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A550C3D-16DD-4100-B318-E8E211234BB9}" xr6:coauthVersionLast="47" xr6:coauthVersionMax="47" xr10:uidLastSave="{00000000-0000-0000-0000-000000000000}"/>
  <bookViews>
    <workbookView xWindow="-57720" yWindow="-120" windowWidth="29040" windowHeight="15840" activeTab="2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Log'!$A$1:$G$1415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G6" i="7"/>
  <c r="B7" i="8"/>
  <c r="B8" i="8"/>
  <c r="B9" i="8"/>
  <c r="B10" i="8"/>
  <c r="B11" i="8"/>
  <c r="B12" i="8"/>
  <c r="J34" i="5"/>
  <c r="E34" i="5"/>
  <c r="O16" i="5"/>
  <c r="J16" i="5"/>
  <c r="E16" i="5"/>
  <c r="B14" i="8"/>
  <c r="B15" i="8"/>
  <c r="B13" i="8"/>
  <c r="B17" i="8"/>
  <c r="B18" i="8"/>
  <c r="B22" i="8"/>
  <c r="B26" i="8"/>
  <c r="B16" i="8"/>
  <c r="B1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20" i="8"/>
  <c r="B25" i="8"/>
  <c r="B23" i="8"/>
  <c r="B27" i="8"/>
  <c r="B21" i="8"/>
  <c r="B24" i="8"/>
  <c r="B33" i="8"/>
  <c r="B29" i="8"/>
  <c r="B30" i="8"/>
  <c r="B28" i="8"/>
  <c r="B31" i="8"/>
  <c r="B32" i="8"/>
  <c r="B34" i="8"/>
  <c r="B35" i="8"/>
  <c r="B36" i="8"/>
  <c r="B37" i="8"/>
  <c r="B45" i="8"/>
  <c r="B44" i="8"/>
  <c r="B43" i="8"/>
  <c r="B42" i="8"/>
  <c r="B41" i="8"/>
  <c r="B40" i="8"/>
  <c r="B39" i="8"/>
  <c r="B38" i="8"/>
  <c r="G82" i="11" l="1"/>
  <c r="A18" i="11" s="1"/>
  <c r="A66" i="11"/>
  <c r="A74" i="11"/>
  <c r="A78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48" i="8"/>
  <c r="B47" i="8"/>
  <c r="B49" i="8"/>
  <c r="B50" i="8"/>
  <c r="B51" i="8"/>
  <c r="B52" i="8"/>
  <c r="B53" i="8"/>
  <c r="B46" i="8"/>
  <c r="B54" i="8"/>
  <c r="B55" i="8"/>
  <c r="B56" i="8"/>
  <c r="B5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60" i="8"/>
  <c r="B59" i="8"/>
  <c r="B62" i="8"/>
  <c r="B61" i="8"/>
  <c r="B65" i="8"/>
  <c r="B64" i="8"/>
  <c r="B58" i="8"/>
  <c r="F14" i="2"/>
  <c r="F2" i="2" s="1"/>
  <c r="B6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414" i="7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11" i="11" l="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659" i="7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K34" i="5" l="1"/>
  <c r="M34" i="5" s="1"/>
  <c r="F16" i="5"/>
  <c r="P16" i="5"/>
  <c r="G27" i="5"/>
  <c r="F34" i="5"/>
  <c r="H34" i="5" s="1"/>
  <c r="O10" i="11"/>
  <c r="F9" i="11"/>
  <c r="G10" i="11" s="1"/>
  <c r="F43" i="6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631" i="7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619" i="7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585" i="7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428" i="7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378" i="7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307" i="7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248" i="7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212" i="7"/>
  <c r="G211" i="7" s="1"/>
  <c r="G210" i="7" s="1"/>
  <c r="G209" i="7" s="1"/>
  <c r="G208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207" i="7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131" i="7" l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G68" i="7" l="1"/>
  <c r="O20" i="11"/>
  <c r="F19" i="11"/>
  <c r="G20" i="11" s="1"/>
  <c r="P20" i="11"/>
  <c r="F46" i="6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67" i="7" l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6" i="7" l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1" i="7" l="1"/>
  <c r="G10" i="7" s="1"/>
  <c r="G9" i="7" s="1"/>
  <c r="G8" i="7" s="1"/>
  <c r="G7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1" i="7"/>
  <c r="B5" i="2" l="1"/>
  <c r="B7" i="2" s="1"/>
  <c r="F25" i="2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F16" i="2" l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O27" i="11" l="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O28" i="11" l="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F28" i="11" l="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P30" i="11" l="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<sst xmlns="http://schemas.openxmlformats.org/spreadsheetml/2006/main" count="4099" uniqueCount="1020">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</sst>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1" sqref="D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1987.8791180000001</v>
      </c>
    </row>
    <row r="3" spans="1:3" x14ac:dyDescent="0.3">
      <c r="A3" t="s">
        <v>106</v>
      </c>
      <c r="B3" t="s">
        <v>808</v>
      </c>
      <c r="C3" s="524">
        <v>957.46404700000005</v>
      </c>
    </row>
    <row r="4" spans="1:3" x14ac:dyDescent="0.3">
      <c r="A4" t="s">
        <v>106</v>
      </c>
      <c r="B4" t="s">
        <v>809</v>
      </c>
      <c r="C4" s="524">
        <v>1361.842453</v>
      </c>
    </row>
    <row r="5" spans="1:3" x14ac:dyDescent="0.3">
      <c r="A5" t="s">
        <v>810</v>
      </c>
      <c r="B5" t="s">
        <v>807</v>
      </c>
      <c r="C5" s="524">
        <v>464.19108999999997</v>
      </c>
    </row>
    <row r="6" spans="1:3" x14ac:dyDescent="0.3">
      <c r="A6" t="s">
        <v>810</v>
      </c>
      <c r="B6" t="s">
        <v>808</v>
      </c>
      <c r="C6" s="524">
        <v>737.79427099999998</v>
      </c>
    </row>
    <row r="7" spans="1:3" x14ac:dyDescent="0.3">
      <c r="A7" t="s">
        <v>812</v>
      </c>
      <c r="B7" t="s">
        <v>811</v>
      </c>
      <c r="C7" s="524">
        <v>206.31100000000001</v>
      </c>
    </row>
    <row r="8" spans="1:3" x14ac:dyDescent="0.3">
      <c r="A8" t="s">
        <v>812</v>
      </c>
      <c r="B8" t="s">
        <v>813</v>
      </c>
      <c r="C8" s="524">
        <v>1235.6199999999999</v>
      </c>
    </row>
    <row r="9" spans="1:3" x14ac:dyDescent="0.3">
      <c r="A9" t="s">
        <v>812</v>
      </c>
      <c r="B9" t="s">
        <v>814</v>
      </c>
      <c r="C9" s="524">
        <v>140.41</v>
      </c>
    </row>
    <row r="10" spans="1:3" x14ac:dyDescent="0.3">
      <c r="A10" t="s">
        <v>815</v>
      </c>
      <c r="B10" t="s">
        <v>813</v>
      </c>
      <c r="C10" s="524">
        <v>692.67499999999995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32.34825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219.84978000000001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1.7352300000000001</v>
      </c>
    </row>
    <row r="18" spans="1:3" x14ac:dyDescent="0.3">
      <c r="A18" t="s">
        <v>59</v>
      </c>
      <c r="B18" t="s">
        <v>823</v>
      </c>
      <c r="C18" s="524">
        <v>24.633579999999998</v>
      </c>
    </row>
    <row r="19" spans="1:3" x14ac:dyDescent="0.3">
      <c r="A19" t="s">
        <v>59</v>
      </c>
      <c r="B19" t="s">
        <v>824</v>
      </c>
      <c r="C19" s="524">
        <v>6.1479819999999998</v>
      </c>
    </row>
    <row r="20" spans="1:3" x14ac:dyDescent="0.3">
      <c r="A20" t="s">
        <v>59</v>
      </c>
      <c r="B20" t="s">
        <v>825</v>
      </c>
      <c r="C20" s="524">
        <v>19.964200000000002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8.7277799999999992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30.53912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abSelected="1" zoomScale="80" zoomScaleNormal="80" workbookViewId="0">
      <selection activeCell="C22" sqref="C22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7" t="s">
        <v>34</v>
      </c>
      <c r="B1" s="548"/>
      <c r="C1" s="549"/>
      <c r="E1" s="5" t="s">
        <v>35</v>
      </c>
      <c r="F1" s="6">
        <f ca="1">SUM($B$7,$B$19,$B$26,$B$31,$B$40)</f>
        <v>1808398.28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300</v>
      </c>
      <c r="C2" s="15">
        <f t="shared" ref="C2:C6" ca="1" si="0">TODAY()</f>
        <v>46249</v>
      </c>
      <c r="E2" s="13" t="s">
        <v>40</v>
      </c>
      <c r="F2" s="16">
        <f>F14</f>
        <v>175213.06</v>
      </c>
      <c r="H2" s="17"/>
      <c r="J2" s="18" t="s">
        <v>41</v>
      </c>
      <c r="K2" s="19">
        <v>0.75</v>
      </c>
      <c r="L2" s="20">
        <f>K5/(K5+K6)</f>
        <v>0.84732403828047087</v>
      </c>
      <c r="N2" s="21" t="s">
        <v>42</v>
      </c>
      <c r="O2" s="22">
        <f>B12-O1</f>
        <v>-10655</v>
      </c>
      <c r="P2" s="11"/>
      <c r="Q2" s="23" t="s">
        <v>43</v>
      </c>
      <c r="R2" s="23">
        <f ca="1">E20*(1+$Q$1)</f>
        <v>1878163.0029999998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46249</v>
      </c>
      <c r="E3" s="21" t="s">
        <v>45</v>
      </c>
      <c r="F3" s="22">
        <f ca="1">F1-F2</f>
        <v>1633185.22</v>
      </c>
      <c r="H3" s="17"/>
      <c r="J3" s="18" t="s">
        <v>46</v>
      </c>
      <c r="K3" s="19">
        <v>0.25</v>
      </c>
      <c r="L3" s="20">
        <f>K6/(K5+K6)</f>
        <v>0.15267596171952916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2159887.4534499994</v>
      </c>
    </row>
    <row r="4" spans="1:18" ht="14.4" x14ac:dyDescent="0.3">
      <c r="A4" s="13" t="s">
        <v>49</v>
      </c>
      <c r="B4" s="14">
        <v>0</v>
      </c>
      <c r="C4" s="15">
        <f t="shared" ca="1" si="0"/>
        <v>46249</v>
      </c>
      <c r="F4" s="7"/>
      <c r="H4" s="17"/>
      <c r="J4" s="24"/>
      <c r="K4" s="25"/>
      <c r="L4" s="26"/>
      <c r="N4" s="27" t="s">
        <v>50</v>
      </c>
      <c r="O4" s="28">
        <f>B10-O3</f>
        <v>31166.449999999997</v>
      </c>
      <c r="P4" s="11"/>
      <c r="Q4" s="23" t="s">
        <v>51</v>
      </c>
      <c r="R4" s="23">
        <f t="shared" ca="1" si="1"/>
        <v>2483870.5714674992</v>
      </c>
    </row>
    <row r="5" spans="1:18" ht="14.4" x14ac:dyDescent="0.3">
      <c r="A5" s="13" t="s">
        <v>52</v>
      </c>
      <c r="B5" s="14">
        <f ca="1">'Checking Transaction Log'!G1</f>
        <v>7576.8799999999919</v>
      </c>
      <c r="C5" s="15">
        <f t="shared" ca="1" si="0"/>
        <v>46249</v>
      </c>
      <c r="E5" s="550" t="s">
        <v>53</v>
      </c>
      <c r="F5" s="548"/>
      <c r="G5" s="549"/>
      <c r="H5" s="17"/>
      <c r="J5" s="29" t="s">
        <v>54</v>
      </c>
      <c r="K5" s="30">
        <f>B10</f>
        <v>99036.53</v>
      </c>
      <c r="L5" s="20">
        <f ca="1">K5/F3</f>
        <v>6.0640109148183449E-2</v>
      </c>
      <c r="N5" s="5" t="s">
        <v>55</v>
      </c>
      <c r="O5" s="6"/>
      <c r="P5" s="11"/>
      <c r="Q5" s="23" t="s">
        <v>56</v>
      </c>
      <c r="R5" s="23">
        <f t="shared" ca="1" si="1"/>
        <v>2856451.1571876239</v>
      </c>
    </row>
    <row r="6" spans="1:18" ht="14.4" x14ac:dyDescent="0.3">
      <c r="A6" s="13" t="s">
        <v>57</v>
      </c>
      <c r="B6" s="14">
        <f>'Savings Transaction Log'!A3</f>
        <v>11968.400000000003</v>
      </c>
      <c r="C6" s="15">
        <f t="shared" ca="1" si="0"/>
        <v>46249</v>
      </c>
      <c r="E6" s="31" t="s">
        <v>58</v>
      </c>
      <c r="F6" s="14">
        <v>135251.93</v>
      </c>
      <c r="G6" s="32">
        <v>46246</v>
      </c>
      <c r="H6" s="17"/>
      <c r="J6" s="18" t="s">
        <v>59</v>
      </c>
      <c r="K6" s="30">
        <f>B12</f>
        <v>17845</v>
      </c>
      <c r="L6" s="20">
        <f ca="1">K6/F3</f>
        <v>1.0926501037034856E-2</v>
      </c>
      <c r="N6" s="21" t="s">
        <v>60</v>
      </c>
      <c r="O6" s="22"/>
      <c r="P6" s="11"/>
      <c r="Q6" s="23" t="s">
        <v>61</v>
      </c>
      <c r="R6" s="23">
        <f t="shared" ca="1" si="1"/>
        <v>3284918.830765767</v>
      </c>
    </row>
    <row r="7" spans="1:18" ht="14.4" x14ac:dyDescent="0.3">
      <c r="A7" s="21" t="s">
        <v>62</v>
      </c>
      <c r="B7" s="33">
        <f ca="1">SUM(B2:B6)</f>
        <v>19845.279999999995</v>
      </c>
      <c r="C7" s="34">
        <f ca="1">B7/F3</f>
        <v>1.215127332587543E-2</v>
      </c>
      <c r="E7" s="529" t="s">
        <v>836</v>
      </c>
      <c r="F7" s="14">
        <v>17676</v>
      </c>
      <c r="G7" s="32">
        <v>46234</v>
      </c>
      <c r="H7" s="7"/>
      <c r="J7" s="18" t="s">
        <v>64</v>
      </c>
      <c r="K7" s="30">
        <f>IF((B3+B4+B6)&gt;10000,(B3+B4+B6-10000),0)</f>
        <v>1968.4000000000033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3777656.6553806318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46246</v>
      </c>
      <c r="H8" s="7"/>
      <c r="I8" s="7"/>
      <c r="J8" s="18" t="s">
        <v>68</v>
      </c>
      <c r="K8" s="30">
        <f>SUM(K5:K7)</f>
        <v>118849.93000000001</v>
      </c>
      <c r="L8" s="20">
        <f ca="1">K8/F3</f>
        <v>7.2771862336594009E-2</v>
      </c>
      <c r="N8" s="21" t="s">
        <v>69</v>
      </c>
      <c r="O8" s="22">
        <f t="shared" si="2"/>
        <v>20511.449999999997</v>
      </c>
      <c r="P8" s="11"/>
      <c r="Q8" s="23" t="s">
        <v>70</v>
      </c>
      <c r="R8" s="23">
        <f t="shared" ca="1" si="1"/>
        <v>4344305.1536877258</v>
      </c>
    </row>
    <row r="9" spans="1:18" ht="14.4" x14ac:dyDescent="0.3">
      <c r="A9" s="547" t="s">
        <v>71</v>
      </c>
      <c r="B9" s="548"/>
      <c r="C9" s="549"/>
      <c r="E9" s="528" t="s">
        <v>841</v>
      </c>
      <c r="F9" s="526">
        <v>9240</v>
      </c>
      <c r="G9" s="527">
        <v>46246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4995950.9267408838</v>
      </c>
    </row>
    <row r="10" spans="1:18" ht="14.4" x14ac:dyDescent="0.3">
      <c r="A10" s="31" t="s">
        <v>74</v>
      </c>
      <c r="B10" s="14">
        <v>99036.53</v>
      </c>
      <c r="C10" s="15">
        <v>46249</v>
      </c>
      <c r="D10" s="17"/>
      <c r="E10" s="528" t="s">
        <v>837</v>
      </c>
      <c r="F10" s="526">
        <v>10165.33</v>
      </c>
      <c r="G10" s="527">
        <v>46246</v>
      </c>
      <c r="H10" s="17"/>
      <c r="I10" s="7"/>
      <c r="J10" s="18" t="s">
        <v>54</v>
      </c>
      <c r="K10" s="30">
        <f>(K8*K2)-K5</f>
        <v>-9899.0824999999895</v>
      </c>
      <c r="L10" s="40">
        <f t="shared" ref="L10:L11" si="3">K10+K5</f>
        <v>89137.447500000009</v>
      </c>
      <c r="P10" s="11"/>
      <c r="Q10" s="23" t="s">
        <v>75</v>
      </c>
      <c r="R10" s="23">
        <f t="shared" ca="1" si="1"/>
        <v>5745343.5657520164</v>
      </c>
    </row>
    <row r="11" spans="1:18" ht="14.4" x14ac:dyDescent="0.3">
      <c r="A11" s="31" t="s">
        <v>76</v>
      </c>
      <c r="B11" s="14">
        <v>13526.2</v>
      </c>
      <c r="C11" s="15">
        <v>46249</v>
      </c>
      <c r="D11" s="17"/>
      <c r="E11" s="528" t="s">
        <v>838</v>
      </c>
      <c r="F11" s="526">
        <v>0</v>
      </c>
      <c r="G11" s="527">
        <v>46246</v>
      </c>
      <c r="H11" s="17"/>
      <c r="I11" s="7"/>
      <c r="J11" s="43" t="s">
        <v>78</v>
      </c>
      <c r="K11" s="44">
        <f>(K8*K3)-K6</f>
        <v>11867.482500000002</v>
      </c>
      <c r="L11" s="45">
        <f t="shared" si="3"/>
        <v>29712.482500000002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6607145.1006148187</v>
      </c>
    </row>
    <row r="12" spans="1:18" ht="14.4" x14ac:dyDescent="0.3">
      <c r="A12" s="47" t="s">
        <v>81</v>
      </c>
      <c r="B12" s="48">
        <v>17845</v>
      </c>
      <c r="C12" s="15">
        <v>46249</v>
      </c>
      <c r="D12" s="17"/>
      <c r="E12" s="525" t="s">
        <v>839</v>
      </c>
      <c r="F12" s="526">
        <v>2064.7600000000002</v>
      </c>
      <c r="G12" s="527">
        <v>46246</v>
      </c>
      <c r="I12" s="7"/>
      <c r="J12" s="49"/>
      <c r="K12" s="25"/>
      <c r="L12" s="50">
        <f ca="1">L11/F3</f>
        <v>1.8192965584148502E-2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46246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175213.06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112562.73</v>
      </c>
      <c r="L15" s="59">
        <f ca="1">K15/F3</f>
        <v>6.8922207121124943E-2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136726.81</v>
      </c>
      <c r="I16" s="7"/>
      <c r="J16" s="18" t="s">
        <v>46</v>
      </c>
      <c r="K16" s="63">
        <f>B12</f>
        <v>17845</v>
      </c>
      <c r="L16" s="20">
        <f ca="1">K16/F3</f>
        <v>1.0926501037034856E-2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1566801.07</v>
      </c>
      <c r="P18" s="11"/>
    </row>
    <row r="19" spans="1:17" ht="14.4" x14ac:dyDescent="0.3">
      <c r="A19" s="68" t="s">
        <v>92</v>
      </c>
      <c r="B19" s="33">
        <f>SUM(B10:B18)</f>
        <v>130407.73</v>
      </c>
      <c r="C19" s="34">
        <f ca="1">B19/F3</f>
        <v>7.9848708158159795E-2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301510.11499999999</v>
      </c>
      <c r="P19" s="73">
        <f t="shared" ref="P19:P32" si="4">O19/$O$18</f>
        <v>0.19243675586716313</v>
      </c>
      <c r="Q19" s="74" t="s">
        <v>97</v>
      </c>
    </row>
    <row r="20" spans="1:17" ht="14.4" x14ac:dyDescent="0.3">
      <c r="B20" s="7"/>
      <c r="C20" s="37"/>
      <c r="E20" s="56">
        <f ca="1">F3</f>
        <v>1633185.22</v>
      </c>
      <c r="F20" s="44">
        <f ca="1">E20-E22</f>
        <v>218182.79000000004</v>
      </c>
      <c r="G20" s="34">
        <f ca="1">(E20-E22)/E22</f>
        <v>0.15419251965524897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278812.51999999996</v>
      </c>
      <c r="P20" s="78">
        <f t="shared" si="4"/>
        <v>0.17795017206619596</v>
      </c>
      <c r="Q20" s="79" t="s">
        <v>101</v>
      </c>
    </row>
    <row r="21" spans="1:17" ht="15.75" customHeight="1" x14ac:dyDescent="0.3">
      <c r="A21" s="547" t="s">
        <v>102</v>
      </c>
      <c r="B21" s="548"/>
      <c r="C21" s="549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0.18340739000000006</v>
      </c>
      <c r="L21" s="11"/>
      <c r="N21" s="27" t="s">
        <v>104</v>
      </c>
      <c r="O21" s="51">
        <f>($B$10+$B$11)*0.25</f>
        <v>28140.682499999999</v>
      </c>
      <c r="P21" s="82">
        <f t="shared" si="4"/>
        <v>1.7960596937810363E-2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455542.58999999997</v>
      </c>
      <c r="C22" s="15">
        <v>46249</v>
      </c>
      <c r="E22" s="56">
        <v>1415002.43</v>
      </c>
      <c r="F22" s="45">
        <f ca="1">((F20/(C2-E21))*365)+E22</f>
        <v>1767377.2899557522</v>
      </c>
      <c r="G22" s="34">
        <f ca="1">(F22-E22)/E22</f>
        <v>0.24902774192108793</v>
      </c>
      <c r="I22" s="7"/>
      <c r="J22" s="81">
        <v>3000000</v>
      </c>
      <c r="K22" s="50">
        <f ca="1">1-($E$20/J22)</f>
        <v>0.45560492666666663</v>
      </c>
      <c r="L22" s="11"/>
      <c r="N22" s="5" t="s">
        <v>108</v>
      </c>
      <c r="O22" s="72">
        <f>($B$22+$B$23)*0.3</f>
        <v>180906.06899999999</v>
      </c>
      <c r="P22" s="73">
        <f t="shared" si="4"/>
        <v>0.11546205352029788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147477.63999999996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0.59170369500000009</v>
      </c>
      <c r="L23" s="11"/>
      <c r="N23" s="13" t="s">
        <v>111</v>
      </c>
      <c r="O23" s="14">
        <f>($B$24+$B$25)*0.3</f>
        <v>167287.51199999996</v>
      </c>
      <c r="P23" s="78">
        <f t="shared" si="4"/>
        <v>0.10677010323971757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427201.25999999989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0.67336295600000007</v>
      </c>
      <c r="L24" s="11"/>
      <c r="N24" s="13" t="s">
        <v>113</v>
      </c>
      <c r="O24" s="14">
        <f t="shared" ref="O24:O25" si="5">($B$10+$B$11)*0.25</f>
        <v>28140.682499999999</v>
      </c>
      <c r="P24" s="78">
        <f t="shared" si="4"/>
        <v>1.7960596937810363E-2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130423.78000000006</v>
      </c>
      <c r="C25" s="15">
        <f>C22</f>
        <v>46249</v>
      </c>
      <c r="E25" s="75" t="s">
        <v>34</v>
      </c>
      <c r="F25" s="76">
        <f ca="1">B7</f>
        <v>19845.279999999995</v>
      </c>
      <c r="G25" s="77">
        <f t="shared" ref="G25:G31" ca="1" si="6">F25/SUM($F$25:$F$31)</f>
        <v>1.198769884341329E-2</v>
      </c>
      <c r="I25" s="7"/>
      <c r="J25" s="84"/>
      <c r="K25" s="25"/>
      <c r="L25" s="11"/>
      <c r="N25" s="27" t="s">
        <v>116</v>
      </c>
      <c r="O25" s="51">
        <f t="shared" si="5"/>
        <v>28140.682499999999</v>
      </c>
      <c r="P25" s="82">
        <f t="shared" si="4"/>
        <v>1.7960596937810363E-2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1160645.27</v>
      </c>
      <c r="C26" s="34">
        <f ca="1">B26/F3</f>
        <v>0.71066358903247973</v>
      </c>
      <c r="E26" s="80" t="s">
        <v>103</v>
      </c>
      <c r="F26" s="30">
        <f>(B11)</f>
        <v>13526.2</v>
      </c>
      <c r="G26" s="20">
        <f t="shared" ca="1" si="6"/>
        <v>8.170608431615824E-3</v>
      </c>
      <c r="I26" s="7"/>
      <c r="J26" s="49"/>
      <c r="K26" s="25"/>
      <c r="L26" s="11"/>
      <c r="N26" s="5" t="s">
        <v>119</v>
      </c>
      <c r="O26" s="72">
        <f>($B$22+$B$23)*0.2</f>
        <v>120604.046</v>
      </c>
      <c r="P26" s="73">
        <f t="shared" si="4"/>
        <v>7.6974702346865265E-2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99036.53</v>
      </c>
      <c r="G27" s="20">
        <f t="shared" ca="1" si="6"/>
        <v>5.9823801737071275E-2</v>
      </c>
      <c r="I27" s="7"/>
      <c r="J27" s="49"/>
      <c r="K27" s="25"/>
      <c r="L27" s="11"/>
      <c r="N27" s="13" t="s">
        <v>120</v>
      </c>
      <c r="O27" s="14">
        <f>($B$24+$B$25)*0.2</f>
        <v>111525.00799999999</v>
      </c>
      <c r="P27" s="78">
        <f t="shared" si="4"/>
        <v>7.1180068826478385E-2</v>
      </c>
      <c r="Q27" s="79" t="s">
        <v>101</v>
      </c>
    </row>
    <row r="28" spans="1:17" ht="15.75" customHeight="1" x14ac:dyDescent="0.3">
      <c r="A28" s="547" t="s">
        <v>115</v>
      </c>
      <c r="B28" s="548"/>
      <c r="C28" s="549"/>
      <c r="E28" s="80" t="s">
        <v>110</v>
      </c>
      <c r="F28" s="30">
        <f>B12</f>
        <v>17845</v>
      </c>
      <c r="G28" s="20">
        <f t="shared" ca="1" si="6"/>
        <v>1.0779413838490069E-2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11256.273000000001</v>
      </c>
      <c r="P28" s="78">
        <f t="shared" si="4"/>
        <v>7.1842387751241453E-3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1160645.27</v>
      </c>
      <c r="G29" s="20">
        <f t="shared" ca="1" si="6"/>
        <v>0.70109698431022938</v>
      </c>
      <c r="H29" s="86"/>
      <c r="I29" s="7"/>
      <c r="J29" s="49"/>
      <c r="K29" s="25"/>
      <c r="L29" s="11"/>
      <c r="N29" s="27" t="s">
        <v>123</v>
      </c>
      <c r="O29" s="51">
        <f t="shared" si="7"/>
        <v>11256.273000000001</v>
      </c>
      <c r="P29" s="82">
        <f t="shared" si="4"/>
        <v>7.1842387751241453E-3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275748.07</v>
      </c>
      <c r="G30" s="20">
        <f t="shared" ca="1" si="6"/>
        <v>0.16656780956542047</v>
      </c>
      <c r="H30" s="86"/>
      <c r="I30" s="7"/>
      <c r="J30" s="49"/>
      <c r="K30" s="25"/>
      <c r="L30" s="11"/>
      <c r="N30" s="5" t="s">
        <v>115</v>
      </c>
      <c r="O30" s="72">
        <f>B31-F6</f>
        <v>275748.07</v>
      </c>
      <c r="P30" s="73">
        <f t="shared" si="4"/>
        <v>0.17599430794363702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0.16884065972627404</v>
      </c>
      <c r="E31" s="85" t="s">
        <v>118</v>
      </c>
      <c r="F31" s="44">
        <f>B40-F8-F7</f>
        <v>68824</v>
      </c>
      <c r="G31" s="34">
        <f t="shared" ca="1" si="6"/>
        <v>4.1573683273759626E-2</v>
      </c>
      <c r="I31" s="7"/>
      <c r="J31" s="49"/>
      <c r="K31" s="25"/>
      <c r="L31" s="11"/>
      <c r="N31" s="27" t="s">
        <v>127</v>
      </c>
      <c r="O31" s="51">
        <f>($B$10+$B$11)*0.05</f>
        <v>5628.1365000000005</v>
      </c>
      <c r="P31" s="82">
        <f t="shared" si="4"/>
        <v>3.5921193875620727E-3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17845</v>
      </c>
      <c r="P32" s="88">
        <f t="shared" si="4"/>
        <v>1.1389448438403223E-2</v>
      </c>
      <c r="Q32" s="89" t="s">
        <v>59</v>
      </c>
    </row>
    <row r="33" spans="1:16" ht="15.75" customHeight="1" x14ac:dyDescent="0.3">
      <c r="A33" s="547" t="s">
        <v>118</v>
      </c>
      <c r="B33" s="548"/>
      <c r="C33" s="549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608463.3175</v>
      </c>
      <c r="P35" s="59">
        <f t="shared" ref="P35:P39" si="8">O35/$O$18</f>
        <v>0.38834752487116947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404474.94599999994</v>
      </c>
      <c r="P36" s="20">
        <f t="shared" si="8"/>
        <v>0.25815335063563616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254641.59999999998</v>
      </c>
      <c r="P37" s="20">
        <f t="shared" si="8"/>
        <v>0.16252324872359192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281376.20650000003</v>
      </c>
      <c r="P38" s="20">
        <f t="shared" si="8"/>
        <v>0.17958642733119912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17845</v>
      </c>
      <c r="P39" s="91">
        <f t="shared" si="8"/>
        <v>1.1389448438403223E-2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4.2140964268584311E-2</v>
      </c>
      <c r="E40" s="25"/>
      <c r="F40" s="25"/>
      <c r="G40" s="25"/>
      <c r="N40" s="93" t="s">
        <v>137</v>
      </c>
      <c r="O40" s="94">
        <f t="shared" ref="O40:P40" si="9">SUM(O35:O39)</f>
        <v>1566801.07</v>
      </c>
      <c r="P40" s="95">
        <f t="shared" si="9"/>
        <v>0.99999999999999978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S16" sqref="S16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4" t="s">
        <v>36</v>
      </c>
      <c r="C1" s="553"/>
      <c r="D1" s="555" t="s">
        <v>140</v>
      </c>
      <c r="E1" s="549"/>
      <c r="G1" s="96"/>
      <c r="H1" s="552" t="s">
        <v>36</v>
      </c>
      <c r="I1" s="553"/>
      <c r="J1" s="551" t="s">
        <v>140</v>
      </c>
      <c r="K1" s="549"/>
      <c r="M1" s="96"/>
      <c r="N1" s="552" t="s">
        <v>36</v>
      </c>
      <c r="O1" s="553"/>
      <c r="P1" s="551" t="s">
        <v>140</v>
      </c>
      <c r="Q1" s="549"/>
      <c r="S1" s="96"/>
      <c r="T1" s="552" t="s">
        <v>36</v>
      </c>
      <c r="U1" s="553"/>
      <c r="V1" s="551" t="s">
        <v>140</v>
      </c>
      <c r="W1" s="549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130018.15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59539.899999999987</v>
      </c>
      <c r="K2" s="102">
        <f>J2/D2</f>
        <v>0.45793529595675675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50306.61</v>
      </c>
      <c r="Q2" s="102">
        <f>P2/D2</f>
        <v>0.38691990310583563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20171.640000000003</v>
      </c>
      <c r="W2" s="102">
        <f>V2/D2</f>
        <v>0.15514480093740762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68173.67</v>
      </c>
      <c r="E4" s="20">
        <f t="shared" ref="E4:E7" si="1">D4/$D$2</f>
        <v>0.52433964027330027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8802.75</v>
      </c>
      <c r="K4" s="545">
        <f>J4/$D$2</f>
        <v>6.7704009017202596E-2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8281.35</v>
      </c>
      <c r="Q4" s="545">
        <f t="shared" ref="Q4:Q12" si="3">P4/$D$2</f>
        <v>6.3693799673353299E-2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33329.74</v>
      </c>
      <c r="W4" s="102">
        <f t="shared" ref="W4:W7" si="5">V4/$D$2</f>
        <v>0.2563468254239889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44800.959999999992</v>
      </c>
      <c r="E5" s="20">
        <f t="shared" si="1"/>
        <v>0.34457466130690212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463.96</v>
      </c>
      <c r="K5" s="545">
        <f t="shared" ref="K5:K30" si="6">J5/$D$2</f>
        <v>3.5684248699123931E-3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463.96</v>
      </c>
      <c r="Q5" s="545">
        <f>P5/$D$2</f>
        <v>3.5684248699123931E-3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350</v>
      </c>
      <c r="W5" s="102">
        <f t="shared" si="5"/>
        <v>2.6919318572060902E-3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11443.52</v>
      </c>
      <c r="E6" s="20">
        <f t="shared" si="1"/>
        <v>8.8014788704500108E-2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4734.08</v>
      </c>
      <c r="K6" s="545">
        <f>J6/$D$2</f>
        <v>3.6410916475892022E-2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5157.28</v>
      </c>
      <c r="Q6" s="545">
        <f t="shared" si="3"/>
        <v>3.9665846652948068E-2</v>
      </c>
      <c r="S6" s="98" t="s">
        <v>148</v>
      </c>
      <c r="T6" s="103"/>
      <c r="U6" s="100"/>
      <c r="V6" s="104">
        <f>'Budget Breakdown'!T16</f>
        <v>4899.57</v>
      </c>
      <c r="W6" s="102">
        <f t="shared" si="5"/>
        <v>3.7683738770317839E-2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5600</v>
      </c>
      <c r="E7" s="34">
        <f t="shared" si="1"/>
        <v>4.3070909715297444E-2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10052.84</v>
      </c>
      <c r="K7" s="545">
        <f t="shared" si="6"/>
        <v>7.731874357541621E-2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5694.86</v>
      </c>
      <c r="Q7" s="545">
        <f>P7/$D$2</f>
        <v>4.3800500160939067E-2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-18407.669999999995</v>
      </c>
      <c r="W7" s="116">
        <f t="shared" si="5"/>
        <v>-0.1415776951141052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125.30000000000001</v>
      </c>
      <c r="K8" s="545">
        <f t="shared" ref="K8:K16" si="9">J8/$D$2</f>
        <v>9.6371160487978039E-4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2164.16</v>
      </c>
      <c r="Q8" s="545">
        <f>P8/$D$2</f>
        <v>1.6645060708831805E-2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2076.7600000000002</v>
      </c>
      <c r="K9" s="545">
        <f t="shared" si="9"/>
        <v>1.5972846867918059E-2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5968.55</v>
      </c>
      <c r="Q9" s="545">
        <f t="shared" si="3"/>
        <v>4.5905513960935458E-2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820.97500000000002</v>
      </c>
      <c r="K10" s="545">
        <f t="shared" si="9"/>
        <v>6.3143107327707712E-3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820.97500000000002</v>
      </c>
      <c r="Q10" s="545">
        <f>P10/$D$2</f>
        <v>6.3143107327707712E-3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1361.46</v>
      </c>
      <c r="K11" s="545">
        <f t="shared" si="9"/>
        <v>1.0471307275176582E-2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1313.13</v>
      </c>
      <c r="Q11" s="545">
        <f>P11/$D$2</f>
        <v>1.009958994186581E-2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1090.83</v>
      </c>
      <c r="K12" s="545">
        <f t="shared" si="9"/>
        <v>8.3898286508460544E-3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7.6912338777316864E-3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943.99</v>
      </c>
      <c r="K13" s="545">
        <f t="shared" si="9"/>
        <v>7.2604478682399345E-3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1400</v>
      </c>
      <c r="Q13" s="545">
        <f t="shared" ref="Q13:Q18" si="11">P13/$D$2</f>
        <v>1.0767727428824361E-2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6.9018825448600822E-3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900</v>
      </c>
      <c r="Q14" s="545">
        <f t="shared" si="11"/>
        <v>6.9221104899585177E-3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7.6912338777316864E-3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691.73000000000013</v>
      </c>
      <c r="Q15" s="545">
        <f t="shared" si="11"/>
        <v>5.3202572102433402E-3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900</v>
      </c>
      <c r="K16" s="545">
        <f t="shared" si="9"/>
        <v>6.9221104899585177E-3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816.31000000000006</v>
      </c>
      <c r="Q16" s="545">
        <f t="shared" si="11"/>
        <v>6.2784311267311535E-3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7560.4800000000014</v>
      </c>
      <c r="K17" s="545">
        <f t="shared" si="6"/>
        <v>5.8149419907912871E-2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5.0214835390289744E-2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755.41000000000008</v>
      </c>
      <c r="K18" s="545">
        <f t="shared" ref="K18:K25" si="13">J18/$D$2</f>
        <v>5.8100349835772938E-3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9105.4649999999983</v>
      </c>
      <c r="Q18" s="545">
        <f t="shared" si="11"/>
        <v>7.003226088050013E-2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697.27</v>
      </c>
      <c r="K19" s="545">
        <f t="shared" si="13"/>
        <v>5.3628666459259724E-3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483.06000000000006</v>
      </c>
      <c r="K20" s="545">
        <f t="shared" si="13"/>
        <v>3.7153274369770687E-3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1.2433956336096156E-2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1.6605373942022709E-2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1.4884844923574133E-3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1.4884844923574133E-3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278.45999999999998</v>
      </c>
      <c r="K25" s="545">
        <f t="shared" si="13"/>
        <v>2.1417009855931651E-3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9105.4649999999983</v>
      </c>
      <c r="K26" s="545">
        <f t="shared" si="6"/>
        <v>7.003226088050013E-2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3.8494625558047088E-3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1.8826448461234067E-2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278.45999999999998</v>
      </c>
      <c r="K30" s="545">
        <f t="shared" si="6"/>
        <v>2.1417009855931651E-3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6" t="s">
        <v>151</v>
      </c>
      <c r="B1" s="557"/>
      <c r="C1" s="557"/>
      <c r="D1" s="557"/>
      <c r="E1" s="557"/>
      <c r="F1" s="557"/>
      <c r="G1" s="557"/>
      <c r="H1" s="557"/>
      <c r="I1" s="557"/>
      <c r="J1" s="557"/>
      <c r="K1" s="557"/>
      <c r="L1" s="557"/>
      <c r="M1" s="557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U1" activePane="topRight" state="frozen"/>
      <selection pane="topRight" activeCell="H19" sqref="H19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8" t="s">
        <v>261</v>
      </c>
      <c r="B3" s="559"/>
      <c r="C3" s="266" t="s">
        <v>156</v>
      </c>
      <c r="D3" s="267"/>
      <c r="E3" s="268">
        <f t="shared" ref="E3:F3" si="0">SUM(E5:E46)</f>
        <v>125118.57999999999</v>
      </c>
      <c r="F3" s="268">
        <f t="shared" si="0"/>
        <v>2255.6810309599823</v>
      </c>
      <c r="G3" s="269">
        <f>1-((E3/SUM(E3:F3)))</f>
        <v>1.7709080411557498E-2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4230.72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8" t="s">
        <v>262</v>
      </c>
      <c r="B4" s="560"/>
      <c r="C4" s="559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1184.8657300884956</v>
      </c>
      <c r="E5" s="289">
        <f>I5+K5+M5+O5+Q5+S5+U5+W5+Y5+AA5+AC5+AE5</f>
        <v>8802.75</v>
      </c>
      <c r="F5" s="289">
        <f t="shared" ref="F5:F12" si="2">J5+L5+N5+P5+R5+T5</f>
        <v>-101.26000000000067</v>
      </c>
      <c r="G5" s="269">
        <f t="shared" ref="G5:G12" si="3">1-((E5/SUM(E5:F5)))</f>
        <v>-1.1637087441346283E-2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389.91999999999996</v>
      </c>
      <c r="X5" s="236">
        <f t="shared" ref="X5:X12" si="11">H5-W5</f>
        <v>810.08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1114.6843672566374</v>
      </c>
      <c r="E6" s="289">
        <f t="shared" ref="E6:E12" si="16">Q6+S6+U6+W6+Y6+AA6+AC6+AE6+I6+K6+M6+O6</f>
        <v>8281.35</v>
      </c>
      <c r="F6" s="289">
        <f t="shared" si="2"/>
        <v>420.15000000000077</v>
      </c>
      <c r="G6" s="269">
        <f t="shared" si="3"/>
        <v>4.8284778486468061E-2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371.90000000000003</v>
      </c>
      <c r="X6" s="236">
        <f t="shared" si="11"/>
        <v>828.09999999999991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124.89967433628318</v>
      </c>
      <c r="E7" s="289">
        <f t="shared" si="16"/>
        <v>927.92</v>
      </c>
      <c r="F7" s="289">
        <f t="shared" si="2"/>
        <v>145.85000000000002</v>
      </c>
      <c r="G7" s="269">
        <f t="shared" si="3"/>
        <v>0.13582983320450381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5.86</v>
      </c>
      <c r="X7" s="236">
        <f t="shared" si="11"/>
        <v>144.13999999999999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637.21554690265486</v>
      </c>
      <c r="E8" s="289">
        <f t="shared" si="16"/>
        <v>4734.08</v>
      </c>
      <c r="F8" s="289">
        <f t="shared" si="2"/>
        <v>-293.23000000000013</v>
      </c>
      <c r="G8" s="269">
        <f t="shared" si="3"/>
        <v>-6.6030151885337451E-2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235.98000000000002</v>
      </c>
      <c r="X8" s="236">
        <f t="shared" si="11"/>
        <v>364.02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694.17901592920362</v>
      </c>
      <c r="E9" s="289">
        <f t="shared" si="16"/>
        <v>5157.28</v>
      </c>
      <c r="F9" s="289">
        <f t="shared" si="2"/>
        <v>-34.81</v>
      </c>
      <c r="G9" s="269">
        <f t="shared" si="3"/>
        <v>-6.7955498031224693E-3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391.63</v>
      </c>
      <c r="X9" s="236">
        <f t="shared" si="11"/>
        <v>308.37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766.53823539823009</v>
      </c>
      <c r="E10" s="289">
        <f t="shared" si="16"/>
        <v>5694.86</v>
      </c>
      <c r="F10" s="289">
        <f t="shared" si="2"/>
        <v>593.5699999999996</v>
      </c>
      <c r="G10" s="269">
        <f t="shared" si="3"/>
        <v>9.4390809788770791E-2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180.85000000000002</v>
      </c>
      <c r="X10" s="236">
        <f t="shared" si="11"/>
        <v>719.15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291.29976637168141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803.37739380530979</v>
      </c>
      <c r="E12" s="289">
        <f t="shared" si="16"/>
        <v>5968.55</v>
      </c>
      <c r="F12" s="289">
        <f t="shared" si="2"/>
        <v>-347.42000000000007</v>
      </c>
      <c r="G12" s="269">
        <f t="shared" si="3"/>
        <v>-6.180607813731398E-2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495.15000000000003</v>
      </c>
      <c r="X12" s="236">
        <f t="shared" si="11"/>
        <v>204.84999999999997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1353.1300566371683</v>
      </c>
      <c r="E14" s="289">
        <f t="shared" ref="E14:E31" si="18">Q14+S14+U14+W14+Y14+AA14+AC14+AE14+I14+K14+M14+O14</f>
        <v>10052.84</v>
      </c>
      <c r="F14" s="289">
        <f t="shared" ref="F14:F31" si="19">J14+L14+N14+P14+R14+T14</f>
        <v>120.51999999999998</v>
      </c>
      <c r="G14" s="269">
        <f t="shared" ref="G14:G31" si="20">1-((E14/SUM(E14:F14)))</f>
        <v>1.1846626876469535E-2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16.865601769911507</v>
      </c>
      <c r="E15" s="289">
        <f t="shared" si="18"/>
        <v>125.30000000000001</v>
      </c>
      <c r="F15" s="289">
        <f t="shared" si="19"/>
        <v>12.600000000000009</v>
      </c>
      <c r="G15" s="269">
        <f t="shared" si="20"/>
        <v>9.1370558375634681E-2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279.535571681416</v>
      </c>
      <c r="E16" s="289">
        <f t="shared" si="18"/>
        <v>2076.7600000000002</v>
      </c>
      <c r="F16" s="289">
        <f t="shared" si="19"/>
        <v>-200.12000000000006</v>
      </c>
      <c r="G16" s="269">
        <f t="shared" si="20"/>
        <v>-0.10663739449228404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221.00937610619471</v>
      </c>
      <c r="E17" s="289">
        <f t="shared" si="18"/>
        <v>1641.95</v>
      </c>
      <c r="F17" s="289">
        <f t="shared" si="19"/>
        <v>-7.4699999999999989</v>
      </c>
      <c r="G17" s="269">
        <f t="shared" si="20"/>
        <v>-4.5702608780775478E-3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200</v>
      </c>
      <c r="X17" s="236">
        <f t="shared" si="28"/>
        <v>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183.25492566371685</v>
      </c>
      <c r="E18" s="289">
        <f t="shared" si="18"/>
        <v>1361.46</v>
      </c>
      <c r="F18" s="289">
        <f t="shared" si="19"/>
        <v>268.68</v>
      </c>
      <c r="G18" s="269">
        <f t="shared" si="20"/>
        <v>0.16482019949206816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146.82764867256637</v>
      </c>
      <c r="E19" s="289">
        <f t="shared" si="18"/>
        <v>1090.83</v>
      </c>
      <c r="F19" s="289">
        <f t="shared" si="19"/>
        <v>23.009999999999962</v>
      </c>
      <c r="G19" s="269">
        <f t="shared" si="20"/>
        <v>2.0658263305322166E-2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127.06272477876107</v>
      </c>
      <c r="E20" s="289">
        <f t="shared" si="18"/>
        <v>943.99</v>
      </c>
      <c r="F20" s="289">
        <f t="shared" si="19"/>
        <v>-215.66</v>
      </c>
      <c r="G20" s="269">
        <f t="shared" si="20"/>
        <v>-0.2961020416569411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120.78759026548671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176.74962212389386</v>
      </c>
      <c r="E22" s="289">
        <f t="shared" si="18"/>
        <v>1313.13</v>
      </c>
      <c r="F22" s="289">
        <f t="shared" si="19"/>
        <v>-202.48000000000002</v>
      </c>
      <c r="G22" s="269">
        <f t="shared" si="20"/>
        <v>-0.18230765767793633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99</v>
      </c>
      <c r="X22" s="236">
        <f t="shared" si="28"/>
        <v>46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269.20353982300884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188.44247787610621</v>
      </c>
      <c r="E24" s="289">
        <f t="shared" si="18"/>
        <v>1400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242.28318584070797</v>
      </c>
      <c r="E25" s="289">
        <f t="shared" si="18"/>
        <v>1800</v>
      </c>
      <c r="F25" s="289">
        <f t="shared" si="19"/>
        <v>2400</v>
      </c>
      <c r="G25" s="269">
        <f t="shared" si="20"/>
        <v>0.5714285714285714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93.108082300884973</v>
      </c>
      <c r="E26" s="289">
        <f t="shared" si="18"/>
        <v>691.73000000000013</v>
      </c>
      <c r="F26" s="289">
        <f t="shared" si="19"/>
        <v>-53.059999999999988</v>
      </c>
      <c r="G26" s="269">
        <f t="shared" si="20"/>
        <v>-8.3078898335603668E-2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109.87677079646019</v>
      </c>
      <c r="E27" s="289">
        <f t="shared" si="18"/>
        <v>816.31000000000006</v>
      </c>
      <c r="F27" s="289">
        <f t="shared" si="19"/>
        <v>-67.349999999999994</v>
      </c>
      <c r="G27" s="269">
        <f t="shared" si="20"/>
        <v>-8.9924695577868086E-2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45.739999999999995</v>
      </c>
      <c r="X27" s="236">
        <f t="shared" si="28"/>
        <v>54.260000000000005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1017.6539893805311</v>
      </c>
      <c r="E28" s="289">
        <f t="shared" si="18"/>
        <v>7560.4800000000014</v>
      </c>
      <c r="F28" s="289">
        <f t="shared" si="19"/>
        <v>168.97999999999911</v>
      </c>
      <c r="G28" s="269">
        <f t="shared" si="20"/>
        <v>2.1861811821265564E-2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101.67952300884957</v>
      </c>
      <c r="E29" s="289">
        <f t="shared" si="18"/>
        <v>755.41000000000008</v>
      </c>
      <c r="F29" s="289">
        <f t="shared" si="19"/>
        <v>56.84</v>
      </c>
      <c r="G29" s="269">
        <f t="shared" si="20"/>
        <v>6.9978454909202847E-2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93.853776106194687</v>
      </c>
      <c r="E30" s="289">
        <f t="shared" si="18"/>
        <v>697.27</v>
      </c>
      <c r="F30" s="289">
        <f t="shared" si="19"/>
        <v>-158.47</v>
      </c>
      <c r="G30" s="269">
        <f t="shared" si="20"/>
        <v>-0.29411655530809222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65.020730973451336</v>
      </c>
      <c r="E31" s="289">
        <f t="shared" si="18"/>
        <v>483.06000000000006</v>
      </c>
      <c r="F31" s="289">
        <f t="shared" si="19"/>
        <v>40.209999999999994</v>
      </c>
      <c r="G31" s="269">
        <f t="shared" si="20"/>
        <v>7.6843694459839185E-2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329.77433628318585</v>
      </c>
      <c r="E33" s="289">
        <f t="shared" ref="E33:E43" si="34">Q33+S33+U33+W33+Y33+AA33+AC33+AE33+I33+K33+M33+O33</f>
        <v>2450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301.50796460176991</v>
      </c>
      <c r="E34" s="289">
        <f t="shared" si="34"/>
        <v>2240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23.555309734513276</v>
      </c>
      <c r="E35" s="289">
        <f t="shared" si="34"/>
        <v>175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23.555309734513276</v>
      </c>
      <c r="E36" s="289">
        <f t="shared" si="34"/>
        <v>175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42.399557522123899</v>
      </c>
      <c r="E37" s="289">
        <f t="shared" si="34"/>
        <v>315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376.88495575221242</v>
      </c>
      <c r="E38" s="289">
        <f t="shared" si="34"/>
        <v>2800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353.32964601769913</v>
      </c>
      <c r="E39" s="289">
        <f t="shared" si="34"/>
        <v>2625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94.221238938053105</v>
      </c>
      <c r="E40" s="289">
        <f t="shared" si="34"/>
        <v>700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80.088053097345139</v>
      </c>
      <c r="E41" s="289">
        <f t="shared" si="34"/>
        <v>595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216.70884955752211</v>
      </c>
      <c r="E42" s="289">
        <f t="shared" si="34"/>
        <v>1610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42.399557522123899</v>
      </c>
      <c r="E43" s="289">
        <f t="shared" si="34"/>
        <v>315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47.110619469026553</v>
      </c>
      <c r="E45" s="289">
        <f t="shared" ref="E45:E46" si="50">Q45+S45+U45+W45+Y45+AA45+AC45+AE45+I45+K45+M45+O45</f>
        <v>350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4486.2419946902646</v>
      </c>
      <c r="E46" s="289">
        <f t="shared" si="50"/>
        <v>33329.74</v>
      </c>
      <c r="F46" s="289">
        <f>J46+L46+N46+P46+R46+T46</f>
        <v>248.13103095998349</v>
      </c>
      <c r="G46" s="269">
        <f t="shared" si="51"/>
        <v>7.389718982814597E-3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50</v>
      </c>
      <c r="X46" s="236">
        <f t="shared" si="59"/>
        <v>4080.2668384933304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9176.2966433628317</v>
      </c>
      <c r="E49" s="268">
        <f t="shared" ref="E49:E52" si="65">Q49+S49+U49+W49+Y49+AA49+AC49+AE49+I49+K49+M49+O49</f>
        <v>68173.67</v>
      </c>
      <c r="F49" s="268">
        <f>E49-('Proposed Budget'!J68*14)</f>
        <v>3804.1019563800073</v>
      </c>
      <c r="G49" s="246">
        <f t="shared" ref="G49:G50" si="66">(E49/(E49-F49))-1</f>
        <v>5.9097832593845601E-2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4729.33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6030.2885097345124</v>
      </c>
      <c r="E50" s="268">
        <f t="shared" si="65"/>
        <v>44800.959999999992</v>
      </c>
      <c r="F50" s="268">
        <f>E50-('Proposed Budget'!J44*14)</f>
        <v>6107.9909299999999</v>
      </c>
      <c r="G50" s="246">
        <f t="shared" si="66"/>
        <v>0.15785790227030527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2763.78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1540.3180460176993</v>
      </c>
      <c r="E51" s="268">
        <f t="shared" si="65"/>
        <v>11443.52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837.18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753.76991150442484</v>
      </c>
      <c r="E52" s="268">
        <f t="shared" si="65"/>
        <v>5600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800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130018.15</v>
      </c>
      <c r="F54" s="297">
        <f>F49+F50+E52</f>
        <v>15512.092886380007</v>
      </c>
      <c r="G54" s="246">
        <f>(E54/(E54-F54))-1</f>
        <v>0.13546962734895285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9130.2900000000009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28" sqref="G2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16719.636254326666</v>
      </c>
      <c r="F9" s="206">
        <f>SUM('Monthly Breakdown'!W49:W52)</f>
        <v>9130.2900000000009</v>
      </c>
      <c r="G9" s="207">
        <f t="shared" si="0"/>
        <v>-7589.3462543266651</v>
      </c>
      <c r="H9" s="208">
        <f t="shared" si="1"/>
        <v>-0.45391814384494833</v>
      </c>
      <c r="I9" s="198"/>
      <c r="J9" s="209">
        <f t="shared" ref="J9:K9" si="14">SUM(O27,E27,J27)</f>
        <v>13000</v>
      </c>
      <c r="K9" s="210">
        <f t="shared" si="14"/>
        <v>4180.7199999999993</v>
      </c>
      <c r="L9" s="211">
        <f t="shared" si="3"/>
        <v>8819.2800000000007</v>
      </c>
      <c r="M9" s="212">
        <f t="shared" si="4"/>
        <v>-0.67840615384615388</v>
      </c>
      <c r="N9" s="198"/>
      <c r="O9" s="213">
        <f t="shared" si="5"/>
        <v>3719.6362543266659</v>
      </c>
      <c r="P9" s="214">
        <f>SUM('Monthly Breakdown'!W45:W46)</f>
        <v>50</v>
      </c>
      <c r="Q9" s="215">
        <f t="shared" si="6"/>
        <v>-3669.6362543266659</v>
      </c>
      <c r="R9" s="198"/>
      <c r="S9" s="198"/>
      <c r="T9" s="198">
        <f t="shared" si="7"/>
        <v>4899.5700000000015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0</v>
      </c>
      <c r="G10" s="207">
        <f t="shared" si="0"/>
        <v>-19483.419759326665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6483.4197593266654</v>
      </c>
      <c r="P10" s="214">
        <f>SUM('Monthly Breakdown'!Y45:Y46)</f>
        <v>0</v>
      </c>
      <c r="Q10" s="215">
        <f t="shared" si="6"/>
        <v>-6483.4197593266654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SUM(E2:E9)</f>
        <v>136520.87353961336</v>
      </c>
      <c r="F16" s="205">
        <f>SUM(F2:F9)</f>
        <v>130018.15</v>
      </c>
      <c r="G16" s="205">
        <f>SUM(G2:G9)</f>
        <v>-6502.7235396133256</v>
      </c>
      <c r="H16" s="208">
        <f>((SUM(F16))-SUM(E16))/SUM(E16)</f>
        <v>-4.7631716462219309E-2</v>
      </c>
      <c r="I16" s="198"/>
      <c r="J16" s="209">
        <f>SUM(J2:J9)</f>
        <v>104000</v>
      </c>
      <c r="K16" s="209">
        <f>SUM(K2:K9)</f>
        <v>91438.84</v>
      </c>
      <c r="L16" s="209">
        <f>SUM(L2:L9)</f>
        <v>12561.16</v>
      </c>
      <c r="M16" s="212">
        <f>((K16-SUM(J16))/SUM(J16))</f>
        <v>-0.12078038461538465</v>
      </c>
      <c r="N16" s="198"/>
      <c r="O16" s="213">
        <f>SUM(O2:O9)</f>
        <v>32520.873539613327</v>
      </c>
      <c r="P16" s="213">
        <f>SUM(P2:P9)</f>
        <v>33679.74</v>
      </c>
      <c r="Q16" s="213">
        <f>SUM(Q2:Q9)</f>
        <v>1158.8664603866728</v>
      </c>
      <c r="R16" s="218">
        <f>((P16-SUM(O16))/SUM(O16))</f>
        <v>3.5634542810637243E-2</v>
      </c>
      <c r="S16" s="198"/>
      <c r="T16" s="198">
        <f>F16-K16-P16</f>
        <v>4899.57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2109.4299999999998</v>
      </c>
      <c r="G27" s="232">
        <f t="shared" si="19"/>
        <v>3090.57</v>
      </c>
      <c r="H27" s="233">
        <f t="shared" si="20"/>
        <v>-0.59434038461538463</v>
      </c>
      <c r="I27" s="198"/>
      <c r="J27" s="234">
        <f>SUM('Proposed Budget'!$D$5:$D$12)</f>
        <v>5800</v>
      </c>
      <c r="K27" s="235">
        <f>SUM('Monthly Breakdown'!W5:W12)</f>
        <v>2071.29</v>
      </c>
      <c r="L27" s="236">
        <f t="shared" si="21"/>
        <v>3728.71</v>
      </c>
      <c r="M27" s="237">
        <f t="shared" si="22"/>
        <v>-0.64288103448275857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SUM(E20:E27)</f>
        <v>41600</v>
      </c>
      <c r="F34" s="230">
        <f>SUM(F20:F27)</f>
        <v>35707.89</v>
      </c>
      <c r="G34" s="230">
        <f>SUM(G20:G27)</f>
        <v>5892.1099999999988</v>
      </c>
      <c r="H34" s="233">
        <f>((F34-SUM(E34)))/SUM(E34)</f>
        <v>-0.14163725961538462</v>
      </c>
      <c r="I34" s="198"/>
      <c r="J34" s="234">
        <f>SUM(J20:J27)</f>
        <v>46400</v>
      </c>
      <c r="K34" s="234">
        <f>SUM(K20:K27)</f>
        <v>41730.950000000004</v>
      </c>
      <c r="L34" s="234">
        <f>SUM(L20:L27)</f>
        <v>4669.0499999999993</v>
      </c>
      <c r="M34" s="237">
        <f>((K34-SUM(J34))/SUM(J34))</f>
        <v>-0.1006260775862068</v>
      </c>
      <c r="N34" s="198"/>
      <c r="O34" s="238">
        <f t="shared" ref="O34:Q34" si="24">SUM(O20:O31)</f>
        <v>24000</v>
      </c>
      <c r="P34" s="238">
        <f t="shared" si="24"/>
        <v>14000</v>
      </c>
      <c r="Q34" s="238">
        <f t="shared" si="24"/>
        <v>10000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213"/>
  <sheetViews>
    <sheetView workbookViewId="0">
      <pane ySplit="4" topLeftCell="A5" activePane="bottomLeft" state="frozen"/>
      <selection pane="bottomLeft" activeCell="D14" sqref="D1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1" t="s">
        <v>261</v>
      </c>
      <c r="B1" s="559"/>
      <c r="C1" s="298" t="s">
        <v>268</v>
      </c>
      <c r="D1" s="299" t="s">
        <v>269</v>
      </c>
      <c r="E1" s="562" t="s">
        <v>270</v>
      </c>
      <c r="F1" s="559"/>
      <c r="G1" s="300">
        <f ca="1">(SUM(INDIRECT("g5:g5")))+J2+L2+N2+P2-R2+T2-G1416</f>
        <v>7576.8799999999919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63" t="s">
        <v>39</v>
      </c>
      <c r="R1" s="559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62" t="s">
        <v>39</v>
      </c>
      <c r="F2" s="559"/>
      <c r="G2" s="300">
        <f>R2</f>
        <v>300</v>
      </c>
      <c r="H2" s="301"/>
      <c r="I2" s="314" t="s">
        <v>275</v>
      </c>
      <c r="J2" s="303">
        <f>SUMIFS(E:E,I:I,"1")</f>
        <v>237.21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300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62" t="s">
        <v>280</v>
      </c>
      <c r="F3" s="559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38</v>
      </c>
      <c r="C5" s="298">
        <v>46248</v>
      </c>
      <c r="D5" s="299" t="s">
        <v>293</v>
      </c>
      <c r="E5" s="522"/>
      <c r="F5" s="522">
        <v>4729.33</v>
      </c>
      <c r="G5" s="333">
        <f t="shared" ref="G5:G44" si="0">G6-E5+F5</f>
        <v>7639.6699999999919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289</v>
      </c>
      <c r="B6" s="330">
        <v>8</v>
      </c>
      <c r="C6" s="298">
        <v>46247</v>
      </c>
      <c r="D6" s="299" t="s">
        <v>319</v>
      </c>
      <c r="E6" s="522">
        <v>237.21</v>
      </c>
      <c r="F6" s="522"/>
      <c r="G6" s="333">
        <f t="shared" si="0"/>
        <v>2910.339999999992</v>
      </c>
      <c r="H6" s="334"/>
      <c r="I6" s="335">
        <v>1</v>
      </c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289</v>
      </c>
      <c r="B7" s="330">
        <v>6</v>
      </c>
      <c r="C7" s="298">
        <v>46246</v>
      </c>
      <c r="D7" s="299" t="s">
        <v>412</v>
      </c>
      <c r="E7" s="522">
        <v>-3.54</v>
      </c>
      <c r="F7" s="522"/>
      <c r="G7" s="333">
        <f t="shared" si="0"/>
        <v>3147.549999999992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294</v>
      </c>
      <c r="B8" s="330">
        <v>12</v>
      </c>
      <c r="C8" s="298">
        <v>46246</v>
      </c>
      <c r="D8" s="299" t="s">
        <v>191</v>
      </c>
      <c r="E8" s="522">
        <v>200</v>
      </c>
      <c r="F8" s="522"/>
      <c r="G8" s="333">
        <f t="shared" si="0"/>
        <v>3144.009999999992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335</v>
      </c>
      <c r="B9" s="330" t="s">
        <v>335</v>
      </c>
      <c r="C9" s="298">
        <v>46246</v>
      </c>
      <c r="D9" s="299" t="s">
        <v>336</v>
      </c>
      <c r="E9" s="522">
        <v>63.55</v>
      </c>
      <c r="F9" s="522"/>
      <c r="G9" s="333">
        <f t="shared" si="0"/>
        <v>3344.009999999992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294</v>
      </c>
      <c r="B10" s="330">
        <v>15</v>
      </c>
      <c r="C10" s="298">
        <v>46246</v>
      </c>
      <c r="D10" s="299" t="s">
        <v>185</v>
      </c>
      <c r="E10" s="522">
        <v>64.28</v>
      </c>
      <c r="F10" s="522"/>
      <c r="G10" s="333">
        <f t="shared" si="0"/>
        <v>3407.5599999999922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294</v>
      </c>
      <c r="B11" s="330">
        <v>22</v>
      </c>
      <c r="C11" s="298">
        <v>46245</v>
      </c>
      <c r="D11" s="299" t="s">
        <v>352</v>
      </c>
      <c r="E11" s="522">
        <v>21.29</v>
      </c>
      <c r="F11" s="522"/>
      <c r="G11" s="333">
        <f t="shared" si="0"/>
        <v>3471.8399999999924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6</v>
      </c>
      <c r="C12" s="298">
        <v>46245</v>
      </c>
      <c r="D12" s="299" t="s">
        <v>427</v>
      </c>
      <c r="E12" s="522">
        <v>-130</v>
      </c>
      <c r="F12" s="522"/>
      <c r="G12" s="333">
        <f t="shared" si="0"/>
        <v>3493.1299999999924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291</v>
      </c>
      <c r="B13" s="330">
        <v>41</v>
      </c>
      <c r="C13" s="298">
        <v>46244</v>
      </c>
      <c r="D13" s="299" t="s">
        <v>1011</v>
      </c>
      <c r="E13" s="522"/>
      <c r="F13" s="522">
        <v>800</v>
      </c>
      <c r="G13" s="333">
        <f t="shared" si="0"/>
        <v>3363.1299999999924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294</v>
      </c>
      <c r="B14" s="330">
        <v>22</v>
      </c>
      <c r="C14" s="298">
        <v>46244</v>
      </c>
      <c r="D14" s="299" t="s">
        <v>979</v>
      </c>
      <c r="E14" s="522">
        <v>5.31</v>
      </c>
      <c r="F14" s="522"/>
      <c r="G14" s="333">
        <f t="shared" si="0"/>
        <v>2563.1299999999924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289</v>
      </c>
      <c r="B15" s="330">
        <v>8</v>
      </c>
      <c r="C15" s="298">
        <v>46244</v>
      </c>
      <c r="D15" s="299" t="s">
        <v>319</v>
      </c>
      <c r="E15" s="522">
        <v>9.5</v>
      </c>
      <c r="F15" s="522"/>
      <c r="G15" s="333">
        <f t="shared" si="0"/>
        <v>2568.4399999999923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46244</v>
      </c>
      <c r="D16" s="299" t="s">
        <v>334</v>
      </c>
      <c r="E16" s="522">
        <v>16.16</v>
      </c>
      <c r="F16" s="522"/>
      <c r="G16" s="333">
        <f t="shared" si="0"/>
        <v>2577.9399999999923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5</v>
      </c>
      <c r="C17" s="298">
        <v>46243</v>
      </c>
      <c r="D17" s="299" t="s">
        <v>854</v>
      </c>
      <c r="E17" s="522">
        <v>10.68</v>
      </c>
      <c r="F17" s="522"/>
      <c r="G17" s="333">
        <f t="shared" si="0"/>
        <v>2594.0999999999922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287</v>
      </c>
      <c r="B18" s="330" t="s">
        <v>287</v>
      </c>
      <c r="C18" s="298">
        <v>46243</v>
      </c>
      <c r="D18" s="299" t="s">
        <v>845</v>
      </c>
      <c r="E18" s="522">
        <v>116.04</v>
      </c>
      <c r="F18" s="522">
        <v>116.04</v>
      </c>
      <c r="G18" s="333">
        <f t="shared" si="0"/>
        <v>2604.779999999992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1</v>
      </c>
      <c r="C19" s="298">
        <v>46243</v>
      </c>
      <c r="D19" s="299" t="s">
        <v>306</v>
      </c>
      <c r="E19" s="522">
        <v>228.43</v>
      </c>
      <c r="F19" s="522"/>
      <c r="G19" s="333">
        <f t="shared" si="0"/>
        <v>2604.779999999992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4</v>
      </c>
      <c r="C20" s="298">
        <v>46242</v>
      </c>
      <c r="D20" s="299" t="s">
        <v>319</v>
      </c>
      <c r="E20" s="522">
        <v>39.92</v>
      </c>
      <c r="F20" s="522"/>
      <c r="G20" s="333">
        <f t="shared" si="0"/>
        <v>2833.2099999999919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4</v>
      </c>
      <c r="C21" s="298">
        <v>46242</v>
      </c>
      <c r="D21" s="299" t="s">
        <v>296</v>
      </c>
      <c r="E21" s="522">
        <v>73.16</v>
      </c>
      <c r="F21" s="522"/>
      <c r="G21" s="333">
        <f t="shared" si="0"/>
        <v>2873.1299999999919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1</v>
      </c>
      <c r="C22" s="298">
        <v>46242</v>
      </c>
      <c r="D22" s="299" t="s">
        <v>300</v>
      </c>
      <c r="E22" s="522">
        <v>28.7</v>
      </c>
      <c r="F22" s="522"/>
      <c r="G22" s="333">
        <f t="shared" si="0"/>
        <v>2946.2899999999918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46242</v>
      </c>
      <c r="D23" s="299" t="s">
        <v>345</v>
      </c>
      <c r="E23" s="522">
        <v>121.55</v>
      </c>
      <c r="F23" s="522"/>
      <c r="G23" s="333">
        <f t="shared" si="0"/>
        <v>2974.9899999999916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8</v>
      </c>
      <c r="C24" s="298">
        <v>46242</v>
      </c>
      <c r="D24" s="299" t="s">
        <v>1016</v>
      </c>
      <c r="E24" s="522">
        <v>25</v>
      </c>
      <c r="F24" s="522"/>
      <c r="G24" s="333">
        <f t="shared" si="0"/>
        <v>3096.5399999999918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46242</v>
      </c>
      <c r="D25" s="299" t="s">
        <v>353</v>
      </c>
      <c r="E25" s="522">
        <v>21.99</v>
      </c>
      <c r="F25" s="522"/>
      <c r="G25" s="333">
        <f t="shared" si="0"/>
        <v>3121.5399999999918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5</v>
      </c>
      <c r="C26" s="298">
        <v>46242</v>
      </c>
      <c r="D26" s="299" t="s">
        <v>1019</v>
      </c>
      <c r="E26" s="522">
        <v>60</v>
      </c>
      <c r="F26" s="522"/>
      <c r="G26" s="333">
        <f t="shared" si="0"/>
        <v>3143.5299999999916</v>
      </c>
      <c r="H26" s="334" t="s">
        <v>298</v>
      </c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46241</v>
      </c>
      <c r="D27" s="299" t="s">
        <v>319</v>
      </c>
      <c r="E27" s="522">
        <v>19.690000000000001</v>
      </c>
      <c r="F27" s="522"/>
      <c r="G27" s="333">
        <f t="shared" si="0"/>
        <v>3203.5299999999916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2</v>
      </c>
      <c r="C28" s="298">
        <v>46241</v>
      </c>
      <c r="D28" s="299" t="s">
        <v>296</v>
      </c>
      <c r="E28" s="522">
        <v>8.93</v>
      </c>
      <c r="F28" s="522"/>
      <c r="G28" s="333">
        <f t="shared" si="0"/>
        <v>3223.2199999999916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46241</v>
      </c>
      <c r="D29" s="299" t="s">
        <v>320</v>
      </c>
      <c r="E29" s="522">
        <v>178.24</v>
      </c>
      <c r="F29" s="522"/>
      <c r="G29" s="333">
        <f t="shared" si="0"/>
        <v>3232.1499999999915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2</v>
      </c>
      <c r="C30" s="298">
        <v>46241</v>
      </c>
      <c r="D30" s="299" t="s">
        <v>404</v>
      </c>
      <c r="E30" s="522">
        <v>107.68</v>
      </c>
      <c r="F30" s="522"/>
      <c r="G30" s="333">
        <f t="shared" si="0"/>
        <v>3410.3899999999917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335</v>
      </c>
      <c r="B31" s="330" t="s">
        <v>335</v>
      </c>
      <c r="C31" s="298">
        <v>46241</v>
      </c>
      <c r="D31" s="299" t="s">
        <v>447</v>
      </c>
      <c r="E31" s="522">
        <v>83.63</v>
      </c>
      <c r="F31" s="522"/>
      <c r="G31" s="333">
        <f t="shared" si="0"/>
        <v>3518.0699999999915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294</v>
      </c>
      <c r="B32" s="330">
        <v>9</v>
      </c>
      <c r="C32" s="298">
        <v>46241</v>
      </c>
      <c r="D32" s="299" t="s">
        <v>58</v>
      </c>
      <c r="E32" s="522">
        <v>1231.68</v>
      </c>
      <c r="F32" s="522"/>
      <c r="G32" s="333">
        <f t="shared" si="0"/>
        <v>3601.6999999999916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2</v>
      </c>
      <c r="C33" s="298">
        <v>46240</v>
      </c>
      <c r="D33" s="299" t="s">
        <v>1017</v>
      </c>
      <c r="E33" s="522">
        <v>33.700000000000003</v>
      </c>
      <c r="F33" s="522"/>
      <c r="G33" s="333">
        <f t="shared" si="0"/>
        <v>4833.3799999999919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8</v>
      </c>
      <c r="C34" s="298">
        <v>46240</v>
      </c>
      <c r="D34" s="299" t="s">
        <v>347</v>
      </c>
      <c r="E34" s="522">
        <v>23.33</v>
      </c>
      <c r="F34" s="522"/>
      <c r="G34" s="333">
        <f t="shared" si="0"/>
        <v>4867.0799999999917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294</v>
      </c>
      <c r="B35" s="330">
        <v>14</v>
      </c>
      <c r="C35" s="298">
        <v>46240</v>
      </c>
      <c r="D35" s="299" t="s">
        <v>958</v>
      </c>
      <c r="E35" s="522">
        <v>66.67</v>
      </c>
      <c r="F35" s="522"/>
      <c r="G35" s="333">
        <f t="shared" si="0"/>
        <v>4890.4099999999917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6</v>
      </c>
      <c r="C36" s="298">
        <v>46240</v>
      </c>
      <c r="D36" s="299" t="s">
        <v>344</v>
      </c>
      <c r="E36" s="522">
        <v>75</v>
      </c>
      <c r="F36" s="522"/>
      <c r="G36" s="333">
        <f t="shared" si="0"/>
        <v>4957.0799999999917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13</v>
      </c>
      <c r="C37" s="298">
        <v>46240</v>
      </c>
      <c r="D37" s="299" t="s">
        <v>182</v>
      </c>
      <c r="E37" s="522">
        <v>331.81</v>
      </c>
      <c r="F37" s="522"/>
      <c r="G37" s="333">
        <f t="shared" si="0"/>
        <v>5032.0799999999917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291</v>
      </c>
      <c r="B38" s="330">
        <v>39</v>
      </c>
      <c r="C38" s="298">
        <v>46240</v>
      </c>
      <c r="D38" s="299" t="s">
        <v>292</v>
      </c>
      <c r="E38" s="522"/>
      <c r="F38" s="522">
        <v>2763.78</v>
      </c>
      <c r="G38" s="333">
        <f t="shared" si="0"/>
        <v>5363.8899999999921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46239</v>
      </c>
      <c r="D39" s="299" t="s">
        <v>353</v>
      </c>
      <c r="E39" s="522">
        <v>36.549999999999997</v>
      </c>
      <c r="F39" s="522"/>
      <c r="G39" s="333">
        <f t="shared" si="0"/>
        <v>2600.1099999999915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4</v>
      </c>
      <c r="C40" s="298">
        <v>46239</v>
      </c>
      <c r="D40" s="299" t="s">
        <v>310</v>
      </c>
      <c r="E40" s="522">
        <v>40.76</v>
      </c>
      <c r="F40" s="522"/>
      <c r="G40" s="333">
        <f t="shared" si="0"/>
        <v>2636.6599999999917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3</v>
      </c>
      <c r="C41" s="298">
        <v>46239</v>
      </c>
      <c r="D41" s="299" t="s">
        <v>310</v>
      </c>
      <c r="E41" s="522">
        <v>5.86</v>
      </c>
      <c r="F41" s="522"/>
      <c r="G41" s="333">
        <f t="shared" si="0"/>
        <v>2677.4199999999919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8</v>
      </c>
      <c r="C42" s="298">
        <v>46239</v>
      </c>
      <c r="D42" s="299" t="s">
        <v>296</v>
      </c>
      <c r="E42" s="522">
        <v>63.22</v>
      </c>
      <c r="F42" s="522"/>
      <c r="G42" s="333">
        <f t="shared" si="0"/>
        <v>2683.279999999992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46239</v>
      </c>
      <c r="D43" s="299" t="s">
        <v>1012</v>
      </c>
      <c r="E43" s="522">
        <v>49.41</v>
      </c>
      <c r="F43" s="522"/>
      <c r="G43" s="333">
        <f t="shared" si="0"/>
        <v>2746.4999999999918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5</v>
      </c>
      <c r="C44" s="298">
        <v>46239</v>
      </c>
      <c r="D44" s="299" t="s">
        <v>1013</v>
      </c>
      <c r="E44" s="522">
        <v>-60</v>
      </c>
      <c r="F44" s="522"/>
      <c r="G44" s="333">
        <f t="shared" si="0"/>
        <v>2795.9099999999917</v>
      </c>
      <c r="H44" s="334" t="s">
        <v>298</v>
      </c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5</v>
      </c>
      <c r="C45" s="298">
        <v>46239</v>
      </c>
      <c r="D45" s="299" t="s">
        <v>1013</v>
      </c>
      <c r="E45" s="522">
        <v>263.89</v>
      </c>
      <c r="F45" s="522"/>
      <c r="G45" s="333">
        <f t="shared" ref="G45:G75" si="1">G46-E45+F45</f>
        <v>2735.9099999999917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5</v>
      </c>
      <c r="C46" s="298">
        <v>46239</v>
      </c>
      <c r="D46" s="299" t="s">
        <v>1014</v>
      </c>
      <c r="E46" s="522">
        <v>25</v>
      </c>
      <c r="F46" s="522"/>
      <c r="G46" s="333">
        <f t="shared" si="1"/>
        <v>2999.7999999999915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8</v>
      </c>
      <c r="C47" s="298">
        <v>46239</v>
      </c>
      <c r="D47" s="299" t="s">
        <v>1015</v>
      </c>
      <c r="E47" s="522">
        <v>36.81</v>
      </c>
      <c r="F47" s="522"/>
      <c r="G47" s="333">
        <f t="shared" si="1"/>
        <v>3024.7999999999915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291</v>
      </c>
      <c r="B48" s="330">
        <v>40</v>
      </c>
      <c r="C48" s="298">
        <v>46239</v>
      </c>
      <c r="D48" s="299" t="s">
        <v>316</v>
      </c>
      <c r="E48" s="522"/>
      <c r="F48" s="522">
        <v>837.18</v>
      </c>
      <c r="G48" s="333">
        <f t="shared" si="1"/>
        <v>3061.6099999999915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6</v>
      </c>
      <c r="C49" s="298">
        <v>46238</v>
      </c>
      <c r="D49" s="299" t="s">
        <v>1010</v>
      </c>
      <c r="E49" s="522">
        <v>10</v>
      </c>
      <c r="F49" s="522"/>
      <c r="G49" s="333">
        <f t="shared" si="1"/>
        <v>2224.4299999999917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294</v>
      </c>
      <c r="B50" s="330">
        <v>17</v>
      </c>
      <c r="C50" s="298">
        <v>46238</v>
      </c>
      <c r="D50" s="299" t="s">
        <v>370</v>
      </c>
      <c r="E50" s="522">
        <v>99</v>
      </c>
      <c r="F50" s="522"/>
      <c r="G50" s="333">
        <f t="shared" si="1"/>
        <v>2234.4299999999917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294</v>
      </c>
      <c r="B51" s="330">
        <v>14</v>
      </c>
      <c r="C51" s="298">
        <v>46238</v>
      </c>
      <c r="D51" s="299" t="s">
        <v>367</v>
      </c>
      <c r="E51" s="522">
        <v>70.25</v>
      </c>
      <c r="F51" s="522"/>
      <c r="G51" s="333">
        <f t="shared" si="1"/>
        <v>2333.4299999999917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284</v>
      </c>
      <c r="B52" s="330">
        <v>37</v>
      </c>
      <c r="C52" s="298">
        <v>46238</v>
      </c>
      <c r="D52" s="299" t="s">
        <v>374</v>
      </c>
      <c r="E52" s="522">
        <v>50</v>
      </c>
      <c r="F52" s="522"/>
      <c r="G52" s="333">
        <f t="shared" si="1"/>
        <v>2403.6799999999917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4</v>
      </c>
      <c r="C53" s="298">
        <v>46237</v>
      </c>
      <c r="D53" s="299" t="s">
        <v>296</v>
      </c>
      <c r="E53" s="522">
        <v>41.93</v>
      </c>
      <c r="F53" s="522"/>
      <c r="G53" s="333">
        <f t="shared" si="1"/>
        <v>2453.6799999999917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46237</v>
      </c>
      <c r="D54" s="299" t="s">
        <v>334</v>
      </c>
      <c r="E54" s="522">
        <v>15.09</v>
      </c>
      <c r="F54" s="522"/>
      <c r="G54" s="333">
        <f t="shared" si="1"/>
        <v>2495.6099999999915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22</v>
      </c>
      <c r="C55" s="298">
        <v>46237</v>
      </c>
      <c r="D55" s="299" t="s">
        <v>953</v>
      </c>
      <c r="E55" s="522">
        <v>12.77</v>
      </c>
      <c r="F55" s="522"/>
      <c r="G55" s="333">
        <f t="shared" si="1"/>
        <v>2510.6999999999916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1</v>
      </c>
      <c r="C56" s="298">
        <v>46236</v>
      </c>
      <c r="D56" s="299" t="s">
        <v>306</v>
      </c>
      <c r="E56" s="522">
        <v>132.79</v>
      </c>
      <c r="F56" s="522"/>
      <c r="G56" s="333">
        <f t="shared" si="1"/>
        <v>2523.4699999999916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46236</v>
      </c>
      <c r="D57" s="299" t="s">
        <v>358</v>
      </c>
      <c r="E57" s="522">
        <v>10.25</v>
      </c>
      <c r="F57" s="522"/>
      <c r="G57" s="333">
        <f t="shared" si="1"/>
        <v>2656.2599999999916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6</v>
      </c>
      <c r="C58" s="298">
        <v>46236</v>
      </c>
      <c r="D58" s="299" t="s">
        <v>300</v>
      </c>
      <c r="E58" s="522">
        <v>24.48</v>
      </c>
      <c r="F58" s="522"/>
      <c r="G58" s="333">
        <f t="shared" si="1"/>
        <v>2666.5099999999916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289</v>
      </c>
      <c r="B59" s="330">
        <v>4</v>
      </c>
      <c r="C59" s="298">
        <v>46236</v>
      </c>
      <c r="D59" s="299" t="s">
        <v>455</v>
      </c>
      <c r="E59" s="522">
        <v>40.21</v>
      </c>
      <c r="F59" s="522"/>
      <c r="G59" s="333">
        <f t="shared" si="1"/>
        <v>2690.9899999999916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8</v>
      </c>
      <c r="C60" s="298">
        <v>46235</v>
      </c>
      <c r="D60" s="299" t="s">
        <v>1008</v>
      </c>
      <c r="E60" s="522">
        <v>22.12</v>
      </c>
      <c r="F60" s="522"/>
      <c r="G60" s="333">
        <f t="shared" si="1"/>
        <v>2731.1999999999916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5</v>
      </c>
      <c r="C61" s="298">
        <v>46235</v>
      </c>
      <c r="D61" s="299" t="s">
        <v>1009</v>
      </c>
      <c r="E61" s="522">
        <v>40</v>
      </c>
      <c r="F61" s="522"/>
      <c r="G61" s="333">
        <f t="shared" si="1"/>
        <v>2753.3199999999915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289</v>
      </c>
      <c r="B62" s="330">
        <v>8</v>
      </c>
      <c r="C62" s="298">
        <v>46235</v>
      </c>
      <c r="D62" s="299" t="s">
        <v>319</v>
      </c>
      <c r="E62" s="522">
        <v>8.86</v>
      </c>
      <c r="F62" s="522"/>
      <c r="G62" s="333">
        <f t="shared" si="1"/>
        <v>2793.3199999999915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5</v>
      </c>
      <c r="C63" s="298">
        <v>46235</v>
      </c>
      <c r="D63" s="299" t="s">
        <v>484</v>
      </c>
      <c r="E63" s="522">
        <v>52.06</v>
      </c>
      <c r="F63" s="522"/>
      <c r="G63" s="333">
        <f t="shared" si="1"/>
        <v>2802.1799999999917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289</v>
      </c>
      <c r="B64" s="330">
        <v>6</v>
      </c>
      <c r="C64" s="298">
        <v>46235</v>
      </c>
      <c r="D64" s="299" t="s">
        <v>484</v>
      </c>
      <c r="E64" s="522">
        <v>52.06</v>
      </c>
      <c r="F64" s="522"/>
      <c r="G64" s="333">
        <f t="shared" si="1"/>
        <v>2854.2399999999916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22</v>
      </c>
      <c r="C65" s="298">
        <v>46235</v>
      </c>
      <c r="D65" s="299" t="s">
        <v>375</v>
      </c>
      <c r="E65" s="522">
        <v>6.37</v>
      </c>
      <c r="F65" s="522"/>
      <c r="G65" s="333">
        <f t="shared" si="1"/>
        <v>2906.2999999999915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46235</v>
      </c>
      <c r="D66" s="299" t="s">
        <v>1007</v>
      </c>
      <c r="E66" s="522">
        <v>121.4</v>
      </c>
      <c r="F66" s="522">
        <v>121.4</v>
      </c>
      <c r="G66" s="333">
        <f t="shared" si="1"/>
        <v>2912.6699999999914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6</v>
      </c>
      <c r="C67" s="298">
        <v>46235</v>
      </c>
      <c r="D67" s="299" t="s">
        <v>1018</v>
      </c>
      <c r="E67" s="522">
        <v>-25.39</v>
      </c>
      <c r="F67" s="522"/>
      <c r="G67" s="333">
        <f t="shared" si="1"/>
        <v>2912.6699999999914</v>
      </c>
      <c r="H67" s="334" t="s">
        <v>298</v>
      </c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287</v>
      </c>
      <c r="B68" s="330" t="s">
        <v>287</v>
      </c>
      <c r="C68" s="298">
        <v>46235</v>
      </c>
      <c r="D68" s="299" t="s">
        <v>986</v>
      </c>
      <c r="E68" s="522"/>
      <c r="F68" s="522">
        <v>174.61</v>
      </c>
      <c r="G68" s="333">
        <f t="shared" si="1"/>
        <v>2887.2799999999916</v>
      </c>
      <c r="H68" s="334" t="s">
        <v>298</v>
      </c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46235</v>
      </c>
      <c r="D69" s="299" t="s">
        <v>986</v>
      </c>
      <c r="E69" s="522">
        <v>174.61</v>
      </c>
      <c r="F69" s="522"/>
      <c r="G69" s="333">
        <f t="shared" si="1"/>
        <v>2712.6699999999914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284</v>
      </c>
      <c r="B70" s="330">
        <v>37</v>
      </c>
      <c r="C70" s="298">
        <v>46234</v>
      </c>
      <c r="D70" s="299" t="s">
        <v>1004</v>
      </c>
      <c r="E70" s="522">
        <v>8746.27</v>
      </c>
      <c r="F70" s="522"/>
      <c r="G70" s="333">
        <f t="shared" si="1"/>
        <v>2887.2799999999916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286</v>
      </c>
      <c r="B71" s="330">
        <v>25</v>
      </c>
      <c r="C71" s="298">
        <v>46234</v>
      </c>
      <c r="D71" s="298" t="s">
        <v>204</v>
      </c>
      <c r="E71" s="331">
        <v>350</v>
      </c>
      <c r="F71" s="522"/>
      <c r="G71" s="333">
        <f t="shared" si="1"/>
        <v>11633.549999999992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286</v>
      </c>
      <c r="B72" s="330">
        <v>26</v>
      </c>
      <c r="C72" s="298">
        <v>46234</v>
      </c>
      <c r="D72" s="298" t="s">
        <v>205</v>
      </c>
      <c r="E72" s="331">
        <v>320</v>
      </c>
      <c r="F72" s="522"/>
      <c r="G72" s="333">
        <f t="shared" si="1"/>
        <v>11983.549999999992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286</v>
      </c>
      <c r="B73" s="330">
        <v>27</v>
      </c>
      <c r="C73" s="298">
        <v>46234</v>
      </c>
      <c r="D73" s="298" t="s">
        <v>206</v>
      </c>
      <c r="E73" s="331">
        <v>25</v>
      </c>
      <c r="F73" s="522"/>
      <c r="G73" s="333">
        <f t="shared" si="1"/>
        <v>12303.549999999992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286</v>
      </c>
      <c r="B74" s="330">
        <v>28</v>
      </c>
      <c r="C74" s="298">
        <v>46234</v>
      </c>
      <c r="D74" s="298" t="s">
        <v>207</v>
      </c>
      <c r="E74" s="331">
        <v>25</v>
      </c>
      <c r="F74" s="522"/>
      <c r="G74" s="333">
        <f t="shared" si="1"/>
        <v>12328.549999999992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286</v>
      </c>
      <c r="B75" s="330">
        <v>29</v>
      </c>
      <c r="C75" s="298">
        <v>46234</v>
      </c>
      <c r="D75" s="298" t="s">
        <v>208</v>
      </c>
      <c r="E75" s="331">
        <v>45</v>
      </c>
      <c r="F75" s="522"/>
      <c r="G75" s="333">
        <f t="shared" si="1"/>
        <v>12353.549999999992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286</v>
      </c>
      <c r="B76" s="330">
        <v>30</v>
      </c>
      <c r="C76" s="298">
        <v>46234</v>
      </c>
      <c r="D76" s="298" t="s">
        <v>209</v>
      </c>
      <c r="E76" s="331">
        <v>400</v>
      </c>
      <c r="F76" s="522"/>
      <c r="G76" s="333">
        <f t="shared" ref="G76:G98" si="2">G77-E76+F76</f>
        <v>12398.549999999992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286</v>
      </c>
      <c r="B77" s="330">
        <v>31</v>
      </c>
      <c r="C77" s="298">
        <v>46234</v>
      </c>
      <c r="D77" s="298" t="s">
        <v>210</v>
      </c>
      <c r="E77" s="331">
        <v>375</v>
      </c>
      <c r="F77" s="522"/>
      <c r="G77" s="333">
        <f t="shared" si="2"/>
        <v>12798.549999999992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286</v>
      </c>
      <c r="B78" s="330">
        <v>32</v>
      </c>
      <c r="C78" s="298">
        <v>46234</v>
      </c>
      <c r="D78" s="298" t="s">
        <v>211</v>
      </c>
      <c r="E78" s="331">
        <v>100</v>
      </c>
      <c r="F78" s="522"/>
      <c r="G78" s="333">
        <f t="shared" si="2"/>
        <v>13173.549999999992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286</v>
      </c>
      <c r="B79" s="330">
        <v>33</v>
      </c>
      <c r="C79" s="298">
        <v>46234</v>
      </c>
      <c r="D79" s="298" t="s">
        <v>212</v>
      </c>
      <c r="E79" s="331">
        <v>85</v>
      </c>
      <c r="F79" s="522"/>
      <c r="G79" s="333">
        <f t="shared" si="2"/>
        <v>13273.549999999992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286</v>
      </c>
      <c r="B80" s="330">
        <v>34</v>
      </c>
      <c r="C80" s="298">
        <v>46234</v>
      </c>
      <c r="D80" s="298" t="s">
        <v>213</v>
      </c>
      <c r="E80" s="331">
        <v>230</v>
      </c>
      <c r="F80" s="522"/>
      <c r="G80" s="333">
        <f t="shared" si="2"/>
        <v>13358.549999999992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286</v>
      </c>
      <c r="B81" s="330">
        <v>35</v>
      </c>
      <c r="C81" s="298">
        <v>46234</v>
      </c>
      <c r="D81" s="298" t="s">
        <v>214</v>
      </c>
      <c r="E81" s="331">
        <v>45</v>
      </c>
      <c r="F81" s="522"/>
      <c r="G81" s="333">
        <f t="shared" si="2"/>
        <v>13588.549999999992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291</v>
      </c>
      <c r="B82" s="330">
        <v>38</v>
      </c>
      <c r="C82" s="298">
        <v>46234</v>
      </c>
      <c r="D82" s="299" t="s">
        <v>293</v>
      </c>
      <c r="E82" s="522"/>
      <c r="F82" s="522">
        <v>4720.8599999999997</v>
      </c>
      <c r="G82" s="333">
        <f t="shared" si="2"/>
        <v>13633.549999999992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10</v>
      </c>
      <c r="C83" s="298">
        <v>46234</v>
      </c>
      <c r="D83" s="299" t="s">
        <v>176</v>
      </c>
      <c r="E83" s="522">
        <v>17.899999999999999</v>
      </c>
      <c r="F83" s="522"/>
      <c r="G83" s="333">
        <f t="shared" si="2"/>
        <v>8912.6899999999932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5</v>
      </c>
      <c r="C84" s="298">
        <v>46233</v>
      </c>
      <c r="D84" s="299" t="s">
        <v>484</v>
      </c>
      <c r="E84" s="522">
        <v>20.59</v>
      </c>
      <c r="F84" s="522"/>
      <c r="G84" s="333">
        <f t="shared" si="2"/>
        <v>8930.5899999999929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46233</v>
      </c>
      <c r="D85" s="299" t="s">
        <v>386</v>
      </c>
      <c r="E85" s="522">
        <v>23.87</v>
      </c>
      <c r="F85" s="522"/>
      <c r="G85" s="333">
        <f t="shared" si="2"/>
        <v>8951.179999999993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6</v>
      </c>
      <c r="C86" s="298">
        <v>46233</v>
      </c>
      <c r="D86" s="299" t="s">
        <v>1003</v>
      </c>
      <c r="E86" s="522">
        <v>-100</v>
      </c>
      <c r="F86" s="522"/>
      <c r="G86" s="333">
        <f t="shared" si="2"/>
        <v>8975.0499999999938</v>
      </c>
      <c r="H86" s="334" t="s">
        <v>298</v>
      </c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6</v>
      </c>
      <c r="C87" s="298">
        <v>46233</v>
      </c>
      <c r="D87" s="299" t="s">
        <v>1000</v>
      </c>
      <c r="E87" s="522">
        <v>-100</v>
      </c>
      <c r="F87" s="522"/>
      <c r="G87" s="333">
        <f t="shared" si="2"/>
        <v>8875.0499999999938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2</v>
      </c>
      <c r="C88" s="298">
        <v>46233</v>
      </c>
      <c r="D88" s="299" t="s">
        <v>1006</v>
      </c>
      <c r="E88" s="522">
        <v>16</v>
      </c>
      <c r="F88" s="522"/>
      <c r="G88" s="333">
        <f t="shared" si="2"/>
        <v>8775.0499999999938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46232</v>
      </c>
      <c r="D89" s="299" t="s">
        <v>308</v>
      </c>
      <c r="E89" s="522">
        <v>60.77</v>
      </c>
      <c r="F89" s="522"/>
      <c r="G89" s="333">
        <f t="shared" si="2"/>
        <v>8791.0499999999938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294</v>
      </c>
      <c r="B90" s="330">
        <v>21</v>
      </c>
      <c r="C90" s="298">
        <v>46232</v>
      </c>
      <c r="D90" s="299" t="s">
        <v>194</v>
      </c>
      <c r="E90" s="522">
        <v>31.47</v>
      </c>
      <c r="F90" s="522"/>
      <c r="G90" s="333">
        <f t="shared" si="2"/>
        <v>8851.8199999999943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294</v>
      </c>
      <c r="B91" s="330">
        <v>21</v>
      </c>
      <c r="C91" s="298">
        <v>46232</v>
      </c>
      <c r="D91" s="299" t="s">
        <v>194</v>
      </c>
      <c r="E91" s="522">
        <v>16.2</v>
      </c>
      <c r="F91" s="522"/>
      <c r="G91" s="333">
        <f t="shared" si="2"/>
        <v>8883.2899999999936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2</v>
      </c>
      <c r="C92" s="298">
        <v>46232</v>
      </c>
      <c r="D92" s="299" t="s">
        <v>346</v>
      </c>
      <c r="E92" s="522">
        <v>11.43</v>
      </c>
      <c r="F92" s="522"/>
      <c r="G92" s="333">
        <f t="shared" si="2"/>
        <v>8899.4899999999943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46232</v>
      </c>
      <c r="D93" s="299" t="s">
        <v>358</v>
      </c>
      <c r="E93" s="522">
        <v>9.9700000000000006</v>
      </c>
      <c r="F93" s="522"/>
      <c r="G93" s="333">
        <f t="shared" si="2"/>
        <v>8910.9199999999946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5</v>
      </c>
      <c r="C94" s="298">
        <v>46232</v>
      </c>
      <c r="D94" s="299" t="s">
        <v>484</v>
      </c>
      <c r="E94" s="522">
        <v>82.36</v>
      </c>
      <c r="F94" s="522"/>
      <c r="G94" s="333">
        <f t="shared" si="2"/>
        <v>8920.889999999994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24</v>
      </c>
      <c r="C95" s="298">
        <v>46232</v>
      </c>
      <c r="D95" s="299" t="s">
        <v>860</v>
      </c>
      <c r="E95" s="522">
        <v>92.25</v>
      </c>
      <c r="F95" s="522"/>
      <c r="G95" s="333">
        <f t="shared" si="2"/>
        <v>9003.2499999999945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4</v>
      </c>
      <c r="C96" s="298">
        <v>46232</v>
      </c>
      <c r="D96" s="299" t="s">
        <v>296</v>
      </c>
      <c r="E96" s="522">
        <v>39.5</v>
      </c>
      <c r="F96" s="522"/>
      <c r="G96" s="333">
        <f t="shared" si="2"/>
        <v>9095.4999999999945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289</v>
      </c>
      <c r="B97" s="330">
        <v>2</v>
      </c>
      <c r="C97" s="298">
        <v>46232</v>
      </c>
      <c r="D97" s="299" t="s">
        <v>296</v>
      </c>
      <c r="E97" s="522">
        <v>15.1</v>
      </c>
      <c r="F97" s="522"/>
      <c r="G97" s="333">
        <f t="shared" si="2"/>
        <v>9134.9999999999945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2</v>
      </c>
      <c r="C98" s="298">
        <v>46232</v>
      </c>
      <c r="D98" s="299" t="s">
        <v>334</v>
      </c>
      <c r="E98" s="522">
        <v>17.68</v>
      </c>
      <c r="F98" s="522"/>
      <c r="G98" s="333">
        <f t="shared" si="2"/>
        <v>9150.0999999999949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289</v>
      </c>
      <c r="B99" s="330">
        <v>5</v>
      </c>
      <c r="C99" s="298">
        <v>46232</v>
      </c>
      <c r="D99" s="299" t="s">
        <v>988</v>
      </c>
      <c r="E99" s="522">
        <v>-205</v>
      </c>
      <c r="F99" s="522"/>
      <c r="G99" s="333">
        <f t="shared" ref="G99:G161" si="3">G100-E99+F99</f>
        <v>9167.7799999999952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294</v>
      </c>
      <c r="B100" s="330">
        <v>20</v>
      </c>
      <c r="C100" s="298">
        <v>46232</v>
      </c>
      <c r="D100" s="299" t="s">
        <v>193</v>
      </c>
      <c r="E100" s="522">
        <v>600</v>
      </c>
      <c r="F100" s="522"/>
      <c r="G100" s="333">
        <f t="shared" si="3"/>
        <v>8962.7799999999952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287</v>
      </c>
      <c r="B101" s="330" t="s">
        <v>287</v>
      </c>
      <c r="C101" s="298">
        <v>46231</v>
      </c>
      <c r="D101" s="299" t="s">
        <v>525</v>
      </c>
      <c r="E101" s="522">
        <v>1171.3800000000001</v>
      </c>
      <c r="F101" s="522">
        <v>1171.3800000000001</v>
      </c>
      <c r="G101" s="333">
        <f t="shared" si="3"/>
        <v>9562.7799999999952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46231</v>
      </c>
      <c r="D102" s="299" t="s">
        <v>334</v>
      </c>
      <c r="E102" s="522">
        <v>11.58</v>
      </c>
      <c r="F102" s="522"/>
      <c r="G102" s="333">
        <f t="shared" si="3"/>
        <v>9562.7799999999934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42</v>
      </c>
      <c r="C103" s="298">
        <v>46231</v>
      </c>
      <c r="D103" s="299" t="s">
        <v>200</v>
      </c>
      <c r="E103" s="522">
        <v>59</v>
      </c>
      <c r="F103" s="522"/>
      <c r="G103" s="333">
        <f t="shared" si="3"/>
        <v>9574.3599999999933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294</v>
      </c>
      <c r="B104" s="330">
        <v>43</v>
      </c>
      <c r="C104" s="298">
        <v>46231</v>
      </c>
      <c r="D104" s="299" t="s">
        <v>201</v>
      </c>
      <c r="E104" s="522">
        <v>50.92</v>
      </c>
      <c r="F104" s="522"/>
      <c r="G104" s="333">
        <f t="shared" si="3"/>
        <v>9633.3599999999933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8</v>
      </c>
      <c r="C105" s="298">
        <v>46231</v>
      </c>
      <c r="D105" s="299" t="s">
        <v>308</v>
      </c>
      <c r="E105" s="522">
        <v>71.75</v>
      </c>
      <c r="F105" s="522"/>
      <c r="G105" s="333">
        <f t="shared" si="3"/>
        <v>9684.2799999999934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6</v>
      </c>
      <c r="C106" s="298">
        <v>46230</v>
      </c>
      <c r="D106" s="299" t="s">
        <v>999</v>
      </c>
      <c r="E106" s="522">
        <v>49.2</v>
      </c>
      <c r="F106" s="522"/>
      <c r="G106" s="333">
        <f t="shared" si="3"/>
        <v>9756.0299999999934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2</v>
      </c>
      <c r="C107" s="298">
        <v>46230</v>
      </c>
      <c r="D107" s="299" t="s">
        <v>353</v>
      </c>
      <c r="E107" s="522">
        <v>20.98</v>
      </c>
      <c r="F107" s="522"/>
      <c r="G107" s="333">
        <f t="shared" si="3"/>
        <v>9805.2299999999941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6</v>
      </c>
      <c r="C108" s="298">
        <v>46230</v>
      </c>
      <c r="D108" s="299" t="s">
        <v>300</v>
      </c>
      <c r="E108" s="522">
        <v>19.16</v>
      </c>
      <c r="F108" s="522"/>
      <c r="G108" s="333">
        <f t="shared" si="3"/>
        <v>9826.2099999999937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46230</v>
      </c>
      <c r="D109" s="299" t="s">
        <v>994</v>
      </c>
      <c r="E109" s="522">
        <v>15.89</v>
      </c>
      <c r="F109" s="522"/>
      <c r="G109" s="333">
        <f t="shared" si="3"/>
        <v>9845.3699999999935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294</v>
      </c>
      <c r="B110" s="330">
        <v>22</v>
      </c>
      <c r="C110" s="298">
        <v>46230</v>
      </c>
      <c r="D110" s="299" t="s">
        <v>998</v>
      </c>
      <c r="E110" s="522">
        <v>15.96</v>
      </c>
      <c r="F110" s="522"/>
      <c r="G110" s="333">
        <f t="shared" si="3"/>
        <v>9861.2599999999929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1</v>
      </c>
      <c r="C111" s="298">
        <v>46230</v>
      </c>
      <c r="D111" s="299" t="s">
        <v>306</v>
      </c>
      <c r="E111" s="522">
        <v>183.73</v>
      </c>
      <c r="F111" s="522"/>
      <c r="G111" s="333">
        <f t="shared" si="3"/>
        <v>9877.2199999999921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4</v>
      </c>
      <c r="C112" s="298">
        <v>46230</v>
      </c>
      <c r="D112" s="299" t="s">
        <v>296</v>
      </c>
      <c r="E112" s="522">
        <v>86.71</v>
      </c>
      <c r="F112" s="522"/>
      <c r="G112" s="333">
        <f t="shared" si="3"/>
        <v>10060.949999999992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46230</v>
      </c>
      <c r="D113" s="299" t="s">
        <v>296</v>
      </c>
      <c r="E113" s="522">
        <v>8.7200000000000006</v>
      </c>
      <c r="F113" s="522"/>
      <c r="G113" s="333">
        <f t="shared" si="3"/>
        <v>10147.659999999991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46230</v>
      </c>
      <c r="D114" s="299" t="s">
        <v>301</v>
      </c>
      <c r="E114" s="522">
        <v>23.5</v>
      </c>
      <c r="F114" s="522"/>
      <c r="G114" s="333">
        <f t="shared" si="3"/>
        <v>10156.37999999999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3</v>
      </c>
      <c r="C115" s="298">
        <v>46230</v>
      </c>
      <c r="D115" s="299" t="s">
        <v>983</v>
      </c>
      <c r="E115" s="522">
        <v>7.18</v>
      </c>
      <c r="F115" s="522"/>
      <c r="G115" s="333">
        <f t="shared" si="3"/>
        <v>10179.87999999999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46229</v>
      </c>
      <c r="D116" s="299" t="s">
        <v>996</v>
      </c>
      <c r="E116" s="522">
        <v>18.350000000000001</v>
      </c>
      <c r="F116" s="522"/>
      <c r="G116" s="333">
        <f t="shared" si="3"/>
        <v>10187.05999999999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8</v>
      </c>
      <c r="C117" s="298">
        <v>46229</v>
      </c>
      <c r="D117" s="299" t="s">
        <v>319</v>
      </c>
      <c r="E117" s="522">
        <v>64.400000000000006</v>
      </c>
      <c r="F117" s="522"/>
      <c r="G117" s="333">
        <f t="shared" si="3"/>
        <v>10205.409999999991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4</v>
      </c>
      <c r="C118" s="298">
        <v>46229</v>
      </c>
      <c r="D118" s="299" t="s">
        <v>296</v>
      </c>
      <c r="E118" s="522">
        <v>42.19</v>
      </c>
      <c r="F118" s="522"/>
      <c r="G118" s="333">
        <f t="shared" si="3"/>
        <v>10269.80999999999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8</v>
      </c>
      <c r="C119" s="298">
        <v>46229</v>
      </c>
      <c r="D119" s="299" t="s">
        <v>296</v>
      </c>
      <c r="E119" s="522">
        <v>60.67</v>
      </c>
      <c r="F119" s="522"/>
      <c r="G119" s="333">
        <f t="shared" si="3"/>
        <v>10311.999999999991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8</v>
      </c>
      <c r="C120" s="298">
        <v>46228</v>
      </c>
      <c r="D120" s="299" t="s">
        <v>995</v>
      </c>
      <c r="E120" s="522">
        <v>40.32</v>
      </c>
      <c r="F120" s="522"/>
      <c r="G120" s="333">
        <f t="shared" si="3"/>
        <v>10372.669999999991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3</v>
      </c>
      <c r="C121" s="298">
        <v>46228</v>
      </c>
      <c r="D121" s="299" t="s">
        <v>455</v>
      </c>
      <c r="E121" s="522">
        <v>7.38</v>
      </c>
      <c r="F121" s="522"/>
      <c r="G121" s="333">
        <f t="shared" si="3"/>
        <v>10412.989999999991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4</v>
      </c>
      <c r="C122" s="298">
        <v>46228</v>
      </c>
      <c r="D122" s="299" t="s">
        <v>455</v>
      </c>
      <c r="E122" s="522">
        <v>39.83</v>
      </c>
      <c r="F122" s="522"/>
      <c r="G122" s="333">
        <f t="shared" si="3"/>
        <v>10420.36999999999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5</v>
      </c>
      <c r="C123" s="298">
        <v>46228</v>
      </c>
      <c r="D123" s="299" t="s">
        <v>475</v>
      </c>
      <c r="E123" s="522">
        <v>20</v>
      </c>
      <c r="F123" s="522"/>
      <c r="G123" s="333">
        <f t="shared" si="3"/>
        <v>10460.19999999999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294</v>
      </c>
      <c r="B124" s="330">
        <v>12</v>
      </c>
      <c r="C124" s="298">
        <v>46228</v>
      </c>
      <c r="D124" s="299" t="s">
        <v>314</v>
      </c>
      <c r="E124" s="522">
        <v>204.48</v>
      </c>
      <c r="F124" s="522"/>
      <c r="G124" s="333">
        <f t="shared" si="3"/>
        <v>10480.19999999999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3</v>
      </c>
      <c r="C125" s="298">
        <v>46228</v>
      </c>
      <c r="D125" s="299" t="s">
        <v>991</v>
      </c>
      <c r="E125" s="522">
        <v>11.33</v>
      </c>
      <c r="F125" s="522"/>
      <c r="G125" s="333">
        <f t="shared" si="3"/>
        <v>10684.679999999989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2</v>
      </c>
      <c r="C126" s="298">
        <v>46228</v>
      </c>
      <c r="D126" s="299" t="s">
        <v>997</v>
      </c>
      <c r="E126" s="522">
        <v>120.77</v>
      </c>
      <c r="F126" s="522"/>
      <c r="G126" s="333">
        <f t="shared" si="3"/>
        <v>10696.009999999989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2</v>
      </c>
      <c r="C127" s="298">
        <v>46227</v>
      </c>
      <c r="D127" s="299" t="s">
        <v>990</v>
      </c>
      <c r="E127" s="522">
        <v>46.21</v>
      </c>
      <c r="F127" s="522"/>
      <c r="G127" s="333">
        <f t="shared" si="3"/>
        <v>10816.77999999999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5</v>
      </c>
      <c r="C128" s="298">
        <v>46227</v>
      </c>
      <c r="D128" s="299" t="s">
        <v>340</v>
      </c>
      <c r="E128" s="522">
        <v>95.85</v>
      </c>
      <c r="F128" s="522"/>
      <c r="G128" s="333">
        <f t="shared" si="3"/>
        <v>10862.989999999989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2</v>
      </c>
      <c r="C129" s="298">
        <v>46227</v>
      </c>
      <c r="D129" s="299" t="s">
        <v>324</v>
      </c>
      <c r="E129" s="522">
        <v>9.06</v>
      </c>
      <c r="F129" s="522"/>
      <c r="G129" s="333">
        <f t="shared" si="3"/>
        <v>10958.839999999989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46227</v>
      </c>
      <c r="D130" s="299" t="s">
        <v>358</v>
      </c>
      <c r="E130" s="522">
        <v>26.47</v>
      </c>
      <c r="F130" s="522"/>
      <c r="G130" s="333">
        <f t="shared" si="3"/>
        <v>10967.899999999989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6</v>
      </c>
      <c r="C131" s="298">
        <v>46227</v>
      </c>
      <c r="D131" s="299" t="s">
        <v>1003</v>
      </c>
      <c r="E131" s="522">
        <v>90</v>
      </c>
      <c r="F131" s="522"/>
      <c r="G131" s="333">
        <f t="shared" si="3"/>
        <v>10994.369999999988</v>
      </c>
      <c r="H131" s="334" t="s">
        <v>298</v>
      </c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3</v>
      </c>
      <c r="C132" s="298">
        <v>46226</v>
      </c>
      <c r="D132" s="299" t="s">
        <v>455</v>
      </c>
      <c r="E132" s="522">
        <v>29.72</v>
      </c>
      <c r="F132" s="522"/>
      <c r="G132" s="333">
        <f t="shared" si="3"/>
        <v>11084.369999999988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46226</v>
      </c>
      <c r="D133" s="299" t="s">
        <v>315</v>
      </c>
      <c r="E133" s="522">
        <v>133.13999999999999</v>
      </c>
      <c r="F133" s="522">
        <v>133.13999999999999</v>
      </c>
      <c r="G133" s="333">
        <f t="shared" si="3"/>
        <v>11114.089999999987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291</v>
      </c>
      <c r="B134" s="330">
        <v>39</v>
      </c>
      <c r="C134" s="298">
        <v>46226</v>
      </c>
      <c r="D134" s="299" t="s">
        <v>292</v>
      </c>
      <c r="E134" s="522"/>
      <c r="F134" s="522">
        <v>2763.78</v>
      </c>
      <c r="G134" s="333">
        <f t="shared" si="3"/>
        <v>11114.089999999987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8</v>
      </c>
      <c r="C135" s="298">
        <v>46226</v>
      </c>
      <c r="D135" s="299" t="s">
        <v>992</v>
      </c>
      <c r="E135" s="522">
        <v>92.36</v>
      </c>
      <c r="F135" s="522"/>
      <c r="G135" s="333">
        <f t="shared" si="3"/>
        <v>8350.3099999999868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3</v>
      </c>
      <c r="C136" s="298">
        <v>46226</v>
      </c>
      <c r="D136" s="299" t="s">
        <v>983</v>
      </c>
      <c r="E136" s="522">
        <v>25</v>
      </c>
      <c r="F136" s="522"/>
      <c r="G136" s="333">
        <f t="shared" si="3"/>
        <v>8442.6699999999873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289</v>
      </c>
      <c r="B137" s="330">
        <v>4</v>
      </c>
      <c r="C137" s="298">
        <v>46226</v>
      </c>
      <c r="D137" s="299" t="s">
        <v>296</v>
      </c>
      <c r="E137" s="522">
        <v>49.15</v>
      </c>
      <c r="F137" s="522"/>
      <c r="G137" s="333">
        <f t="shared" si="3"/>
        <v>8467.6699999999873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46226</v>
      </c>
      <c r="D138" s="299" t="s">
        <v>993</v>
      </c>
      <c r="E138" s="522">
        <v>21.6</v>
      </c>
      <c r="F138" s="522"/>
      <c r="G138" s="333">
        <f t="shared" si="3"/>
        <v>8516.819999999987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8</v>
      </c>
      <c r="C139" s="298">
        <v>46225</v>
      </c>
      <c r="D139" s="299" t="s">
        <v>319</v>
      </c>
      <c r="E139" s="522">
        <v>21.28</v>
      </c>
      <c r="F139" s="522"/>
      <c r="G139" s="333">
        <f t="shared" si="3"/>
        <v>8538.4199999999873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2</v>
      </c>
      <c r="C140" s="298">
        <v>46225</v>
      </c>
      <c r="D140" s="299" t="s">
        <v>358</v>
      </c>
      <c r="E140" s="522">
        <v>17.260000000000002</v>
      </c>
      <c r="F140" s="522"/>
      <c r="G140" s="333">
        <f t="shared" si="3"/>
        <v>8559.699999999988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291</v>
      </c>
      <c r="B141" s="330">
        <v>40</v>
      </c>
      <c r="C141" s="298">
        <v>46225</v>
      </c>
      <c r="D141" s="299" t="s">
        <v>316</v>
      </c>
      <c r="E141" s="522"/>
      <c r="F141" s="522">
        <v>4292.68</v>
      </c>
      <c r="G141" s="333">
        <f t="shared" si="3"/>
        <v>8576.9599999999882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1</v>
      </c>
      <c r="C142" s="298">
        <v>46223</v>
      </c>
      <c r="D142" s="299" t="s">
        <v>306</v>
      </c>
      <c r="E142" s="522">
        <v>148.97999999999999</v>
      </c>
      <c r="F142" s="522"/>
      <c r="G142" s="333">
        <f t="shared" si="3"/>
        <v>4284.279999999987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294</v>
      </c>
      <c r="B143" s="330">
        <v>22</v>
      </c>
      <c r="C143" s="298">
        <v>46223</v>
      </c>
      <c r="D143" s="299" t="s">
        <v>323</v>
      </c>
      <c r="E143" s="522">
        <v>20.22</v>
      </c>
      <c r="F143" s="522"/>
      <c r="G143" s="333">
        <f t="shared" si="3"/>
        <v>4433.2599999999866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5</v>
      </c>
      <c r="C144" s="298">
        <v>46223</v>
      </c>
      <c r="D144" s="299" t="s">
        <v>988</v>
      </c>
      <c r="E144" s="522">
        <v>-313</v>
      </c>
      <c r="F144" s="522"/>
      <c r="G144" s="333">
        <f t="shared" si="3"/>
        <v>4453.4799999999868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4</v>
      </c>
      <c r="C145" s="298">
        <v>46222</v>
      </c>
      <c r="D145" s="299" t="s">
        <v>310</v>
      </c>
      <c r="E145" s="522">
        <v>43.41</v>
      </c>
      <c r="F145" s="522"/>
      <c r="G145" s="333">
        <f t="shared" si="3"/>
        <v>4140.4799999999868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1</v>
      </c>
      <c r="C146" s="298">
        <v>46222</v>
      </c>
      <c r="D146" s="299" t="s">
        <v>329</v>
      </c>
      <c r="E146" s="522">
        <v>70.98</v>
      </c>
      <c r="F146" s="522"/>
      <c r="G146" s="333">
        <f t="shared" si="3"/>
        <v>4183.8899999999867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1</v>
      </c>
      <c r="C147" s="298">
        <v>46222</v>
      </c>
      <c r="D147" s="299" t="s">
        <v>306</v>
      </c>
      <c r="E147" s="522">
        <v>0.42</v>
      </c>
      <c r="F147" s="522"/>
      <c r="G147" s="333">
        <f t="shared" si="3"/>
        <v>4254.8699999999862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294</v>
      </c>
      <c r="B148" s="330">
        <v>22</v>
      </c>
      <c r="C148" s="298">
        <v>46222</v>
      </c>
      <c r="D148" s="299" t="s">
        <v>923</v>
      </c>
      <c r="E148" s="522">
        <v>7.46</v>
      </c>
      <c r="F148" s="522"/>
      <c r="G148" s="333">
        <f t="shared" si="3"/>
        <v>4255.2899999999863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6</v>
      </c>
      <c r="C149" s="298">
        <v>46222</v>
      </c>
      <c r="D149" s="299" t="s">
        <v>987</v>
      </c>
      <c r="E149" s="522">
        <v>60</v>
      </c>
      <c r="F149" s="522"/>
      <c r="G149" s="333">
        <f t="shared" si="3"/>
        <v>4262.7499999999864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2</v>
      </c>
      <c r="C150" s="298">
        <v>46221</v>
      </c>
      <c r="D150" s="299" t="s">
        <v>346</v>
      </c>
      <c r="E150" s="522">
        <v>11.77</v>
      </c>
      <c r="F150" s="522"/>
      <c r="G150" s="333">
        <f t="shared" si="3"/>
        <v>4322.7499999999864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2</v>
      </c>
      <c r="C151" s="298">
        <v>46221</v>
      </c>
      <c r="D151" s="299" t="s">
        <v>308</v>
      </c>
      <c r="E151" s="522">
        <v>123.68</v>
      </c>
      <c r="F151" s="522"/>
      <c r="G151" s="333">
        <f t="shared" si="3"/>
        <v>4334.5199999999868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46221</v>
      </c>
      <c r="D152" s="299" t="s">
        <v>989</v>
      </c>
      <c r="E152" s="522">
        <v>27.37</v>
      </c>
      <c r="F152" s="522"/>
      <c r="G152" s="333">
        <f t="shared" si="3"/>
        <v>4458.1999999999871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8</v>
      </c>
      <c r="C153" s="298">
        <v>46221</v>
      </c>
      <c r="D153" s="299" t="s">
        <v>989</v>
      </c>
      <c r="E153" s="522">
        <v>25.2</v>
      </c>
      <c r="F153" s="522"/>
      <c r="G153" s="333">
        <f t="shared" si="3"/>
        <v>4485.569999999987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294</v>
      </c>
      <c r="B154" s="330">
        <v>22</v>
      </c>
      <c r="C154" s="298">
        <v>46221</v>
      </c>
      <c r="D154" s="299" t="s">
        <v>930</v>
      </c>
      <c r="E154" s="522">
        <v>13.84</v>
      </c>
      <c r="F154" s="522"/>
      <c r="G154" s="333">
        <f t="shared" si="3"/>
        <v>4510.7699999999868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21</v>
      </c>
      <c r="C155" s="298">
        <v>46220</v>
      </c>
      <c r="D155" s="299" t="s">
        <v>194</v>
      </c>
      <c r="E155" s="522">
        <v>81</v>
      </c>
      <c r="F155" s="522"/>
      <c r="G155" s="333">
        <f t="shared" si="3"/>
        <v>4524.6099999999869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43</v>
      </c>
      <c r="C156" s="298">
        <v>46220</v>
      </c>
      <c r="D156" s="299" t="s">
        <v>333</v>
      </c>
      <c r="E156" s="522">
        <v>22.35</v>
      </c>
      <c r="F156" s="522"/>
      <c r="G156" s="333">
        <f t="shared" si="3"/>
        <v>4605.6099999999869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294</v>
      </c>
      <c r="B157" s="330">
        <v>42</v>
      </c>
      <c r="C157" s="298">
        <v>46220</v>
      </c>
      <c r="D157" s="299" t="s">
        <v>333</v>
      </c>
      <c r="E157" s="522">
        <v>29.8</v>
      </c>
      <c r="F157" s="522"/>
      <c r="G157" s="333">
        <f t="shared" si="3"/>
        <v>4627.9599999999873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17</v>
      </c>
      <c r="C158" s="298">
        <v>46220</v>
      </c>
      <c r="D158" s="299" t="s">
        <v>188</v>
      </c>
      <c r="E158" s="522">
        <v>42.65</v>
      </c>
      <c r="F158" s="522"/>
      <c r="G158" s="333">
        <f t="shared" si="3"/>
        <v>4657.7599999999875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23</v>
      </c>
      <c r="C159" s="298">
        <v>46220</v>
      </c>
      <c r="D159" s="299" t="s">
        <v>63</v>
      </c>
      <c r="E159" s="522">
        <v>529.46</v>
      </c>
      <c r="F159" s="522"/>
      <c r="G159" s="333">
        <f t="shared" si="3"/>
        <v>4700.4099999999871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294</v>
      </c>
      <c r="B160" s="330">
        <v>11</v>
      </c>
      <c r="C160" s="298">
        <v>46219</v>
      </c>
      <c r="D160" s="299" t="s">
        <v>178</v>
      </c>
      <c r="E160" s="522">
        <v>256.64</v>
      </c>
      <c r="F160" s="522"/>
      <c r="G160" s="333">
        <f t="shared" si="3"/>
        <v>5229.8699999999872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5</v>
      </c>
      <c r="C161" s="298">
        <v>46219</v>
      </c>
      <c r="D161" s="299" t="s">
        <v>340</v>
      </c>
      <c r="E161" s="522">
        <v>21.3</v>
      </c>
      <c r="F161" s="522"/>
      <c r="G161" s="333">
        <f t="shared" si="3"/>
        <v>5486.5099999999875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291</v>
      </c>
      <c r="B162" s="330">
        <v>38</v>
      </c>
      <c r="C162" s="298">
        <v>46218</v>
      </c>
      <c r="D162" s="299" t="s">
        <v>293</v>
      </c>
      <c r="E162" s="522"/>
      <c r="F162" s="522">
        <v>4720.84</v>
      </c>
      <c r="G162" s="333">
        <f t="shared" ref="G162:G167" si="4">G163-E162+F162</f>
        <v>5507.8099999999877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5</v>
      </c>
      <c r="C163" s="298">
        <v>46218</v>
      </c>
      <c r="D163" s="299" t="s">
        <v>985</v>
      </c>
      <c r="E163" s="522">
        <v>429.82</v>
      </c>
      <c r="F163" s="522"/>
      <c r="G163" s="333">
        <f t="shared" si="4"/>
        <v>786.96999999998775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2</v>
      </c>
      <c r="C164" s="298">
        <v>46218</v>
      </c>
      <c r="D164" s="299" t="s">
        <v>981</v>
      </c>
      <c r="E164" s="522">
        <v>80.319999999999993</v>
      </c>
      <c r="F164" s="522"/>
      <c r="G164" s="333">
        <f t="shared" si="4"/>
        <v>1216.7899999999877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46216</v>
      </c>
      <c r="D165" s="299" t="s">
        <v>312</v>
      </c>
      <c r="E165" s="522">
        <v>51.94</v>
      </c>
      <c r="F165" s="522"/>
      <c r="G165" s="333">
        <f t="shared" si="4"/>
        <v>1297.1099999999876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46216</v>
      </c>
      <c r="D166" s="299" t="s">
        <v>984</v>
      </c>
      <c r="E166" s="522">
        <v>43.13</v>
      </c>
      <c r="F166" s="522"/>
      <c r="G166" s="333">
        <f t="shared" si="4"/>
        <v>1349.0499999999877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19</v>
      </c>
      <c r="C167" s="298">
        <v>46216</v>
      </c>
      <c r="D167" s="299" t="s">
        <v>191</v>
      </c>
      <c r="E167" s="522">
        <v>200</v>
      </c>
      <c r="F167" s="522"/>
      <c r="G167" s="333">
        <f t="shared" si="4"/>
        <v>1392.1799999999878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15</v>
      </c>
      <c r="C168" s="298">
        <v>46216</v>
      </c>
      <c r="D168" s="299" t="s">
        <v>185</v>
      </c>
      <c r="E168" s="522">
        <v>64.05</v>
      </c>
      <c r="F168" s="522"/>
      <c r="G168" s="333">
        <f t="shared" ref="G168:G270" si="5">G169-E168+F168</f>
        <v>1592.1799999999878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335</v>
      </c>
      <c r="B169" s="330" t="s">
        <v>335</v>
      </c>
      <c r="C169" s="298">
        <v>46216</v>
      </c>
      <c r="D169" s="299" t="s">
        <v>336</v>
      </c>
      <c r="E169" s="522">
        <v>63.44</v>
      </c>
      <c r="F169" s="522"/>
      <c r="G169" s="333">
        <f t="shared" si="5"/>
        <v>1656.2299999999877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4</v>
      </c>
      <c r="C170" s="298">
        <v>46215</v>
      </c>
      <c r="D170" s="299" t="s">
        <v>310</v>
      </c>
      <c r="E170" s="522">
        <v>34.85</v>
      </c>
      <c r="F170" s="522"/>
      <c r="G170" s="333">
        <f t="shared" si="5"/>
        <v>1719.6699999999878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8</v>
      </c>
      <c r="C171" s="298">
        <v>46215</v>
      </c>
      <c r="D171" s="299" t="s">
        <v>982</v>
      </c>
      <c r="E171" s="522">
        <v>29.2</v>
      </c>
      <c r="F171" s="522"/>
      <c r="G171" s="333">
        <f t="shared" si="5"/>
        <v>1754.5199999999877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6</v>
      </c>
      <c r="C172" s="298">
        <v>46215</v>
      </c>
      <c r="D172" s="299" t="s">
        <v>980</v>
      </c>
      <c r="E172" s="522">
        <v>81.75</v>
      </c>
      <c r="F172" s="522"/>
      <c r="G172" s="333">
        <f t="shared" si="5"/>
        <v>1783.7199999999877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5</v>
      </c>
      <c r="C173" s="298">
        <v>46215</v>
      </c>
      <c r="D173" s="299" t="s">
        <v>980</v>
      </c>
      <c r="E173" s="522">
        <v>81.75</v>
      </c>
      <c r="F173" s="522"/>
      <c r="G173" s="333">
        <f t="shared" si="5"/>
        <v>1865.4699999999877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3</v>
      </c>
      <c r="C174" s="298">
        <v>46214</v>
      </c>
      <c r="D174" s="299" t="s">
        <v>983</v>
      </c>
      <c r="E174" s="522">
        <v>25</v>
      </c>
      <c r="F174" s="522"/>
      <c r="G174" s="333">
        <f t="shared" si="5"/>
        <v>1947.2199999999877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22</v>
      </c>
      <c r="C175" s="298">
        <v>46214</v>
      </c>
      <c r="D175" s="299" t="s">
        <v>352</v>
      </c>
      <c r="E175" s="522">
        <v>21.29</v>
      </c>
      <c r="F175" s="522"/>
      <c r="G175" s="333">
        <f t="shared" si="5"/>
        <v>1972.2199999999877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46214</v>
      </c>
      <c r="D176" s="299" t="s">
        <v>308</v>
      </c>
      <c r="E176" s="522">
        <v>54.48</v>
      </c>
      <c r="F176" s="522"/>
      <c r="G176" s="333">
        <f t="shared" si="5"/>
        <v>1993.5099999999877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8</v>
      </c>
      <c r="C177" s="298">
        <v>46214</v>
      </c>
      <c r="D177" s="299" t="s">
        <v>308</v>
      </c>
      <c r="E177" s="522">
        <v>54.49</v>
      </c>
      <c r="F177" s="522"/>
      <c r="G177" s="333">
        <f t="shared" si="5"/>
        <v>2047.9899999999877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1</v>
      </c>
      <c r="C178" s="298">
        <v>46214</v>
      </c>
      <c r="D178" s="299" t="s">
        <v>311</v>
      </c>
      <c r="E178" s="522">
        <v>167.26</v>
      </c>
      <c r="F178" s="522"/>
      <c r="G178" s="333">
        <f t="shared" si="5"/>
        <v>2102.4799999999877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1</v>
      </c>
      <c r="C179" s="298">
        <v>46214</v>
      </c>
      <c r="D179" s="299" t="s">
        <v>329</v>
      </c>
      <c r="E179" s="522">
        <v>81.73</v>
      </c>
      <c r="F179" s="522"/>
      <c r="G179" s="333">
        <f t="shared" si="5"/>
        <v>2269.7399999999875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6</v>
      </c>
      <c r="C180" s="298">
        <v>46213</v>
      </c>
      <c r="D180" s="299" t="s">
        <v>885</v>
      </c>
      <c r="E180" s="522">
        <v>120</v>
      </c>
      <c r="F180" s="522"/>
      <c r="G180" s="333">
        <f t="shared" si="5"/>
        <v>2351.4699999999875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6</v>
      </c>
      <c r="C181" s="298">
        <v>46213</v>
      </c>
      <c r="D181" s="299" t="s">
        <v>907</v>
      </c>
      <c r="E181" s="522">
        <v>-0.06</v>
      </c>
      <c r="F181" s="522"/>
      <c r="G181" s="333">
        <f t="shared" si="5"/>
        <v>2471.4699999999875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294</v>
      </c>
      <c r="B182" s="330">
        <v>22</v>
      </c>
      <c r="C182" s="298">
        <v>46213</v>
      </c>
      <c r="D182" s="299" t="s">
        <v>979</v>
      </c>
      <c r="E182" s="522">
        <v>5.31</v>
      </c>
      <c r="F182" s="522"/>
      <c r="G182" s="333">
        <f t="shared" si="5"/>
        <v>2471.4099999999876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6</v>
      </c>
      <c r="C183" s="298">
        <v>46213</v>
      </c>
      <c r="D183" s="299" t="s">
        <v>300</v>
      </c>
      <c r="E183" s="522">
        <v>25.52</v>
      </c>
      <c r="F183" s="522"/>
      <c r="G183" s="333">
        <f t="shared" si="5"/>
        <v>2476.7199999999875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1</v>
      </c>
      <c r="C184" s="298">
        <v>46213</v>
      </c>
      <c r="D184" s="299" t="s">
        <v>831</v>
      </c>
      <c r="E184" s="522">
        <v>13.03</v>
      </c>
      <c r="F184" s="522"/>
      <c r="G184" s="333">
        <f t="shared" si="5"/>
        <v>2502.2399999999875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2</v>
      </c>
      <c r="C185" s="298">
        <v>46213</v>
      </c>
      <c r="D185" s="299" t="s">
        <v>371</v>
      </c>
      <c r="E185" s="522">
        <v>9.4600000000000009</v>
      </c>
      <c r="F185" s="522"/>
      <c r="G185" s="333">
        <f t="shared" si="5"/>
        <v>2515.2699999999877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2</v>
      </c>
      <c r="C186" s="298">
        <v>46212</v>
      </c>
      <c r="D186" s="299" t="s">
        <v>981</v>
      </c>
      <c r="E186" s="522">
        <v>50.73</v>
      </c>
      <c r="F186" s="522"/>
      <c r="G186" s="333">
        <f t="shared" si="5"/>
        <v>2524.7299999999877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5</v>
      </c>
      <c r="C187" s="298">
        <v>46212</v>
      </c>
      <c r="D187" s="299" t="s">
        <v>854</v>
      </c>
      <c r="E187" s="522">
        <v>10.68</v>
      </c>
      <c r="F187" s="522"/>
      <c r="G187" s="333">
        <f t="shared" si="5"/>
        <v>2575.4599999999878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289</v>
      </c>
      <c r="B188" s="330">
        <v>2</v>
      </c>
      <c r="C188" s="298">
        <v>46212</v>
      </c>
      <c r="D188" s="299" t="s">
        <v>977</v>
      </c>
      <c r="E188" s="522">
        <v>33.29</v>
      </c>
      <c r="F188" s="522"/>
      <c r="G188" s="333">
        <f t="shared" si="5"/>
        <v>2586.1399999999876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6</v>
      </c>
      <c r="C189" s="298">
        <v>46212</v>
      </c>
      <c r="D189" s="299" t="s">
        <v>978</v>
      </c>
      <c r="E189" s="522">
        <v>41.79</v>
      </c>
      <c r="F189" s="522"/>
      <c r="G189" s="333">
        <f t="shared" si="5"/>
        <v>2619.4299999999876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335</v>
      </c>
      <c r="B190" s="330" t="s">
        <v>335</v>
      </c>
      <c r="C190" s="298">
        <v>46212</v>
      </c>
      <c r="D190" s="299" t="s">
        <v>460</v>
      </c>
      <c r="E190" s="522"/>
      <c r="F190" s="522">
        <v>620</v>
      </c>
      <c r="G190" s="333">
        <f t="shared" si="5"/>
        <v>2661.2199999999875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291</v>
      </c>
      <c r="B191" s="330">
        <v>41</v>
      </c>
      <c r="C191" s="298">
        <v>46212</v>
      </c>
      <c r="D191" s="299" t="s">
        <v>974</v>
      </c>
      <c r="E191" s="522"/>
      <c r="F191" s="522">
        <v>800</v>
      </c>
      <c r="G191" s="333">
        <f t="shared" si="5"/>
        <v>2041.2199999999875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291</v>
      </c>
      <c r="B192" s="330">
        <v>39</v>
      </c>
      <c r="C192" s="298">
        <v>46212</v>
      </c>
      <c r="D192" s="299" t="s">
        <v>292</v>
      </c>
      <c r="E192" s="522"/>
      <c r="F192" s="522">
        <v>2763.78</v>
      </c>
      <c r="G192" s="333">
        <f t="shared" si="5"/>
        <v>1241.2199999999875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46211</v>
      </c>
      <c r="D193" s="299" t="s">
        <v>390</v>
      </c>
      <c r="E193" s="522">
        <v>7.73</v>
      </c>
      <c r="F193" s="522"/>
      <c r="G193" s="333">
        <f t="shared" si="5"/>
        <v>-1522.5600000000127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3</v>
      </c>
      <c r="C194" s="298">
        <v>46211</v>
      </c>
      <c r="D194" s="299" t="s">
        <v>904</v>
      </c>
      <c r="E194" s="522">
        <v>3.5</v>
      </c>
      <c r="F194" s="522"/>
      <c r="G194" s="333">
        <f t="shared" si="5"/>
        <v>-1514.8300000000127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289</v>
      </c>
      <c r="B195" s="330">
        <v>4</v>
      </c>
      <c r="C195" s="298">
        <v>46211</v>
      </c>
      <c r="D195" s="299" t="s">
        <v>904</v>
      </c>
      <c r="E195" s="522">
        <v>75.75</v>
      </c>
      <c r="F195" s="522"/>
      <c r="G195" s="333">
        <f t="shared" si="5"/>
        <v>-1511.3300000000127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3</v>
      </c>
      <c r="C196" s="298">
        <v>46211</v>
      </c>
      <c r="D196" s="299" t="s">
        <v>309</v>
      </c>
      <c r="E196" s="522">
        <v>4.1900000000000004</v>
      </c>
      <c r="F196" s="522"/>
      <c r="G196" s="333">
        <f t="shared" si="5"/>
        <v>-1435.5800000000127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1</v>
      </c>
      <c r="C197" s="298">
        <v>46211</v>
      </c>
      <c r="D197" s="299" t="s">
        <v>306</v>
      </c>
      <c r="E197" s="522">
        <v>145.94999999999999</v>
      </c>
      <c r="F197" s="522"/>
      <c r="G197" s="333">
        <f t="shared" si="5"/>
        <v>-1431.3900000000126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4</v>
      </c>
      <c r="C198" s="298">
        <v>46211</v>
      </c>
      <c r="D198" s="299" t="s">
        <v>296</v>
      </c>
      <c r="E198" s="522">
        <v>63.09</v>
      </c>
      <c r="F198" s="522"/>
      <c r="G198" s="333">
        <f t="shared" si="5"/>
        <v>-1285.4400000000126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8</v>
      </c>
      <c r="C199" s="298">
        <v>46211</v>
      </c>
      <c r="D199" s="299" t="s">
        <v>296</v>
      </c>
      <c r="E199" s="522">
        <v>17.739999999999998</v>
      </c>
      <c r="F199" s="522"/>
      <c r="G199" s="333">
        <f t="shared" si="5"/>
        <v>-1222.3500000000126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6</v>
      </c>
      <c r="C200" s="298">
        <v>46211</v>
      </c>
      <c r="D200" s="299" t="s">
        <v>306</v>
      </c>
      <c r="E200" s="522">
        <v>155.91999999999999</v>
      </c>
      <c r="F200" s="522"/>
      <c r="G200" s="333">
        <f t="shared" si="5"/>
        <v>-1204.6100000000126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1</v>
      </c>
      <c r="C201" s="298">
        <v>46211</v>
      </c>
      <c r="D201" s="299" t="s">
        <v>976</v>
      </c>
      <c r="E201" s="522">
        <v>31.58</v>
      </c>
      <c r="F201" s="522"/>
      <c r="G201" s="333">
        <f t="shared" si="5"/>
        <v>-1048.6900000000126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8</v>
      </c>
      <c r="C202" s="298">
        <v>46211</v>
      </c>
      <c r="D202" s="299" t="s">
        <v>455</v>
      </c>
      <c r="E202" s="522">
        <v>23.31</v>
      </c>
      <c r="F202" s="522"/>
      <c r="G202" s="333">
        <f t="shared" si="5"/>
        <v>-1017.1100000000125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6</v>
      </c>
      <c r="C203" s="298">
        <v>46211</v>
      </c>
      <c r="D203" s="299" t="s">
        <v>442</v>
      </c>
      <c r="E203" s="522">
        <v>16</v>
      </c>
      <c r="F203" s="522"/>
      <c r="G203" s="333">
        <f t="shared" si="5"/>
        <v>-993.80000000001257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4</v>
      </c>
      <c r="C204" s="298">
        <v>46210</v>
      </c>
      <c r="D204" s="299" t="s">
        <v>310</v>
      </c>
      <c r="E204" s="522">
        <v>39.11</v>
      </c>
      <c r="F204" s="522"/>
      <c r="G204" s="333">
        <f t="shared" si="5"/>
        <v>-977.80000000001257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9</v>
      </c>
      <c r="C205" s="298">
        <v>46210</v>
      </c>
      <c r="D205" s="299" t="s">
        <v>58</v>
      </c>
      <c r="E205" s="522">
        <v>1231.68</v>
      </c>
      <c r="F205" s="522"/>
      <c r="G205" s="333">
        <f t="shared" si="5"/>
        <v>-938.69000000001256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335</v>
      </c>
      <c r="B206" s="330" t="s">
        <v>335</v>
      </c>
      <c r="C206" s="298">
        <v>46210</v>
      </c>
      <c r="D206" s="299" t="s">
        <v>447</v>
      </c>
      <c r="E206" s="522">
        <v>53.37</v>
      </c>
      <c r="F206" s="522"/>
      <c r="G206" s="333">
        <f t="shared" si="5"/>
        <v>292.9899999999875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13</v>
      </c>
      <c r="C207" s="298">
        <v>46209</v>
      </c>
      <c r="D207" s="299" t="s">
        <v>902</v>
      </c>
      <c r="E207" s="522">
        <v>218.33</v>
      </c>
      <c r="F207" s="522"/>
      <c r="G207" s="333">
        <f t="shared" si="5"/>
        <v>346.35999999998751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287</v>
      </c>
      <c r="B208" s="330" t="s">
        <v>287</v>
      </c>
      <c r="C208" s="298">
        <v>46209</v>
      </c>
      <c r="D208" s="299" t="s">
        <v>959</v>
      </c>
      <c r="E208" s="522">
        <v>1182.68</v>
      </c>
      <c r="F208" s="522">
        <v>1182.68</v>
      </c>
      <c r="G208" s="333">
        <f t="shared" si="5"/>
        <v>564.68999999998755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3</v>
      </c>
      <c r="C209" s="298">
        <v>46209</v>
      </c>
      <c r="D209" s="299" t="s">
        <v>309</v>
      </c>
      <c r="E209" s="522">
        <v>6.19</v>
      </c>
      <c r="F209" s="522"/>
      <c r="G209" s="333">
        <f t="shared" si="5"/>
        <v>564.68999999998755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8</v>
      </c>
      <c r="C210" s="298">
        <v>46209</v>
      </c>
      <c r="D210" s="299" t="s">
        <v>969</v>
      </c>
      <c r="E210" s="522">
        <v>9.7200000000000006</v>
      </c>
      <c r="F210" s="522"/>
      <c r="G210" s="333">
        <f t="shared" si="5"/>
        <v>570.8799999999876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46209</v>
      </c>
      <c r="D211" s="299" t="s">
        <v>353</v>
      </c>
      <c r="E211" s="522">
        <v>21.99</v>
      </c>
      <c r="F211" s="522"/>
      <c r="G211" s="333">
        <f t="shared" si="5"/>
        <v>580.59999999998763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46209</v>
      </c>
      <c r="D212" s="299" t="s">
        <v>296</v>
      </c>
      <c r="E212" s="522">
        <v>10.02</v>
      </c>
      <c r="F212" s="522"/>
      <c r="G212" s="333">
        <f t="shared" si="5"/>
        <v>602.58999999998764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4</v>
      </c>
      <c r="C213" s="298">
        <v>46209</v>
      </c>
      <c r="D213" s="299" t="s">
        <v>296</v>
      </c>
      <c r="E213" s="522">
        <v>55.19</v>
      </c>
      <c r="F213" s="522"/>
      <c r="G213" s="333">
        <f t="shared" si="5"/>
        <v>612.60999999998762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14</v>
      </c>
      <c r="C214" s="298">
        <v>46209</v>
      </c>
      <c r="D214" s="299" t="s">
        <v>958</v>
      </c>
      <c r="E214" s="522">
        <v>66.67</v>
      </c>
      <c r="F214" s="522"/>
      <c r="G214" s="333">
        <f t="shared" si="5"/>
        <v>667.79999999998756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294</v>
      </c>
      <c r="B215" s="330">
        <v>14</v>
      </c>
      <c r="C215" s="298">
        <v>46209</v>
      </c>
      <c r="D215" s="299" t="s">
        <v>367</v>
      </c>
      <c r="E215" s="522">
        <v>70.25</v>
      </c>
      <c r="F215" s="522"/>
      <c r="G215" s="333">
        <f t="shared" si="5"/>
        <v>734.46999999998752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4</v>
      </c>
      <c r="C216" s="298">
        <v>46209</v>
      </c>
      <c r="D216" s="299" t="s">
        <v>334</v>
      </c>
      <c r="E216" s="522">
        <v>36.090000000000003</v>
      </c>
      <c r="F216" s="522"/>
      <c r="G216" s="333">
        <f t="shared" si="5"/>
        <v>804.71999999998752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46209</v>
      </c>
      <c r="D217" s="299" t="s">
        <v>301</v>
      </c>
      <c r="E217" s="522">
        <v>16.05</v>
      </c>
      <c r="F217" s="522"/>
      <c r="G217" s="333">
        <f t="shared" si="5"/>
        <v>840.80999999998755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2</v>
      </c>
      <c r="C218" s="298">
        <v>46208</v>
      </c>
      <c r="D218" s="299" t="s">
        <v>960</v>
      </c>
      <c r="E218" s="522">
        <v>23.03</v>
      </c>
      <c r="F218" s="522"/>
      <c r="G218" s="333">
        <f t="shared" si="5"/>
        <v>856.85999999998751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2</v>
      </c>
      <c r="C219" s="298">
        <v>46208</v>
      </c>
      <c r="D219" s="299" t="s">
        <v>371</v>
      </c>
      <c r="E219" s="522">
        <v>15.11</v>
      </c>
      <c r="F219" s="522"/>
      <c r="G219" s="333">
        <f t="shared" si="5"/>
        <v>879.88999999998748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46207</v>
      </c>
      <c r="D220" s="299" t="s">
        <v>950</v>
      </c>
      <c r="E220" s="522">
        <v>47.95</v>
      </c>
      <c r="F220" s="522"/>
      <c r="G220" s="333">
        <f t="shared" si="5"/>
        <v>894.99999999998749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3</v>
      </c>
      <c r="C221" s="298">
        <v>46207</v>
      </c>
      <c r="D221" s="299" t="s">
        <v>951</v>
      </c>
      <c r="E221" s="522">
        <v>8.75</v>
      </c>
      <c r="F221" s="522"/>
      <c r="G221" s="333">
        <f t="shared" si="5"/>
        <v>942.94999999998754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294</v>
      </c>
      <c r="B222" s="330">
        <v>17</v>
      </c>
      <c r="C222" s="298">
        <v>46207</v>
      </c>
      <c r="D222" s="299" t="s">
        <v>370</v>
      </c>
      <c r="E222" s="522">
        <v>99</v>
      </c>
      <c r="F222" s="522"/>
      <c r="G222" s="333">
        <f t="shared" si="5"/>
        <v>951.69999999998754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8</v>
      </c>
      <c r="C223" s="298">
        <v>46206</v>
      </c>
      <c r="D223" s="299" t="s">
        <v>950</v>
      </c>
      <c r="E223" s="522">
        <v>85.56</v>
      </c>
      <c r="F223" s="522"/>
      <c r="G223" s="333">
        <f t="shared" si="5"/>
        <v>1050.6999999999875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3</v>
      </c>
      <c r="C224" s="298">
        <v>46206</v>
      </c>
      <c r="D224" s="299" t="s">
        <v>952</v>
      </c>
      <c r="E224" s="522">
        <v>25.07</v>
      </c>
      <c r="F224" s="522"/>
      <c r="G224" s="333">
        <f t="shared" si="5"/>
        <v>1136.2599999999875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294</v>
      </c>
      <c r="B225" s="330">
        <v>22</v>
      </c>
      <c r="C225" s="298">
        <v>46206</v>
      </c>
      <c r="D225" s="299" t="s">
        <v>953</v>
      </c>
      <c r="E225" s="522">
        <v>12.77</v>
      </c>
      <c r="F225" s="522"/>
      <c r="G225" s="333">
        <f t="shared" si="5"/>
        <v>1161.3299999999874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8</v>
      </c>
      <c r="C226" s="298">
        <v>46206</v>
      </c>
      <c r="D226" s="299" t="s">
        <v>963</v>
      </c>
      <c r="E226" s="522">
        <v>50</v>
      </c>
      <c r="F226" s="522"/>
      <c r="G226" s="333">
        <f t="shared" si="5"/>
        <v>1174.0999999999874</v>
      </c>
      <c r="H226" s="334" t="s">
        <v>298</v>
      </c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46206</v>
      </c>
      <c r="D227" s="299" t="s">
        <v>964</v>
      </c>
      <c r="E227" s="522">
        <v>70</v>
      </c>
      <c r="F227" s="522"/>
      <c r="G227" s="333">
        <f t="shared" si="5"/>
        <v>1224.0999999999874</v>
      </c>
      <c r="H227" s="334" t="s">
        <v>298</v>
      </c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6</v>
      </c>
      <c r="C228" s="298">
        <v>46206</v>
      </c>
      <c r="D228" s="299" t="s">
        <v>965</v>
      </c>
      <c r="E228" s="522">
        <v>64</v>
      </c>
      <c r="F228" s="522"/>
      <c r="G228" s="333">
        <f t="shared" si="5"/>
        <v>1294.0999999999874</v>
      </c>
      <c r="H228" s="334" t="s">
        <v>298</v>
      </c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5</v>
      </c>
      <c r="C229" s="298">
        <v>46206</v>
      </c>
      <c r="D229" s="299" t="s">
        <v>962</v>
      </c>
      <c r="E229" s="522">
        <v>286.49</v>
      </c>
      <c r="F229" s="522"/>
      <c r="G229" s="333">
        <f t="shared" si="5"/>
        <v>1358.0999999999874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6</v>
      </c>
      <c r="C230" s="298">
        <v>46206</v>
      </c>
      <c r="D230" s="299" t="s">
        <v>954</v>
      </c>
      <c r="E230" s="522">
        <v>36</v>
      </c>
      <c r="F230" s="522"/>
      <c r="G230" s="333">
        <f t="shared" si="5"/>
        <v>1644.5899999999874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287</v>
      </c>
      <c r="B231" s="330" t="s">
        <v>287</v>
      </c>
      <c r="C231" s="298">
        <v>46205</v>
      </c>
      <c r="D231" s="299" t="s">
        <v>956</v>
      </c>
      <c r="E231" s="522">
        <v>-200</v>
      </c>
      <c r="F231" s="522"/>
      <c r="G231" s="333">
        <f t="shared" si="5"/>
        <v>1680.5899999999874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287</v>
      </c>
      <c r="B232" s="330" t="s">
        <v>287</v>
      </c>
      <c r="C232" s="298">
        <v>46205</v>
      </c>
      <c r="D232" s="299" t="s">
        <v>956</v>
      </c>
      <c r="E232" s="522">
        <v>-4</v>
      </c>
      <c r="F232" s="522"/>
      <c r="G232" s="333">
        <f t="shared" si="5"/>
        <v>1480.5899999999874</v>
      </c>
      <c r="H232" s="334" t="s">
        <v>298</v>
      </c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287</v>
      </c>
      <c r="B233" s="330" t="s">
        <v>287</v>
      </c>
      <c r="C233" s="298">
        <v>46205</v>
      </c>
      <c r="D233" s="299" t="s">
        <v>956</v>
      </c>
      <c r="E233" s="522">
        <v>204</v>
      </c>
      <c r="F233" s="522"/>
      <c r="G233" s="333">
        <f t="shared" si="5"/>
        <v>1476.5899999999874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6</v>
      </c>
      <c r="C234" s="298">
        <v>46205</v>
      </c>
      <c r="D234" s="299" t="s">
        <v>966</v>
      </c>
      <c r="E234" s="522">
        <v>20</v>
      </c>
      <c r="F234" s="522"/>
      <c r="G234" s="333">
        <f t="shared" si="5"/>
        <v>1680.5899999999874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287</v>
      </c>
      <c r="B235" s="330" t="s">
        <v>287</v>
      </c>
      <c r="C235" s="298">
        <v>46205</v>
      </c>
      <c r="D235" s="299" t="s">
        <v>967</v>
      </c>
      <c r="E235" s="522">
        <v>70</v>
      </c>
      <c r="F235" s="522">
        <v>70</v>
      </c>
      <c r="G235" s="333">
        <f t="shared" si="5"/>
        <v>1700.5899999999874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287</v>
      </c>
      <c r="B236" s="330" t="s">
        <v>287</v>
      </c>
      <c r="C236" s="298">
        <v>46205</v>
      </c>
      <c r="D236" s="299" t="s">
        <v>968</v>
      </c>
      <c r="E236" s="522">
        <v>783</v>
      </c>
      <c r="F236" s="522">
        <v>783</v>
      </c>
      <c r="G236" s="333">
        <f t="shared" si="5"/>
        <v>1700.5899999999874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294</v>
      </c>
      <c r="B237" s="330">
        <v>22</v>
      </c>
      <c r="C237" s="298">
        <v>46205</v>
      </c>
      <c r="D237" s="299" t="s">
        <v>375</v>
      </c>
      <c r="E237" s="522">
        <v>6.37</v>
      </c>
      <c r="F237" s="522"/>
      <c r="G237" s="333">
        <f t="shared" si="5"/>
        <v>1700.5899999999874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2</v>
      </c>
      <c r="C238" s="298">
        <v>46205</v>
      </c>
      <c r="D238" s="299" t="s">
        <v>961</v>
      </c>
      <c r="E238" s="522">
        <v>21</v>
      </c>
      <c r="F238" s="522"/>
      <c r="G238" s="333">
        <f t="shared" si="5"/>
        <v>1706.9599999999873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284</v>
      </c>
      <c r="B239" s="330">
        <v>36</v>
      </c>
      <c r="C239" s="298">
        <v>46205</v>
      </c>
      <c r="D239" s="299" t="s">
        <v>374</v>
      </c>
      <c r="E239" s="522">
        <v>50</v>
      </c>
      <c r="F239" s="522"/>
      <c r="G239" s="333">
        <f t="shared" si="5"/>
        <v>1727.9599999999873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8</v>
      </c>
      <c r="C240" s="298">
        <v>46205</v>
      </c>
      <c r="D240" s="299" t="s">
        <v>319</v>
      </c>
      <c r="E240" s="522">
        <v>53.8</v>
      </c>
      <c r="F240" s="522"/>
      <c r="G240" s="333">
        <f t="shared" si="5"/>
        <v>1777.9599999999873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3</v>
      </c>
      <c r="C241" s="298">
        <v>46204</v>
      </c>
      <c r="D241" s="299" t="s">
        <v>309</v>
      </c>
      <c r="E241" s="522">
        <v>4.1900000000000004</v>
      </c>
      <c r="F241" s="522"/>
      <c r="G241" s="333">
        <f t="shared" si="5"/>
        <v>1831.7599999999873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1</v>
      </c>
      <c r="C242" s="298">
        <v>46204</v>
      </c>
      <c r="D242" s="299" t="s">
        <v>311</v>
      </c>
      <c r="E242" s="522">
        <v>169.54</v>
      </c>
      <c r="F242" s="522"/>
      <c r="G242" s="333">
        <f t="shared" si="5"/>
        <v>1835.9499999999873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2</v>
      </c>
      <c r="C243" s="298">
        <v>46204</v>
      </c>
      <c r="D243" s="299" t="s">
        <v>955</v>
      </c>
      <c r="E243" s="522">
        <v>64.2</v>
      </c>
      <c r="F243" s="522"/>
      <c r="G243" s="333">
        <f t="shared" si="5"/>
        <v>2005.4899999999873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8</v>
      </c>
      <c r="C244" s="298">
        <v>46204</v>
      </c>
      <c r="D244" s="299" t="s">
        <v>319</v>
      </c>
      <c r="E244" s="522">
        <v>150.86000000000001</v>
      </c>
      <c r="F244" s="522"/>
      <c r="G244" s="333">
        <f t="shared" si="5"/>
        <v>2069.6899999999873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3</v>
      </c>
      <c r="C245" s="298">
        <v>46204</v>
      </c>
      <c r="D245" s="299" t="s">
        <v>455</v>
      </c>
      <c r="E245" s="522">
        <v>10.41</v>
      </c>
      <c r="F245" s="522"/>
      <c r="G245" s="333">
        <f t="shared" si="5"/>
        <v>2220.5499999999874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1</v>
      </c>
      <c r="C246" s="298">
        <v>46204</v>
      </c>
      <c r="D246" s="299" t="s">
        <v>306</v>
      </c>
      <c r="E246" s="522">
        <v>98.37</v>
      </c>
      <c r="F246" s="522"/>
      <c r="G246" s="333">
        <f t="shared" si="5"/>
        <v>2230.9599999999873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6</v>
      </c>
      <c r="C247" s="298">
        <v>46204</v>
      </c>
      <c r="D247" s="299" t="s">
        <v>397</v>
      </c>
      <c r="E247" s="522">
        <v>54.76</v>
      </c>
      <c r="F247" s="522"/>
      <c r="G247" s="333">
        <f t="shared" si="5"/>
        <v>2329.3299999999872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284</v>
      </c>
      <c r="B248" s="330">
        <v>37</v>
      </c>
      <c r="C248" s="298">
        <v>46203</v>
      </c>
      <c r="D248" s="299" t="s">
        <v>970</v>
      </c>
      <c r="E248" s="522">
        <v>6487.16</v>
      </c>
      <c r="F248" s="522"/>
      <c r="G248" s="333">
        <f t="shared" si="5"/>
        <v>2384.0899999999874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25</v>
      </c>
      <c r="C249" s="298">
        <v>46203</v>
      </c>
      <c r="D249" s="298" t="s">
        <v>204</v>
      </c>
      <c r="E249" s="331">
        <v>350</v>
      </c>
      <c r="F249" s="522"/>
      <c r="G249" s="333">
        <f t="shared" si="5"/>
        <v>8871.2499999999873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26</v>
      </c>
      <c r="C250" s="298">
        <v>46203</v>
      </c>
      <c r="D250" s="298" t="s">
        <v>205</v>
      </c>
      <c r="E250" s="331">
        <v>320</v>
      </c>
      <c r="F250" s="522"/>
      <c r="G250" s="333">
        <f t="shared" si="5"/>
        <v>9221.2499999999873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27</v>
      </c>
      <c r="C251" s="298">
        <v>46203</v>
      </c>
      <c r="D251" s="298" t="s">
        <v>206</v>
      </c>
      <c r="E251" s="331">
        <v>25</v>
      </c>
      <c r="F251" s="522"/>
      <c r="G251" s="333">
        <f t="shared" si="5"/>
        <v>9541.2499999999873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28</v>
      </c>
      <c r="C252" s="298">
        <v>46203</v>
      </c>
      <c r="D252" s="298" t="s">
        <v>207</v>
      </c>
      <c r="E252" s="331">
        <v>25</v>
      </c>
      <c r="F252" s="522"/>
      <c r="G252" s="333">
        <f t="shared" si="5"/>
        <v>9566.2499999999873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29</v>
      </c>
      <c r="C253" s="298">
        <v>46203</v>
      </c>
      <c r="D253" s="298" t="s">
        <v>208</v>
      </c>
      <c r="E253" s="331">
        <v>45</v>
      </c>
      <c r="F253" s="522"/>
      <c r="G253" s="333">
        <f t="shared" si="5"/>
        <v>9591.2499999999873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30</v>
      </c>
      <c r="C254" s="298">
        <v>46203</v>
      </c>
      <c r="D254" s="298" t="s">
        <v>209</v>
      </c>
      <c r="E254" s="331">
        <v>400</v>
      </c>
      <c r="F254" s="522"/>
      <c r="G254" s="333">
        <f t="shared" si="5"/>
        <v>9636.2499999999873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31</v>
      </c>
      <c r="C255" s="298">
        <v>46203</v>
      </c>
      <c r="D255" s="298" t="s">
        <v>210</v>
      </c>
      <c r="E255" s="331">
        <v>375</v>
      </c>
      <c r="F255" s="522"/>
      <c r="G255" s="333">
        <f t="shared" si="5"/>
        <v>10036.249999999987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32</v>
      </c>
      <c r="C256" s="298">
        <v>46203</v>
      </c>
      <c r="D256" s="298" t="s">
        <v>211</v>
      </c>
      <c r="E256" s="331">
        <v>100</v>
      </c>
      <c r="F256" s="522"/>
      <c r="G256" s="333">
        <f t="shared" si="5"/>
        <v>10411.249999999987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286</v>
      </c>
      <c r="B257" s="330">
        <v>33</v>
      </c>
      <c r="C257" s="298">
        <v>46203</v>
      </c>
      <c r="D257" s="298" t="s">
        <v>212</v>
      </c>
      <c r="E257" s="331">
        <v>85</v>
      </c>
      <c r="F257" s="522"/>
      <c r="G257" s="333">
        <f t="shared" si="5"/>
        <v>10511.249999999987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34</v>
      </c>
      <c r="C258" s="298">
        <v>46203</v>
      </c>
      <c r="D258" s="298" t="s">
        <v>213</v>
      </c>
      <c r="E258" s="331">
        <v>230</v>
      </c>
      <c r="F258" s="522"/>
      <c r="G258" s="333">
        <f t="shared" si="5"/>
        <v>10596.249999999987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286</v>
      </c>
      <c r="B259" s="330">
        <v>35</v>
      </c>
      <c r="C259" s="298">
        <v>46203</v>
      </c>
      <c r="D259" s="298" t="s">
        <v>214</v>
      </c>
      <c r="E259" s="331">
        <v>45</v>
      </c>
      <c r="F259" s="522"/>
      <c r="G259" s="333">
        <f t="shared" si="5"/>
        <v>10826.249999999987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10</v>
      </c>
      <c r="C260" s="298">
        <v>46203</v>
      </c>
      <c r="D260" s="298" t="s">
        <v>176</v>
      </c>
      <c r="E260" s="522">
        <v>17.899999999999999</v>
      </c>
      <c r="F260" s="522"/>
      <c r="G260" s="333">
        <f t="shared" si="5"/>
        <v>10871.249999999987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46203</v>
      </c>
      <c r="D261" s="299" t="s">
        <v>423</v>
      </c>
      <c r="E261" s="522">
        <v>185.64</v>
      </c>
      <c r="F261" s="522">
        <v>185.64</v>
      </c>
      <c r="G261" s="333">
        <f t="shared" si="5"/>
        <v>10889.149999999987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6</v>
      </c>
      <c r="C262" s="298">
        <v>46203</v>
      </c>
      <c r="D262" s="299" t="s">
        <v>947</v>
      </c>
      <c r="E262" s="522">
        <v>-20</v>
      </c>
      <c r="F262" s="522"/>
      <c r="G262" s="333">
        <f t="shared" si="5"/>
        <v>10889.149999999987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287</v>
      </c>
      <c r="B263" s="330" t="s">
        <v>287</v>
      </c>
      <c r="C263" s="298">
        <v>46202</v>
      </c>
      <c r="D263" s="299" t="s">
        <v>948</v>
      </c>
      <c r="E263" s="522">
        <v>580</v>
      </c>
      <c r="F263" s="522">
        <v>580</v>
      </c>
      <c r="G263" s="333">
        <f t="shared" si="5"/>
        <v>10869.149999999987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291</v>
      </c>
      <c r="B264" s="330">
        <v>38</v>
      </c>
      <c r="C264" s="298">
        <v>46202</v>
      </c>
      <c r="D264" s="299" t="s">
        <v>293</v>
      </c>
      <c r="E264" s="522"/>
      <c r="F264" s="522">
        <v>4720.8599999999997</v>
      </c>
      <c r="G264" s="333">
        <f t="shared" si="5"/>
        <v>10869.149999999987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287</v>
      </c>
      <c r="B265" s="330" t="s">
        <v>287</v>
      </c>
      <c r="C265" s="298">
        <v>46202</v>
      </c>
      <c r="D265" s="299" t="s">
        <v>942</v>
      </c>
      <c r="E265" s="522">
        <v>180</v>
      </c>
      <c r="F265" s="522">
        <v>180</v>
      </c>
      <c r="G265" s="333">
        <f t="shared" si="5"/>
        <v>6148.2899999999863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20</v>
      </c>
      <c r="C266" s="298">
        <v>46202</v>
      </c>
      <c r="D266" s="299" t="s">
        <v>193</v>
      </c>
      <c r="E266" s="522">
        <v>600</v>
      </c>
      <c r="F266" s="522"/>
      <c r="G266" s="333">
        <f t="shared" si="5"/>
        <v>6148.2899999999863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1</v>
      </c>
      <c r="C267" s="298">
        <v>46202</v>
      </c>
      <c r="D267" s="299" t="s">
        <v>306</v>
      </c>
      <c r="E267" s="522">
        <v>102.13</v>
      </c>
      <c r="F267" s="522"/>
      <c r="G267" s="333">
        <f t="shared" si="5"/>
        <v>6748.2899999999863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4</v>
      </c>
      <c r="C268" s="298">
        <v>46202</v>
      </c>
      <c r="D268" s="299" t="s">
        <v>310</v>
      </c>
      <c r="E268" s="522">
        <v>40.56</v>
      </c>
      <c r="F268" s="522"/>
      <c r="G268" s="333">
        <f t="shared" si="5"/>
        <v>6850.4199999999864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3</v>
      </c>
      <c r="C269" s="298">
        <v>46202</v>
      </c>
      <c r="D269" s="299" t="s">
        <v>310</v>
      </c>
      <c r="E269" s="522">
        <v>6.84</v>
      </c>
      <c r="F269" s="522"/>
      <c r="G269" s="333">
        <f t="shared" si="5"/>
        <v>6890.9799999999868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3</v>
      </c>
      <c r="C270" s="298">
        <v>46202</v>
      </c>
      <c r="D270" s="299" t="s">
        <v>880</v>
      </c>
      <c r="E270" s="522">
        <v>11.98</v>
      </c>
      <c r="F270" s="522"/>
      <c r="G270" s="333">
        <f t="shared" si="5"/>
        <v>6897.819999999987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2</v>
      </c>
      <c r="C271" s="298">
        <v>46201</v>
      </c>
      <c r="D271" s="299" t="s">
        <v>353</v>
      </c>
      <c r="E271" s="522">
        <v>14.99</v>
      </c>
      <c r="F271" s="522"/>
      <c r="G271" s="333">
        <f t="shared" ref="G271:G284" si="6">G272-E271+F271</f>
        <v>6909.7999999999865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2</v>
      </c>
      <c r="C272" s="298">
        <v>46201</v>
      </c>
      <c r="D272" s="299" t="s">
        <v>358</v>
      </c>
      <c r="E272" s="522">
        <v>11.29</v>
      </c>
      <c r="F272" s="522"/>
      <c r="G272" s="333">
        <f t="shared" si="6"/>
        <v>6924.7899999999863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8</v>
      </c>
      <c r="C273" s="298">
        <v>46201</v>
      </c>
      <c r="D273" s="299" t="s">
        <v>319</v>
      </c>
      <c r="E273" s="522">
        <v>158.96</v>
      </c>
      <c r="F273" s="522"/>
      <c r="G273" s="333">
        <f t="shared" si="6"/>
        <v>6936.0799999999863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6</v>
      </c>
      <c r="C274" s="298">
        <v>46201</v>
      </c>
      <c r="D274" s="299" t="s">
        <v>397</v>
      </c>
      <c r="E274" s="522">
        <v>53.24</v>
      </c>
      <c r="F274" s="522"/>
      <c r="G274" s="333">
        <f t="shared" si="6"/>
        <v>7095.0399999999863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46200</v>
      </c>
      <c r="D275" s="299" t="s">
        <v>917</v>
      </c>
      <c r="E275" s="522">
        <v>122.77</v>
      </c>
      <c r="F275" s="522"/>
      <c r="G275" s="333">
        <f t="shared" si="6"/>
        <v>7148.2799999999861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1</v>
      </c>
      <c r="C276" s="298">
        <v>46200</v>
      </c>
      <c r="D276" s="299" t="s">
        <v>831</v>
      </c>
      <c r="E276" s="522">
        <v>77.67</v>
      </c>
      <c r="F276" s="522"/>
      <c r="G276" s="333">
        <f t="shared" si="6"/>
        <v>7271.0499999999865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5</v>
      </c>
      <c r="C277" s="298">
        <v>46200</v>
      </c>
      <c r="D277" s="299" t="s">
        <v>943</v>
      </c>
      <c r="E277" s="522">
        <v>32.99</v>
      </c>
      <c r="F277" s="522"/>
      <c r="G277" s="333">
        <f t="shared" si="6"/>
        <v>7348.7199999999866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46200</v>
      </c>
      <c r="D278" s="299" t="s">
        <v>945</v>
      </c>
      <c r="E278" s="522">
        <v>207.96</v>
      </c>
      <c r="F278" s="522">
        <v>207.96</v>
      </c>
      <c r="G278" s="333">
        <f t="shared" si="6"/>
        <v>7381.7099999999864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46199</v>
      </c>
      <c r="D279" s="299" t="s">
        <v>868</v>
      </c>
      <c r="E279" s="522">
        <v>51.84</v>
      </c>
      <c r="F279" s="522"/>
      <c r="G279" s="333">
        <f t="shared" si="6"/>
        <v>7381.7099999999864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3</v>
      </c>
      <c r="C280" s="298">
        <v>46199</v>
      </c>
      <c r="D280" s="299" t="s">
        <v>296</v>
      </c>
      <c r="E280" s="522">
        <v>10.31</v>
      </c>
      <c r="F280" s="522"/>
      <c r="G280" s="333">
        <f t="shared" si="6"/>
        <v>7433.5499999999865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4</v>
      </c>
      <c r="C281" s="298">
        <v>46199</v>
      </c>
      <c r="D281" s="299" t="s">
        <v>296</v>
      </c>
      <c r="E281" s="522">
        <v>87.14</v>
      </c>
      <c r="F281" s="522"/>
      <c r="G281" s="333">
        <f t="shared" si="6"/>
        <v>7443.8599999999869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5</v>
      </c>
      <c r="C282" s="298">
        <v>46199</v>
      </c>
      <c r="D282" s="299" t="s">
        <v>940</v>
      </c>
      <c r="E282" s="522">
        <v>20</v>
      </c>
      <c r="F282" s="522"/>
      <c r="G282" s="333">
        <f t="shared" si="6"/>
        <v>7530.9999999999873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12</v>
      </c>
      <c r="C283" s="298">
        <v>46198</v>
      </c>
      <c r="D283" s="299" t="s">
        <v>314</v>
      </c>
      <c r="E283" s="522">
        <v>204.48</v>
      </c>
      <c r="F283" s="522"/>
      <c r="G283" s="333">
        <f t="shared" si="6"/>
        <v>7550.9999999999873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291</v>
      </c>
      <c r="B284" s="330">
        <v>39</v>
      </c>
      <c r="C284" s="298">
        <v>46198</v>
      </c>
      <c r="D284" s="299" t="s">
        <v>292</v>
      </c>
      <c r="E284" s="522"/>
      <c r="F284" s="522">
        <v>2763.77</v>
      </c>
      <c r="G284" s="333">
        <f t="shared" si="6"/>
        <v>7755.4799999999868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5</v>
      </c>
      <c r="C285" s="298">
        <v>46198</v>
      </c>
      <c r="D285" s="299" t="s">
        <v>846</v>
      </c>
      <c r="E285" s="522">
        <v>11.2</v>
      </c>
      <c r="F285" s="522"/>
      <c r="G285" s="333">
        <f t="shared" ref="G285:G305" si="7">G286-E285+F285</f>
        <v>4991.7099999999864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46197</v>
      </c>
      <c r="D286" s="299" t="s">
        <v>941</v>
      </c>
      <c r="E286" s="522">
        <v>15.99</v>
      </c>
      <c r="F286" s="522"/>
      <c r="G286" s="333">
        <f t="shared" si="7"/>
        <v>5002.9099999999862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289</v>
      </c>
      <c r="B287" s="330">
        <v>5</v>
      </c>
      <c r="C287" s="298">
        <v>46197</v>
      </c>
      <c r="D287" s="299" t="s">
        <v>340</v>
      </c>
      <c r="E287" s="522">
        <v>47.93</v>
      </c>
      <c r="F287" s="522"/>
      <c r="G287" s="333">
        <f t="shared" si="7"/>
        <v>5018.899999999986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294</v>
      </c>
      <c r="B288" s="330">
        <v>43</v>
      </c>
      <c r="C288" s="298">
        <v>46197</v>
      </c>
      <c r="D288" s="299" t="s">
        <v>201</v>
      </c>
      <c r="E288" s="522">
        <v>42.84</v>
      </c>
      <c r="F288" s="522"/>
      <c r="G288" s="333">
        <f t="shared" si="7"/>
        <v>5066.8299999999863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42</v>
      </c>
      <c r="C289" s="298">
        <v>46197</v>
      </c>
      <c r="D289" s="299" t="s">
        <v>200</v>
      </c>
      <c r="E289" s="522">
        <v>99.4</v>
      </c>
      <c r="F289" s="522"/>
      <c r="G289" s="333">
        <f t="shared" si="7"/>
        <v>5109.6699999999864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8</v>
      </c>
      <c r="C290" s="298">
        <v>46196</v>
      </c>
      <c r="D290" s="299" t="s">
        <v>319</v>
      </c>
      <c r="E290" s="522">
        <v>5.68</v>
      </c>
      <c r="F290" s="522"/>
      <c r="G290" s="333">
        <f t="shared" si="7"/>
        <v>5209.0699999999861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1</v>
      </c>
      <c r="C291" s="298">
        <v>46196</v>
      </c>
      <c r="D291" s="299" t="s">
        <v>306</v>
      </c>
      <c r="E291" s="522">
        <v>167.73</v>
      </c>
      <c r="F291" s="522"/>
      <c r="G291" s="333">
        <f t="shared" si="7"/>
        <v>5214.7499999999864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4</v>
      </c>
      <c r="C292" s="298">
        <v>46196</v>
      </c>
      <c r="D292" s="299" t="s">
        <v>296</v>
      </c>
      <c r="E292" s="522">
        <v>40.81</v>
      </c>
      <c r="F292" s="522"/>
      <c r="G292" s="333">
        <f t="shared" si="7"/>
        <v>5382.4799999999859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46196</v>
      </c>
      <c r="D293" s="299" t="s">
        <v>334</v>
      </c>
      <c r="E293" s="522">
        <v>17.68</v>
      </c>
      <c r="F293" s="522"/>
      <c r="G293" s="333">
        <f t="shared" si="7"/>
        <v>5423.2899999999863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3</v>
      </c>
      <c r="C294" s="298">
        <v>46196</v>
      </c>
      <c r="D294" s="299" t="s">
        <v>320</v>
      </c>
      <c r="E294" s="522">
        <v>5.19</v>
      </c>
      <c r="F294" s="522"/>
      <c r="G294" s="333">
        <f t="shared" si="7"/>
        <v>5440.9699999999866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8</v>
      </c>
      <c r="C295" s="298">
        <v>46196</v>
      </c>
      <c r="D295" s="299" t="s">
        <v>308</v>
      </c>
      <c r="E295" s="522">
        <v>71.75</v>
      </c>
      <c r="F295" s="522"/>
      <c r="G295" s="333">
        <f t="shared" si="7"/>
        <v>5446.1599999999862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22</v>
      </c>
      <c r="C296" s="298">
        <v>46196</v>
      </c>
      <c r="D296" s="299" t="s">
        <v>835</v>
      </c>
      <c r="E296" s="522">
        <v>15.96</v>
      </c>
      <c r="F296" s="522"/>
      <c r="G296" s="333">
        <f t="shared" si="7"/>
        <v>5517.9099999999862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46195</v>
      </c>
      <c r="D297" s="299" t="s">
        <v>334</v>
      </c>
      <c r="E297" s="522">
        <v>7.89</v>
      </c>
      <c r="F297" s="522"/>
      <c r="G297" s="333">
        <f t="shared" si="7"/>
        <v>5533.8699999999862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287</v>
      </c>
      <c r="B298" s="330" t="s">
        <v>287</v>
      </c>
      <c r="C298" s="298">
        <v>46195</v>
      </c>
      <c r="D298" s="299" t="s">
        <v>939</v>
      </c>
      <c r="E298" s="522">
        <v>86.07</v>
      </c>
      <c r="F298" s="522">
        <v>86.07</v>
      </c>
      <c r="G298" s="333">
        <f t="shared" si="7"/>
        <v>5541.7599999999866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287</v>
      </c>
      <c r="B299" s="330" t="s">
        <v>287</v>
      </c>
      <c r="C299" s="298">
        <v>46195</v>
      </c>
      <c r="D299" s="299" t="s">
        <v>922</v>
      </c>
      <c r="E299" s="522">
        <v>14.98</v>
      </c>
      <c r="F299" s="522">
        <v>14.98</v>
      </c>
      <c r="G299" s="333">
        <f t="shared" si="7"/>
        <v>5541.7599999999866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46195</v>
      </c>
      <c r="D300" s="299" t="s">
        <v>936</v>
      </c>
      <c r="E300" s="522">
        <v>83.52</v>
      </c>
      <c r="F300" s="522">
        <v>83.52</v>
      </c>
      <c r="G300" s="333">
        <f t="shared" si="7"/>
        <v>5541.7599999999866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287</v>
      </c>
      <c r="B301" s="330" t="s">
        <v>287</v>
      </c>
      <c r="C301" s="298">
        <v>46195</v>
      </c>
      <c r="D301" s="299" t="s">
        <v>937</v>
      </c>
      <c r="E301" s="522">
        <v>62.19</v>
      </c>
      <c r="F301" s="522">
        <v>62.19</v>
      </c>
      <c r="G301" s="333">
        <f t="shared" si="7"/>
        <v>5541.7599999999866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3</v>
      </c>
      <c r="C302" s="298">
        <v>46195</v>
      </c>
      <c r="D302" s="299" t="s">
        <v>310</v>
      </c>
      <c r="E302" s="522">
        <v>6.99</v>
      </c>
      <c r="F302" s="522"/>
      <c r="G302" s="333">
        <f t="shared" si="7"/>
        <v>5541.7599999999866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287</v>
      </c>
      <c r="B303" s="330" t="s">
        <v>287</v>
      </c>
      <c r="C303" s="298">
        <v>46195</v>
      </c>
      <c r="D303" s="299" t="s">
        <v>938</v>
      </c>
      <c r="E303" s="522">
        <v>60.47</v>
      </c>
      <c r="F303" s="522">
        <v>60.47</v>
      </c>
      <c r="G303" s="333">
        <f t="shared" si="7"/>
        <v>5548.7499999999864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294</v>
      </c>
      <c r="B304" s="330">
        <v>22</v>
      </c>
      <c r="C304" s="298">
        <v>46195</v>
      </c>
      <c r="D304" s="299" t="s">
        <v>323</v>
      </c>
      <c r="E304" s="522">
        <v>20.22</v>
      </c>
      <c r="F304" s="522"/>
      <c r="G304" s="333">
        <f t="shared" si="7"/>
        <v>5548.7499999999864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6</v>
      </c>
      <c r="C305" s="298">
        <v>46195</v>
      </c>
      <c r="D305" s="299" t="s">
        <v>919</v>
      </c>
      <c r="E305" s="522">
        <v>200</v>
      </c>
      <c r="F305" s="522"/>
      <c r="G305" s="333">
        <f t="shared" si="7"/>
        <v>5568.9699999999866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5</v>
      </c>
      <c r="C306" s="298">
        <v>46194</v>
      </c>
      <c r="D306" s="299" t="s">
        <v>340</v>
      </c>
      <c r="E306" s="522">
        <v>47.93</v>
      </c>
      <c r="F306" s="522"/>
      <c r="G306" s="333">
        <f t="shared" ref="G306:G326" si="8">G307-E306+F306</f>
        <v>5768.9699999999866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287</v>
      </c>
      <c r="B307" s="330" t="s">
        <v>287</v>
      </c>
      <c r="C307" s="298">
        <v>46194</v>
      </c>
      <c r="D307" s="299" t="s">
        <v>935</v>
      </c>
      <c r="E307" s="522"/>
      <c r="F307" s="522">
        <v>50</v>
      </c>
      <c r="G307" s="333">
        <f t="shared" si="8"/>
        <v>5816.8999999999869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287</v>
      </c>
      <c r="B308" s="330" t="s">
        <v>287</v>
      </c>
      <c r="C308" s="298">
        <v>46194</v>
      </c>
      <c r="D308" s="299" t="s">
        <v>935</v>
      </c>
      <c r="E308" s="522">
        <v>50</v>
      </c>
      <c r="F308" s="522"/>
      <c r="G308" s="333">
        <f t="shared" si="8"/>
        <v>5766.8999999999869</v>
      </c>
      <c r="H308" s="334" t="s">
        <v>298</v>
      </c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287</v>
      </c>
      <c r="B309" s="330" t="s">
        <v>287</v>
      </c>
      <c r="C309" s="298">
        <v>46194</v>
      </c>
      <c r="D309" s="299" t="s">
        <v>922</v>
      </c>
      <c r="E309" s="522">
        <v>28.38</v>
      </c>
      <c r="F309" s="522">
        <v>28.38</v>
      </c>
      <c r="G309" s="333">
        <f t="shared" si="8"/>
        <v>5816.8999999999869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46194</v>
      </c>
      <c r="D310" s="299" t="s">
        <v>920</v>
      </c>
      <c r="E310" s="522">
        <v>35.020000000000003</v>
      </c>
      <c r="F310" s="522">
        <v>35.020000000000003</v>
      </c>
      <c r="G310" s="333">
        <f t="shared" si="8"/>
        <v>5816.8999999999869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287</v>
      </c>
      <c r="B311" s="330" t="s">
        <v>287</v>
      </c>
      <c r="C311" s="298">
        <v>46194</v>
      </c>
      <c r="D311" s="299" t="s">
        <v>927</v>
      </c>
      <c r="E311" s="522">
        <v>83.81</v>
      </c>
      <c r="F311" s="522">
        <v>83.81</v>
      </c>
      <c r="G311" s="333">
        <f t="shared" si="8"/>
        <v>5816.8999999999869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287</v>
      </c>
      <c r="B312" s="330" t="s">
        <v>287</v>
      </c>
      <c r="C312" s="298">
        <v>46194</v>
      </c>
      <c r="D312" s="299" t="s">
        <v>928</v>
      </c>
      <c r="E312" s="522">
        <v>27.43</v>
      </c>
      <c r="F312" s="522">
        <v>27.43</v>
      </c>
      <c r="G312" s="333">
        <f t="shared" si="8"/>
        <v>5816.8999999999869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287</v>
      </c>
      <c r="B313" s="330" t="s">
        <v>287</v>
      </c>
      <c r="C313" s="298">
        <v>46193</v>
      </c>
      <c r="D313" s="299" t="s">
        <v>932</v>
      </c>
      <c r="E313" s="522">
        <v>30.86</v>
      </c>
      <c r="F313" s="522">
        <v>30.86</v>
      </c>
      <c r="G313" s="333">
        <f t="shared" si="8"/>
        <v>5816.8999999999869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287</v>
      </c>
      <c r="B314" s="330" t="s">
        <v>287</v>
      </c>
      <c r="C314" s="298">
        <v>46193</v>
      </c>
      <c r="D314" s="299" t="s">
        <v>922</v>
      </c>
      <c r="E314" s="522">
        <v>13.95</v>
      </c>
      <c r="F314" s="522">
        <v>13.95</v>
      </c>
      <c r="G314" s="333">
        <f t="shared" si="8"/>
        <v>5816.8999999999869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287</v>
      </c>
      <c r="B315" s="330" t="s">
        <v>287</v>
      </c>
      <c r="C315" s="298">
        <v>46192</v>
      </c>
      <c r="D315" s="299" t="s">
        <v>934</v>
      </c>
      <c r="E315" s="522">
        <v>148.54</v>
      </c>
      <c r="F315" s="522">
        <v>148.54</v>
      </c>
      <c r="G315" s="333">
        <f t="shared" si="8"/>
        <v>5816.8999999999869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287</v>
      </c>
      <c r="B316" s="330" t="s">
        <v>287</v>
      </c>
      <c r="C316" s="298">
        <v>46192</v>
      </c>
      <c r="D316" s="299" t="s">
        <v>921</v>
      </c>
      <c r="E316" s="522">
        <v>80</v>
      </c>
      <c r="F316" s="522">
        <v>80</v>
      </c>
      <c r="G316" s="333">
        <f t="shared" si="8"/>
        <v>5816.8999999999869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287</v>
      </c>
      <c r="B317" s="330" t="s">
        <v>287</v>
      </c>
      <c r="C317" s="298">
        <v>46192</v>
      </c>
      <c r="D317" s="299" t="s">
        <v>922</v>
      </c>
      <c r="E317" s="522">
        <v>27.98</v>
      </c>
      <c r="F317" s="522">
        <v>27.98</v>
      </c>
      <c r="G317" s="333">
        <f t="shared" si="8"/>
        <v>5816.8999999999869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287</v>
      </c>
      <c r="B318" s="330" t="s">
        <v>287</v>
      </c>
      <c r="C318" s="298">
        <v>46192</v>
      </c>
      <c r="D318" s="299" t="s">
        <v>933</v>
      </c>
      <c r="E318" s="522">
        <v>30.63</v>
      </c>
      <c r="F318" s="522">
        <v>30.63</v>
      </c>
      <c r="G318" s="333">
        <f t="shared" si="8"/>
        <v>5816.8999999999869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294</v>
      </c>
      <c r="B319" s="330">
        <v>22</v>
      </c>
      <c r="C319" s="298">
        <v>46192</v>
      </c>
      <c r="D319" s="299" t="s">
        <v>923</v>
      </c>
      <c r="E319" s="522">
        <v>7.46</v>
      </c>
      <c r="F319" s="522"/>
      <c r="G319" s="333">
        <f t="shared" si="8"/>
        <v>5816.8999999999869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287</v>
      </c>
      <c r="B320" s="330" t="s">
        <v>287</v>
      </c>
      <c r="C320" s="298">
        <v>46192</v>
      </c>
      <c r="D320" s="299" t="s">
        <v>924</v>
      </c>
      <c r="E320" s="522">
        <v>22.07</v>
      </c>
      <c r="F320" s="522">
        <v>22.07</v>
      </c>
      <c r="G320" s="333">
        <f t="shared" si="8"/>
        <v>5824.3599999999869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287</v>
      </c>
      <c r="B321" s="330" t="s">
        <v>287</v>
      </c>
      <c r="C321" s="298">
        <v>46192</v>
      </c>
      <c r="D321" s="299" t="s">
        <v>924</v>
      </c>
      <c r="E321" s="522">
        <v>51.04</v>
      </c>
      <c r="F321" s="522">
        <v>51.04</v>
      </c>
      <c r="G321" s="333">
        <f t="shared" si="8"/>
        <v>5824.3599999999869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287</v>
      </c>
      <c r="B322" s="330" t="s">
        <v>287</v>
      </c>
      <c r="C322" s="298">
        <v>46192</v>
      </c>
      <c r="D322" s="299" t="s">
        <v>924</v>
      </c>
      <c r="E322" s="522">
        <v>90.59</v>
      </c>
      <c r="F322" s="522">
        <v>90.59</v>
      </c>
      <c r="G322" s="333">
        <f t="shared" si="8"/>
        <v>5824.3599999999869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287</v>
      </c>
      <c r="B323" s="330" t="s">
        <v>287</v>
      </c>
      <c r="C323" s="298">
        <v>46192</v>
      </c>
      <c r="D323" s="299" t="s">
        <v>925</v>
      </c>
      <c r="E323" s="522">
        <v>26.02</v>
      </c>
      <c r="F323" s="522">
        <v>26.02</v>
      </c>
      <c r="G323" s="333">
        <f t="shared" si="8"/>
        <v>5824.3599999999869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287</v>
      </c>
      <c r="B324" s="330" t="s">
        <v>287</v>
      </c>
      <c r="C324" s="298">
        <v>46192</v>
      </c>
      <c r="D324" s="299" t="s">
        <v>925</v>
      </c>
      <c r="E324" s="522">
        <v>26.02</v>
      </c>
      <c r="F324" s="522">
        <v>26.02</v>
      </c>
      <c r="G324" s="333">
        <f t="shared" si="8"/>
        <v>5824.3599999999869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287</v>
      </c>
      <c r="B325" s="330" t="s">
        <v>287</v>
      </c>
      <c r="C325" s="298">
        <v>46192</v>
      </c>
      <c r="D325" s="299" t="s">
        <v>925</v>
      </c>
      <c r="E325" s="522">
        <v>38.03</v>
      </c>
      <c r="F325" s="522">
        <v>38.03</v>
      </c>
      <c r="G325" s="333">
        <f t="shared" si="8"/>
        <v>5824.3599999999869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287</v>
      </c>
      <c r="B326" s="330" t="s">
        <v>287</v>
      </c>
      <c r="C326" s="298">
        <v>46192</v>
      </c>
      <c r="D326" s="299" t="s">
        <v>925</v>
      </c>
      <c r="E326" s="522">
        <v>26.03</v>
      </c>
      <c r="F326" s="522">
        <v>26.03</v>
      </c>
      <c r="G326" s="333">
        <f t="shared" si="8"/>
        <v>5824.3599999999869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46192</v>
      </c>
      <c r="D327" s="299" t="s">
        <v>922</v>
      </c>
      <c r="E327" s="522">
        <v>21.98</v>
      </c>
      <c r="F327" s="522">
        <v>21.98</v>
      </c>
      <c r="G327" s="333">
        <f t="shared" ref="G327:G384" si="9">G328-E327+F327</f>
        <v>5824.3599999999869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287</v>
      </c>
      <c r="B328" s="330" t="s">
        <v>287</v>
      </c>
      <c r="C328" s="298">
        <v>46192</v>
      </c>
      <c r="D328" s="299" t="s">
        <v>922</v>
      </c>
      <c r="E328" s="522">
        <v>27.99</v>
      </c>
      <c r="F328" s="522">
        <v>27.99</v>
      </c>
      <c r="G328" s="333">
        <f t="shared" si="9"/>
        <v>5824.3599999999869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287</v>
      </c>
      <c r="B329" s="330" t="s">
        <v>287</v>
      </c>
      <c r="C329" s="298">
        <v>46191</v>
      </c>
      <c r="D329" s="299" t="s">
        <v>926</v>
      </c>
      <c r="E329" s="522">
        <v>22.69</v>
      </c>
      <c r="F329" s="522">
        <v>22.69</v>
      </c>
      <c r="G329" s="333">
        <f t="shared" si="9"/>
        <v>5824.3599999999869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287</v>
      </c>
      <c r="B330" s="330" t="s">
        <v>287</v>
      </c>
      <c r="C330" s="298">
        <v>46191</v>
      </c>
      <c r="D330" s="299" t="s">
        <v>927</v>
      </c>
      <c r="E330" s="522">
        <v>42.32</v>
      </c>
      <c r="F330" s="522">
        <v>42.32</v>
      </c>
      <c r="G330" s="333">
        <f t="shared" si="9"/>
        <v>5824.3599999999869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287</v>
      </c>
      <c r="B331" s="330" t="s">
        <v>287</v>
      </c>
      <c r="C331" s="298">
        <v>46191</v>
      </c>
      <c r="D331" s="299" t="s">
        <v>928</v>
      </c>
      <c r="E331" s="522">
        <v>72.86</v>
      </c>
      <c r="F331" s="522">
        <v>72.86</v>
      </c>
      <c r="G331" s="333">
        <f t="shared" si="9"/>
        <v>5824.3599999999869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287</v>
      </c>
      <c r="B332" s="330" t="s">
        <v>287</v>
      </c>
      <c r="C332" s="298">
        <v>46191</v>
      </c>
      <c r="D332" s="299" t="s">
        <v>929</v>
      </c>
      <c r="E332" s="522">
        <v>106.89</v>
      </c>
      <c r="F332" s="522">
        <v>106.89</v>
      </c>
      <c r="G332" s="333">
        <f t="shared" si="9"/>
        <v>5824.3599999999869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287</v>
      </c>
      <c r="B333" s="330" t="s">
        <v>287</v>
      </c>
      <c r="C333" s="298">
        <v>46191</v>
      </c>
      <c r="D333" s="299" t="s">
        <v>931</v>
      </c>
      <c r="E333" s="522">
        <v>94.74</v>
      </c>
      <c r="F333" s="522">
        <v>94.74</v>
      </c>
      <c r="G333" s="333">
        <f t="shared" si="9"/>
        <v>5824.3599999999869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1</v>
      </c>
      <c r="C334" s="298">
        <v>46191</v>
      </c>
      <c r="D334" s="299" t="s">
        <v>306</v>
      </c>
      <c r="E334" s="522">
        <v>99.97</v>
      </c>
      <c r="F334" s="522"/>
      <c r="G334" s="333">
        <f t="shared" si="9"/>
        <v>5824.3599999999869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22</v>
      </c>
      <c r="C335" s="298">
        <v>46191</v>
      </c>
      <c r="D335" s="299" t="s">
        <v>930</v>
      </c>
      <c r="E335" s="522">
        <v>13.84</v>
      </c>
      <c r="F335" s="522"/>
      <c r="G335" s="333">
        <f t="shared" si="9"/>
        <v>5924.3299999999872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1</v>
      </c>
      <c r="C336" s="298">
        <v>46190</v>
      </c>
      <c r="D336" s="299" t="s">
        <v>306</v>
      </c>
      <c r="E336" s="522">
        <v>87.19</v>
      </c>
      <c r="F336" s="522"/>
      <c r="G336" s="333">
        <f t="shared" si="9"/>
        <v>5938.1699999999873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21</v>
      </c>
      <c r="C337" s="298">
        <v>46190</v>
      </c>
      <c r="D337" s="299" t="s">
        <v>194</v>
      </c>
      <c r="E337" s="522">
        <v>81</v>
      </c>
      <c r="F337" s="522"/>
      <c r="G337" s="333">
        <f t="shared" si="9"/>
        <v>6025.3599999999869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294</v>
      </c>
      <c r="B338" s="330">
        <v>43</v>
      </c>
      <c r="C338" s="298">
        <v>46190</v>
      </c>
      <c r="D338" s="299" t="s">
        <v>333</v>
      </c>
      <c r="E338" s="522">
        <v>29.8</v>
      </c>
      <c r="F338" s="522"/>
      <c r="G338" s="333">
        <f t="shared" si="9"/>
        <v>6106.3599999999869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294</v>
      </c>
      <c r="B339" s="330">
        <v>42</v>
      </c>
      <c r="C339" s="298">
        <v>46190</v>
      </c>
      <c r="D339" s="299" t="s">
        <v>333</v>
      </c>
      <c r="E339" s="522">
        <v>74.5</v>
      </c>
      <c r="F339" s="522"/>
      <c r="G339" s="333">
        <f t="shared" si="9"/>
        <v>6136.1599999999871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4</v>
      </c>
      <c r="C340" s="298">
        <v>46190</v>
      </c>
      <c r="D340" s="299" t="s">
        <v>334</v>
      </c>
      <c r="E340" s="522">
        <v>82.35</v>
      </c>
      <c r="F340" s="522"/>
      <c r="G340" s="333">
        <f t="shared" si="9"/>
        <v>6210.6599999999871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46190</v>
      </c>
      <c r="D341" s="299" t="s">
        <v>334</v>
      </c>
      <c r="E341" s="522">
        <v>17.68</v>
      </c>
      <c r="F341" s="522"/>
      <c r="G341" s="333">
        <f t="shared" si="9"/>
        <v>6293.0099999999875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46190</v>
      </c>
      <c r="D342" s="299" t="s">
        <v>300</v>
      </c>
      <c r="E342" s="522">
        <v>14.67</v>
      </c>
      <c r="F342" s="522"/>
      <c r="G342" s="333">
        <f t="shared" si="9"/>
        <v>6310.6899999999878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6</v>
      </c>
      <c r="C343" s="298">
        <v>46190</v>
      </c>
      <c r="D343" s="299" t="s">
        <v>300</v>
      </c>
      <c r="E343" s="522">
        <v>56.42</v>
      </c>
      <c r="F343" s="522"/>
      <c r="G343" s="333">
        <f t="shared" si="9"/>
        <v>6325.3599999999878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6</v>
      </c>
      <c r="C344" s="298">
        <v>46190</v>
      </c>
      <c r="D344" s="299" t="s">
        <v>300</v>
      </c>
      <c r="E344" s="522">
        <v>53.23</v>
      </c>
      <c r="F344" s="522"/>
      <c r="G344" s="333">
        <f t="shared" si="9"/>
        <v>6381.7799999999879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23</v>
      </c>
      <c r="C345" s="298">
        <v>46190</v>
      </c>
      <c r="D345" s="299" t="s">
        <v>63</v>
      </c>
      <c r="E345" s="522">
        <v>529.46</v>
      </c>
      <c r="F345" s="522"/>
      <c r="G345" s="333">
        <f t="shared" si="9"/>
        <v>6435.0099999999875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294</v>
      </c>
      <c r="B346" s="330">
        <v>17</v>
      </c>
      <c r="C346" s="298">
        <v>46190</v>
      </c>
      <c r="D346" s="299" t="s">
        <v>188</v>
      </c>
      <c r="E346" s="522">
        <v>42.65</v>
      </c>
      <c r="F346" s="522"/>
      <c r="G346" s="333">
        <f t="shared" si="9"/>
        <v>6964.4699999999875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15</v>
      </c>
      <c r="C347" s="298">
        <v>46190</v>
      </c>
      <c r="D347" s="299" t="s">
        <v>185</v>
      </c>
      <c r="E347" s="522">
        <v>87.41</v>
      </c>
      <c r="F347" s="522"/>
      <c r="G347" s="333">
        <f t="shared" si="9"/>
        <v>7007.1199999999872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335</v>
      </c>
      <c r="B348" s="330" t="s">
        <v>335</v>
      </c>
      <c r="C348" s="298">
        <v>46190</v>
      </c>
      <c r="D348" s="299" t="s">
        <v>336</v>
      </c>
      <c r="E348" s="522">
        <v>86.48</v>
      </c>
      <c r="F348" s="522"/>
      <c r="G348" s="333">
        <f t="shared" si="9"/>
        <v>7094.529999999987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291</v>
      </c>
      <c r="B349" s="330">
        <v>40</v>
      </c>
      <c r="C349" s="298">
        <v>46190</v>
      </c>
      <c r="D349" s="299" t="s">
        <v>316</v>
      </c>
      <c r="E349" s="522"/>
      <c r="F349" s="522">
        <v>854.38</v>
      </c>
      <c r="G349" s="333">
        <f t="shared" si="9"/>
        <v>7181.0099999999866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5</v>
      </c>
      <c r="C350" s="298">
        <v>46189</v>
      </c>
      <c r="D350" s="299" t="s">
        <v>340</v>
      </c>
      <c r="E350" s="522">
        <v>21.3</v>
      </c>
      <c r="F350" s="522"/>
      <c r="G350" s="333">
        <f t="shared" si="9"/>
        <v>6326.6299999999865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294</v>
      </c>
      <c r="B351" s="330">
        <v>11</v>
      </c>
      <c r="C351" s="298">
        <v>46189</v>
      </c>
      <c r="D351" s="299" t="s">
        <v>178</v>
      </c>
      <c r="E351" s="522">
        <v>267.75</v>
      </c>
      <c r="F351" s="522"/>
      <c r="G351" s="333">
        <f t="shared" si="9"/>
        <v>6347.9299999999866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6</v>
      </c>
      <c r="C352" s="298">
        <v>46188</v>
      </c>
      <c r="D352" s="299" t="s">
        <v>885</v>
      </c>
      <c r="E352" s="522">
        <v>100</v>
      </c>
      <c r="F352" s="522"/>
      <c r="G352" s="333">
        <f t="shared" si="9"/>
        <v>6615.6799999999866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46188</v>
      </c>
      <c r="D353" s="299" t="s">
        <v>334</v>
      </c>
      <c r="E353" s="522">
        <v>11.29</v>
      </c>
      <c r="F353" s="522"/>
      <c r="G353" s="333">
        <f t="shared" si="9"/>
        <v>6715.6799999999866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3</v>
      </c>
      <c r="C354" s="298">
        <v>46188</v>
      </c>
      <c r="D354" s="299" t="s">
        <v>334</v>
      </c>
      <c r="E354" s="522">
        <v>5.39</v>
      </c>
      <c r="F354" s="522"/>
      <c r="G354" s="333">
        <f t="shared" si="9"/>
        <v>6726.9699999999866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4</v>
      </c>
      <c r="C355" s="298">
        <v>46188</v>
      </c>
      <c r="D355" s="299" t="s">
        <v>334</v>
      </c>
      <c r="E355" s="522">
        <v>31.99</v>
      </c>
      <c r="F355" s="522"/>
      <c r="G355" s="333">
        <f t="shared" si="9"/>
        <v>6732.3599999999869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46187</v>
      </c>
      <c r="D356" s="299" t="s">
        <v>917</v>
      </c>
      <c r="E356" s="522">
        <v>102.17</v>
      </c>
      <c r="F356" s="522"/>
      <c r="G356" s="333">
        <f t="shared" si="9"/>
        <v>6764.3499999999867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1</v>
      </c>
      <c r="C357" s="298">
        <v>46187</v>
      </c>
      <c r="D357" s="299" t="s">
        <v>831</v>
      </c>
      <c r="E357" s="522">
        <v>21.86</v>
      </c>
      <c r="F357" s="522"/>
      <c r="G357" s="333">
        <f t="shared" si="9"/>
        <v>6866.5199999999868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1</v>
      </c>
      <c r="C358" s="298">
        <v>46187</v>
      </c>
      <c r="D358" s="299" t="s">
        <v>311</v>
      </c>
      <c r="E358" s="522">
        <v>102.56</v>
      </c>
      <c r="F358" s="522"/>
      <c r="G358" s="333">
        <f t="shared" si="9"/>
        <v>6888.3799999999865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1</v>
      </c>
      <c r="C359" s="298">
        <v>46187</v>
      </c>
      <c r="D359" s="299" t="s">
        <v>329</v>
      </c>
      <c r="E359" s="522">
        <v>121.72</v>
      </c>
      <c r="F359" s="522"/>
      <c r="G359" s="333">
        <f t="shared" si="9"/>
        <v>6990.9399999999869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2</v>
      </c>
      <c r="C360" s="298">
        <v>46186</v>
      </c>
      <c r="D360" s="299" t="s">
        <v>308</v>
      </c>
      <c r="E360" s="522">
        <v>143.91999999999999</v>
      </c>
      <c r="F360" s="522"/>
      <c r="G360" s="333">
        <f t="shared" si="9"/>
        <v>7112.6599999999871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2</v>
      </c>
      <c r="C361" s="298">
        <v>46186</v>
      </c>
      <c r="D361" s="299" t="s">
        <v>346</v>
      </c>
      <c r="E361" s="522">
        <v>11.95</v>
      </c>
      <c r="F361" s="522"/>
      <c r="G361" s="333">
        <f t="shared" si="9"/>
        <v>7256.5799999999872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4</v>
      </c>
      <c r="C362" s="298">
        <v>46186</v>
      </c>
      <c r="D362" s="299" t="s">
        <v>310</v>
      </c>
      <c r="E362" s="522">
        <v>47.29</v>
      </c>
      <c r="F362" s="522"/>
      <c r="G362" s="333">
        <f t="shared" si="9"/>
        <v>7268.529999999987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1</v>
      </c>
      <c r="C363" s="298">
        <v>46186</v>
      </c>
      <c r="D363" s="299" t="s">
        <v>306</v>
      </c>
      <c r="E363" s="522">
        <v>52.7</v>
      </c>
      <c r="F363" s="522"/>
      <c r="G363" s="333">
        <f t="shared" si="9"/>
        <v>7315.819999999987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8</v>
      </c>
      <c r="C364" s="298">
        <v>46186</v>
      </c>
      <c r="D364" s="299" t="s">
        <v>308</v>
      </c>
      <c r="E364" s="522">
        <v>22.26</v>
      </c>
      <c r="F364" s="522"/>
      <c r="G364" s="333">
        <f t="shared" si="9"/>
        <v>7368.5199999999868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46186</v>
      </c>
      <c r="D365" s="299" t="s">
        <v>308</v>
      </c>
      <c r="E365" s="522">
        <v>28.16</v>
      </c>
      <c r="F365" s="522"/>
      <c r="G365" s="333">
        <f t="shared" si="9"/>
        <v>7390.779999999987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2</v>
      </c>
      <c r="C366" s="298">
        <v>46186</v>
      </c>
      <c r="D366" s="299" t="s">
        <v>301</v>
      </c>
      <c r="E366" s="522">
        <v>32.049999999999997</v>
      </c>
      <c r="F366" s="522"/>
      <c r="G366" s="333">
        <f t="shared" si="9"/>
        <v>7418.9399999999869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5</v>
      </c>
      <c r="C367" s="298">
        <v>46186</v>
      </c>
      <c r="D367" s="299" t="s">
        <v>918</v>
      </c>
      <c r="E367" s="522">
        <v>24</v>
      </c>
      <c r="F367" s="522"/>
      <c r="G367" s="333">
        <f t="shared" si="9"/>
        <v>7450.989999999987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1</v>
      </c>
      <c r="C368" s="298">
        <v>46186</v>
      </c>
      <c r="D368" s="299" t="s">
        <v>306</v>
      </c>
      <c r="E368" s="522">
        <v>19.98</v>
      </c>
      <c r="F368" s="522"/>
      <c r="G368" s="333">
        <f t="shared" si="9"/>
        <v>7474.989999999987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6</v>
      </c>
      <c r="C369" s="298">
        <v>46186</v>
      </c>
      <c r="D369" s="299" t="s">
        <v>300</v>
      </c>
      <c r="E369" s="522">
        <v>60.07</v>
      </c>
      <c r="F369" s="522"/>
      <c r="G369" s="333">
        <f t="shared" si="9"/>
        <v>7494.9699999999866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287</v>
      </c>
      <c r="B370" s="330" t="s">
        <v>287</v>
      </c>
      <c r="C370" s="298">
        <v>46186</v>
      </c>
      <c r="D370" s="299" t="s">
        <v>915</v>
      </c>
      <c r="E370" s="522"/>
      <c r="F370" s="522">
        <v>319.49</v>
      </c>
      <c r="G370" s="333">
        <f t="shared" si="9"/>
        <v>7555.0399999999863</v>
      </c>
      <c r="H370" s="334" t="s">
        <v>298</v>
      </c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287</v>
      </c>
      <c r="B371" s="330" t="s">
        <v>287</v>
      </c>
      <c r="C371" s="298">
        <v>46186</v>
      </c>
      <c r="D371" s="299" t="s">
        <v>300</v>
      </c>
      <c r="E371" s="522">
        <v>319.49</v>
      </c>
      <c r="F371" s="522"/>
      <c r="G371" s="333">
        <f t="shared" si="9"/>
        <v>7235.5499999999865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6</v>
      </c>
      <c r="C372" s="298">
        <v>46186</v>
      </c>
      <c r="D372" s="299" t="s">
        <v>914</v>
      </c>
      <c r="E372" s="522">
        <v>-0.51</v>
      </c>
      <c r="F372" s="522"/>
      <c r="G372" s="333">
        <f t="shared" si="9"/>
        <v>7555.0399999999863</v>
      </c>
      <c r="H372" s="334" t="s">
        <v>298</v>
      </c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6</v>
      </c>
      <c r="C373" s="298">
        <v>46186</v>
      </c>
      <c r="D373" s="299" t="s">
        <v>319</v>
      </c>
      <c r="E373" s="522">
        <v>13.58</v>
      </c>
      <c r="F373" s="522"/>
      <c r="G373" s="333">
        <f t="shared" si="9"/>
        <v>7554.5299999999861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294</v>
      </c>
      <c r="B374" s="330">
        <v>24</v>
      </c>
      <c r="C374" s="298">
        <v>46186</v>
      </c>
      <c r="D374" s="299" t="s">
        <v>860</v>
      </c>
      <c r="E374" s="522">
        <v>109.5</v>
      </c>
      <c r="F374" s="522"/>
      <c r="G374" s="333">
        <f t="shared" si="9"/>
        <v>7568.109999999986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294</v>
      </c>
      <c r="B375" s="330">
        <v>19</v>
      </c>
      <c r="C375" s="298">
        <v>46186</v>
      </c>
      <c r="D375" s="299" t="s">
        <v>191</v>
      </c>
      <c r="E375" s="522">
        <v>200</v>
      </c>
      <c r="F375" s="522"/>
      <c r="G375" s="333">
        <f t="shared" si="9"/>
        <v>7677.609999999986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291</v>
      </c>
      <c r="B376" s="330">
        <v>38</v>
      </c>
      <c r="C376" s="298">
        <v>46186</v>
      </c>
      <c r="D376" s="299" t="s">
        <v>293</v>
      </c>
      <c r="E376" s="522"/>
      <c r="F376" s="522">
        <v>4597.82</v>
      </c>
      <c r="G376" s="333">
        <f t="shared" si="9"/>
        <v>7877.609999999986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2</v>
      </c>
      <c r="C377" s="298">
        <v>46185</v>
      </c>
      <c r="D377" s="299" t="s">
        <v>916</v>
      </c>
      <c r="E377" s="522">
        <v>90.54</v>
      </c>
      <c r="F377" s="522"/>
      <c r="G377" s="333">
        <f t="shared" si="9"/>
        <v>3279.7899999999863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8</v>
      </c>
      <c r="C378" s="298">
        <v>46185</v>
      </c>
      <c r="D378" s="299" t="s">
        <v>916</v>
      </c>
      <c r="E378" s="522">
        <v>50</v>
      </c>
      <c r="F378" s="522"/>
      <c r="G378" s="333">
        <f t="shared" si="9"/>
        <v>3370.3299999999863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6</v>
      </c>
      <c r="C379" s="298">
        <v>46185</v>
      </c>
      <c r="D379" s="299" t="s">
        <v>300</v>
      </c>
      <c r="E379" s="522">
        <v>79.849999999999994</v>
      </c>
      <c r="F379" s="522"/>
      <c r="G379" s="333">
        <f t="shared" si="9"/>
        <v>3420.3299999999863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46184</v>
      </c>
      <c r="D380" s="299" t="s">
        <v>360</v>
      </c>
      <c r="E380" s="522">
        <v>70</v>
      </c>
      <c r="F380" s="522"/>
      <c r="G380" s="333">
        <f t="shared" si="9"/>
        <v>3500.1799999999862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287</v>
      </c>
      <c r="B381" s="330" t="s">
        <v>287</v>
      </c>
      <c r="C381" s="298">
        <v>46184</v>
      </c>
      <c r="D381" s="299" t="s">
        <v>911</v>
      </c>
      <c r="E381" s="522">
        <v>2159</v>
      </c>
      <c r="F381" s="522">
        <v>2159</v>
      </c>
      <c r="G381" s="333">
        <f t="shared" si="9"/>
        <v>3570.1799999999862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22</v>
      </c>
      <c r="C382" s="298">
        <v>46184</v>
      </c>
      <c r="D382" s="299" t="s">
        <v>352</v>
      </c>
      <c r="E382" s="522">
        <v>21.29</v>
      </c>
      <c r="F382" s="522"/>
      <c r="G382" s="333">
        <f t="shared" si="9"/>
        <v>3570.1799999999862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4</v>
      </c>
      <c r="C383" s="298">
        <v>46184</v>
      </c>
      <c r="D383" s="299" t="s">
        <v>296</v>
      </c>
      <c r="E383" s="522">
        <v>40.67</v>
      </c>
      <c r="F383" s="522"/>
      <c r="G383" s="333">
        <f t="shared" si="9"/>
        <v>3591.4699999999862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8</v>
      </c>
      <c r="C384" s="298">
        <v>46184</v>
      </c>
      <c r="D384" s="299" t="s">
        <v>319</v>
      </c>
      <c r="E384" s="522">
        <v>15.53</v>
      </c>
      <c r="F384" s="522"/>
      <c r="G384" s="333">
        <f t="shared" si="9"/>
        <v>3632.1399999999862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46184</v>
      </c>
      <c r="D385" s="299" t="s">
        <v>473</v>
      </c>
      <c r="E385" s="522">
        <v>83.89</v>
      </c>
      <c r="F385" s="522"/>
      <c r="G385" s="333">
        <f t="shared" ref="G385:G402" si="10">G386-E385+F385</f>
        <v>3647.6699999999864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23</v>
      </c>
      <c r="C386" s="298">
        <v>46184</v>
      </c>
      <c r="D386" s="299" t="s">
        <v>67</v>
      </c>
      <c r="E386" s="522">
        <v>599.86</v>
      </c>
      <c r="F386" s="522"/>
      <c r="G386" s="333">
        <f t="shared" si="10"/>
        <v>3731.5599999999863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291</v>
      </c>
      <c r="B387" s="330">
        <v>41</v>
      </c>
      <c r="C387" s="298">
        <v>46184</v>
      </c>
      <c r="D387" s="299" t="s">
        <v>909</v>
      </c>
      <c r="E387" s="522"/>
      <c r="F387" s="522">
        <v>800</v>
      </c>
      <c r="G387" s="333">
        <f t="shared" si="10"/>
        <v>4331.4199999999864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291</v>
      </c>
      <c r="B388" s="330">
        <v>39</v>
      </c>
      <c r="C388" s="298">
        <v>46184</v>
      </c>
      <c r="D388" s="299" t="s">
        <v>292</v>
      </c>
      <c r="E388" s="522"/>
      <c r="F388" s="522">
        <v>2763.78</v>
      </c>
      <c r="G388" s="333">
        <f t="shared" si="10"/>
        <v>3531.4199999999864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287</v>
      </c>
      <c r="B389" s="330" t="s">
        <v>287</v>
      </c>
      <c r="C389" s="298">
        <v>46183</v>
      </c>
      <c r="D389" s="299" t="s">
        <v>910</v>
      </c>
      <c r="E389" s="522">
        <v>816.19</v>
      </c>
      <c r="F389" s="522">
        <v>816.19</v>
      </c>
      <c r="G389" s="333">
        <f t="shared" si="10"/>
        <v>767.639999999986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46183</v>
      </c>
      <c r="D390" s="299" t="s">
        <v>412</v>
      </c>
      <c r="E390" s="522">
        <v>-3.99</v>
      </c>
      <c r="F390" s="522"/>
      <c r="G390" s="333">
        <f t="shared" si="10"/>
        <v>767.639999999986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6</v>
      </c>
      <c r="C391" s="298">
        <v>46183</v>
      </c>
      <c r="D391" s="299" t="s">
        <v>907</v>
      </c>
      <c r="E391" s="522">
        <v>-0.03</v>
      </c>
      <c r="F391" s="522"/>
      <c r="G391" s="333">
        <f t="shared" si="10"/>
        <v>763.64999999998599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291</v>
      </c>
      <c r="B392" s="330">
        <v>40</v>
      </c>
      <c r="C392" s="298">
        <v>46183</v>
      </c>
      <c r="D392" s="299" t="s">
        <v>316</v>
      </c>
      <c r="E392" s="522"/>
      <c r="F392" s="522">
        <v>1250.17</v>
      </c>
      <c r="G392" s="333">
        <f t="shared" si="10"/>
        <v>763.61999999998602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46182</v>
      </c>
      <c r="D393" s="299" t="s">
        <v>353</v>
      </c>
      <c r="E393" s="522">
        <v>25.98</v>
      </c>
      <c r="F393" s="522"/>
      <c r="G393" s="333">
        <f t="shared" si="10"/>
        <v>-486.55000000001405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5</v>
      </c>
      <c r="C394" s="298">
        <v>46182</v>
      </c>
      <c r="D394" s="299" t="s">
        <v>854</v>
      </c>
      <c r="E394" s="522">
        <v>10.68</v>
      </c>
      <c r="F394" s="522"/>
      <c r="G394" s="333">
        <f t="shared" si="10"/>
        <v>-460.57000000001403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46182</v>
      </c>
      <c r="D395" s="299" t="s">
        <v>301</v>
      </c>
      <c r="E395" s="522">
        <v>29.95</v>
      </c>
      <c r="F395" s="522"/>
      <c r="G395" s="333">
        <f t="shared" si="10"/>
        <v>-449.89000000001403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294</v>
      </c>
      <c r="B396" s="330">
        <v>22</v>
      </c>
      <c r="C396" s="298">
        <v>46182</v>
      </c>
      <c r="D396" s="299" t="s">
        <v>908</v>
      </c>
      <c r="E396" s="522">
        <v>5.31</v>
      </c>
      <c r="F396" s="522"/>
      <c r="G396" s="333">
        <f t="shared" si="10"/>
        <v>-419.94000000001404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2</v>
      </c>
      <c r="C397" s="298">
        <v>46182</v>
      </c>
      <c r="D397" s="299" t="s">
        <v>435</v>
      </c>
      <c r="E397" s="522">
        <v>58.69</v>
      </c>
      <c r="F397" s="522"/>
      <c r="G397" s="333">
        <f t="shared" si="10"/>
        <v>-414.63000000001404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8</v>
      </c>
      <c r="C398" s="298">
        <v>46182</v>
      </c>
      <c r="D398" s="299" t="s">
        <v>435</v>
      </c>
      <c r="E398" s="522">
        <v>58.69</v>
      </c>
      <c r="F398" s="522"/>
      <c r="G398" s="333">
        <f t="shared" si="10"/>
        <v>-355.94000000001404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8</v>
      </c>
      <c r="C399" s="298">
        <v>46181</v>
      </c>
      <c r="D399" s="299" t="s">
        <v>319</v>
      </c>
      <c r="E399" s="522">
        <v>8.86</v>
      </c>
      <c r="F399" s="522"/>
      <c r="G399" s="333">
        <f t="shared" si="10"/>
        <v>-297.25000000001404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46181</v>
      </c>
      <c r="D400" s="299" t="s">
        <v>397</v>
      </c>
      <c r="E400" s="522">
        <v>12.84</v>
      </c>
      <c r="F400" s="522"/>
      <c r="G400" s="333">
        <f t="shared" si="10"/>
        <v>-288.39000000001403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294</v>
      </c>
      <c r="B401" s="330">
        <v>9</v>
      </c>
      <c r="C401" s="298">
        <v>46181</v>
      </c>
      <c r="D401" s="299" t="s">
        <v>58</v>
      </c>
      <c r="E401" s="522">
        <v>1231.68</v>
      </c>
      <c r="F401" s="522"/>
      <c r="G401" s="333">
        <f t="shared" si="10"/>
        <v>-275.55000000001405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4</v>
      </c>
      <c r="C402" s="298">
        <v>46180</v>
      </c>
      <c r="D402" s="299" t="s">
        <v>310</v>
      </c>
      <c r="E402" s="522">
        <v>47.6</v>
      </c>
      <c r="F402" s="522"/>
      <c r="G402" s="333">
        <f t="shared" si="10"/>
        <v>956.12999999998601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1</v>
      </c>
      <c r="C403" s="298">
        <v>46180</v>
      </c>
      <c r="D403" s="299" t="s">
        <v>368</v>
      </c>
      <c r="E403" s="522">
        <v>48.62</v>
      </c>
      <c r="F403" s="522"/>
      <c r="G403" s="333">
        <f t="shared" ref="G403:G413" si="11">G404-E403+F403</f>
        <v>1003.729999999986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8</v>
      </c>
      <c r="C404" s="298">
        <v>46180</v>
      </c>
      <c r="D404" s="299" t="s">
        <v>363</v>
      </c>
      <c r="E404" s="522">
        <v>6.37</v>
      </c>
      <c r="F404" s="522"/>
      <c r="G404" s="333">
        <f t="shared" si="11"/>
        <v>1052.349999999986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287</v>
      </c>
      <c r="B405" s="330" t="s">
        <v>287</v>
      </c>
      <c r="C405" s="298">
        <v>46180</v>
      </c>
      <c r="D405" s="299" t="s">
        <v>890</v>
      </c>
      <c r="E405" s="522">
        <v>313.77999999999997</v>
      </c>
      <c r="F405" s="522">
        <v>313.77999999999997</v>
      </c>
      <c r="G405" s="333">
        <f t="shared" si="11"/>
        <v>1058.7199999999859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6</v>
      </c>
      <c r="C406" s="298">
        <v>46180</v>
      </c>
      <c r="D406" s="299" t="s">
        <v>397</v>
      </c>
      <c r="E406" s="522">
        <v>10.86</v>
      </c>
      <c r="F406" s="522"/>
      <c r="G406" s="333">
        <f t="shared" si="11"/>
        <v>1058.7199999999859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294</v>
      </c>
      <c r="B407" s="330">
        <v>14</v>
      </c>
      <c r="C407" s="298">
        <v>46179</v>
      </c>
      <c r="D407" s="299" t="s">
        <v>366</v>
      </c>
      <c r="E407" s="522">
        <v>66.67</v>
      </c>
      <c r="F407" s="522"/>
      <c r="G407" s="333">
        <f t="shared" si="11"/>
        <v>1069.5799999999858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5</v>
      </c>
      <c r="C408" s="298">
        <v>46179</v>
      </c>
      <c r="D408" s="299" t="s">
        <v>906</v>
      </c>
      <c r="E408" s="522">
        <v>20</v>
      </c>
      <c r="F408" s="522"/>
      <c r="G408" s="333">
        <f t="shared" si="11"/>
        <v>1136.2499999999859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1</v>
      </c>
      <c r="C409" s="298">
        <v>46179</v>
      </c>
      <c r="D409" s="299" t="s">
        <v>831</v>
      </c>
      <c r="E409" s="522">
        <v>54.06</v>
      </c>
      <c r="F409" s="522"/>
      <c r="G409" s="333">
        <f t="shared" si="11"/>
        <v>1156.2499999999859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6</v>
      </c>
      <c r="C410" s="298">
        <v>46179</v>
      </c>
      <c r="D410" s="299" t="s">
        <v>903</v>
      </c>
      <c r="E410" s="522">
        <v>19.98</v>
      </c>
      <c r="F410" s="522"/>
      <c r="G410" s="333">
        <f t="shared" si="11"/>
        <v>1210.3099999999858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46179</v>
      </c>
      <c r="D411" s="299" t="s">
        <v>885</v>
      </c>
      <c r="E411" s="522">
        <v>100</v>
      </c>
      <c r="F411" s="522"/>
      <c r="G411" s="333">
        <f t="shared" si="11"/>
        <v>1230.2899999999859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8</v>
      </c>
      <c r="C412" s="298">
        <v>46178</v>
      </c>
      <c r="D412" s="299" t="s">
        <v>319</v>
      </c>
      <c r="E412" s="522">
        <v>179.72</v>
      </c>
      <c r="F412" s="522"/>
      <c r="G412" s="333">
        <f t="shared" si="11"/>
        <v>1330.2899999999859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4</v>
      </c>
      <c r="C413" s="298">
        <v>46178</v>
      </c>
      <c r="D413" s="299" t="s">
        <v>904</v>
      </c>
      <c r="E413" s="522">
        <v>41.26</v>
      </c>
      <c r="F413" s="522"/>
      <c r="G413" s="333">
        <f t="shared" si="11"/>
        <v>1510.0099999999859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46178</v>
      </c>
      <c r="D414" s="299" t="s">
        <v>358</v>
      </c>
      <c r="E414" s="522">
        <v>10.07</v>
      </c>
      <c r="F414" s="522"/>
      <c r="G414" s="333">
        <f t="shared" ref="G414:G426" si="12">G415-E414+F414</f>
        <v>1551.2699999999859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46178</v>
      </c>
      <c r="D415" s="299" t="s">
        <v>905</v>
      </c>
      <c r="E415" s="522">
        <v>11.75</v>
      </c>
      <c r="F415" s="522"/>
      <c r="G415" s="333">
        <f t="shared" si="12"/>
        <v>1561.3399999999858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335</v>
      </c>
      <c r="B416" s="330" t="s">
        <v>335</v>
      </c>
      <c r="C416" s="298">
        <v>46178</v>
      </c>
      <c r="D416" s="299" t="s">
        <v>447</v>
      </c>
      <c r="E416" s="522">
        <v>39.659999999999997</v>
      </c>
      <c r="F416" s="522"/>
      <c r="G416" s="333">
        <f t="shared" si="12"/>
        <v>1573.0899999999858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6</v>
      </c>
      <c r="C417" s="298">
        <v>46178</v>
      </c>
      <c r="D417" s="299" t="s">
        <v>300</v>
      </c>
      <c r="E417" s="522">
        <v>9.57</v>
      </c>
      <c r="F417" s="522"/>
      <c r="G417" s="333">
        <f t="shared" si="12"/>
        <v>1612.7499999999859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2</v>
      </c>
      <c r="C418" s="298">
        <v>46178</v>
      </c>
      <c r="D418" s="299" t="s">
        <v>376</v>
      </c>
      <c r="E418" s="522">
        <v>46.65</v>
      </c>
      <c r="F418" s="522"/>
      <c r="G418" s="333">
        <f t="shared" si="12"/>
        <v>1622.3199999999858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4</v>
      </c>
      <c r="C419" s="298">
        <v>46177</v>
      </c>
      <c r="D419" s="299" t="s">
        <v>296</v>
      </c>
      <c r="E419" s="522">
        <v>43.69</v>
      </c>
      <c r="F419" s="522"/>
      <c r="G419" s="333">
        <f t="shared" si="12"/>
        <v>1668.9699999999859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3</v>
      </c>
      <c r="C420" s="298">
        <v>46177</v>
      </c>
      <c r="D420" s="299" t="s">
        <v>334</v>
      </c>
      <c r="E420" s="522">
        <v>8.52</v>
      </c>
      <c r="F420" s="522"/>
      <c r="G420" s="333">
        <f t="shared" si="12"/>
        <v>1712.659999999986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14</v>
      </c>
      <c r="C421" s="298">
        <v>46177</v>
      </c>
      <c r="D421" s="299" t="s">
        <v>367</v>
      </c>
      <c r="E421" s="522">
        <v>70.25</v>
      </c>
      <c r="F421" s="522"/>
      <c r="G421" s="333">
        <f t="shared" si="12"/>
        <v>1721.179999999986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46177</v>
      </c>
      <c r="D422" s="299" t="s">
        <v>386</v>
      </c>
      <c r="E422" s="522">
        <v>14.38</v>
      </c>
      <c r="F422" s="522"/>
      <c r="G422" s="333">
        <f t="shared" si="12"/>
        <v>1791.429999999986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13</v>
      </c>
      <c r="C423" s="298">
        <v>46177</v>
      </c>
      <c r="D423" s="299" t="s">
        <v>902</v>
      </c>
      <c r="E423" s="522">
        <v>122.46</v>
      </c>
      <c r="F423" s="522"/>
      <c r="G423" s="333">
        <f t="shared" si="12"/>
        <v>1805.8099999999861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17</v>
      </c>
      <c r="C424" s="298">
        <v>46177</v>
      </c>
      <c r="D424" s="299" t="s">
        <v>370</v>
      </c>
      <c r="E424" s="522">
        <v>99</v>
      </c>
      <c r="F424" s="522"/>
      <c r="G424" s="333">
        <f t="shared" si="12"/>
        <v>1928.2699999999861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294</v>
      </c>
      <c r="B425" s="330">
        <v>22</v>
      </c>
      <c r="C425" s="298">
        <v>46176</v>
      </c>
      <c r="D425" s="299" t="s">
        <v>861</v>
      </c>
      <c r="E425" s="522">
        <v>12.77</v>
      </c>
      <c r="F425" s="522"/>
      <c r="G425" s="333">
        <f t="shared" si="12"/>
        <v>2027.2699999999861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8</v>
      </c>
      <c r="C426" s="298">
        <v>46176</v>
      </c>
      <c r="D426" s="299" t="s">
        <v>319</v>
      </c>
      <c r="E426" s="522">
        <v>11.55</v>
      </c>
      <c r="F426" s="522"/>
      <c r="G426" s="333">
        <f t="shared" si="12"/>
        <v>2040.0399999999861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1</v>
      </c>
      <c r="C427" s="298">
        <v>46176</v>
      </c>
      <c r="D427" s="299" t="s">
        <v>306</v>
      </c>
      <c r="E427" s="522">
        <v>96.16</v>
      </c>
      <c r="F427" s="522"/>
      <c r="G427" s="333">
        <f t="shared" ref="G427:G485" si="13">G428-E427+F427</f>
        <v>2051.589999999986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46175</v>
      </c>
      <c r="D428" s="299" t="s">
        <v>899</v>
      </c>
      <c r="E428" s="522">
        <v>21.38</v>
      </c>
      <c r="F428" s="522"/>
      <c r="G428" s="333">
        <f t="shared" si="13"/>
        <v>2147.7499999999859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2</v>
      </c>
      <c r="C429" s="298">
        <v>46175</v>
      </c>
      <c r="D429" s="299" t="s">
        <v>386</v>
      </c>
      <c r="E429" s="522">
        <v>14.38</v>
      </c>
      <c r="F429" s="522"/>
      <c r="G429" s="333">
        <f t="shared" si="13"/>
        <v>2169.129999999986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46175</v>
      </c>
      <c r="D430" s="299" t="s">
        <v>433</v>
      </c>
      <c r="E430" s="522">
        <v>-142</v>
      </c>
      <c r="F430" s="522"/>
      <c r="G430" s="333">
        <f t="shared" si="13"/>
        <v>2183.5099999999861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284</v>
      </c>
      <c r="B431" s="330">
        <v>36</v>
      </c>
      <c r="C431" s="298">
        <v>46175</v>
      </c>
      <c r="D431" s="299" t="s">
        <v>374</v>
      </c>
      <c r="E431" s="522">
        <v>50</v>
      </c>
      <c r="F431" s="522"/>
      <c r="G431" s="333">
        <f t="shared" si="13"/>
        <v>2041.5099999999861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294</v>
      </c>
      <c r="B432" s="330">
        <v>22</v>
      </c>
      <c r="C432" s="298">
        <v>46175</v>
      </c>
      <c r="D432" s="299" t="s">
        <v>375</v>
      </c>
      <c r="E432" s="522">
        <v>6.37</v>
      </c>
      <c r="F432" s="522"/>
      <c r="G432" s="333">
        <f t="shared" si="13"/>
        <v>2091.5099999999861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1</v>
      </c>
      <c r="C433" s="298">
        <v>46174</v>
      </c>
      <c r="D433" s="299" t="s">
        <v>306</v>
      </c>
      <c r="E433" s="522">
        <v>84.03</v>
      </c>
      <c r="F433" s="522"/>
      <c r="G433" s="333">
        <f t="shared" si="13"/>
        <v>2097.879999999986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3</v>
      </c>
      <c r="C434" s="298">
        <v>46174</v>
      </c>
      <c r="D434" s="299" t="s">
        <v>296</v>
      </c>
      <c r="E434" s="522">
        <v>10.31</v>
      </c>
      <c r="F434" s="522"/>
      <c r="G434" s="333">
        <f t="shared" si="13"/>
        <v>2181.9099999999862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46174</v>
      </c>
      <c r="D435" s="299" t="s">
        <v>301</v>
      </c>
      <c r="E435" s="522">
        <v>16.05</v>
      </c>
      <c r="F435" s="522"/>
      <c r="G435" s="333">
        <f t="shared" si="13"/>
        <v>2192.2199999999862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1</v>
      </c>
      <c r="C436" s="298">
        <v>46174</v>
      </c>
      <c r="D436" s="299" t="s">
        <v>457</v>
      </c>
      <c r="E436" s="522">
        <v>50.44</v>
      </c>
      <c r="F436" s="522"/>
      <c r="G436" s="333">
        <f t="shared" si="13"/>
        <v>2208.2699999999863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46174</v>
      </c>
      <c r="D437" s="299" t="s">
        <v>898</v>
      </c>
      <c r="E437" s="522">
        <v>9.99</v>
      </c>
      <c r="F437" s="522"/>
      <c r="G437" s="333">
        <f t="shared" si="13"/>
        <v>2258.7099999999864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4</v>
      </c>
      <c r="C438" s="298">
        <v>46174</v>
      </c>
      <c r="D438" s="299" t="s">
        <v>310</v>
      </c>
      <c r="E438" s="522">
        <v>44.98</v>
      </c>
      <c r="F438" s="522"/>
      <c r="G438" s="333">
        <f t="shared" si="13"/>
        <v>2268.6999999999862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1</v>
      </c>
      <c r="C439" s="298">
        <v>46174</v>
      </c>
      <c r="D439" s="299" t="s">
        <v>311</v>
      </c>
      <c r="E439" s="522">
        <v>106.14</v>
      </c>
      <c r="F439" s="522"/>
      <c r="G439" s="333">
        <f t="shared" si="13"/>
        <v>2313.6799999999862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294</v>
      </c>
      <c r="B440" s="330">
        <v>16</v>
      </c>
      <c r="C440" s="298">
        <v>46174</v>
      </c>
      <c r="D440" s="299" t="s">
        <v>624</v>
      </c>
      <c r="E440" s="522">
        <v>62.31</v>
      </c>
      <c r="F440" s="522"/>
      <c r="G440" s="333">
        <f t="shared" si="13"/>
        <v>2419.8199999999861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3</v>
      </c>
      <c r="C441" s="298">
        <v>46174</v>
      </c>
      <c r="D441" s="299" t="s">
        <v>351</v>
      </c>
      <c r="E441" s="522">
        <v>8.1</v>
      </c>
      <c r="F441" s="522"/>
      <c r="G441" s="333">
        <f t="shared" si="13"/>
        <v>2482.129999999986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46174</v>
      </c>
      <c r="D442" s="299" t="s">
        <v>888</v>
      </c>
      <c r="E442" s="522">
        <v>320</v>
      </c>
      <c r="F442" s="522">
        <v>320</v>
      </c>
      <c r="G442" s="333">
        <f t="shared" si="13"/>
        <v>2490.2299999999859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6</v>
      </c>
      <c r="C443" s="298">
        <v>46174</v>
      </c>
      <c r="D443" s="299" t="s">
        <v>889</v>
      </c>
      <c r="E443" s="522">
        <v>20</v>
      </c>
      <c r="F443" s="522"/>
      <c r="G443" s="333">
        <f t="shared" si="13"/>
        <v>2490.2299999999859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284</v>
      </c>
      <c r="B444" s="330">
        <v>37</v>
      </c>
      <c r="C444" s="298">
        <v>46173</v>
      </c>
      <c r="D444" s="299" t="s">
        <v>895</v>
      </c>
      <c r="E444" s="522">
        <v>1160.3599999999999</v>
      </c>
      <c r="F444" s="522"/>
      <c r="G444" s="333">
        <f t="shared" si="13"/>
        <v>2510.2299999999859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286</v>
      </c>
      <c r="B445" s="330">
        <v>25</v>
      </c>
      <c r="C445" s="298">
        <v>46173</v>
      </c>
      <c r="D445" s="298" t="s">
        <v>204</v>
      </c>
      <c r="E445" s="331">
        <v>350</v>
      </c>
      <c r="F445" s="522"/>
      <c r="G445" s="333">
        <f t="shared" si="13"/>
        <v>3670.5899999999856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286</v>
      </c>
      <c r="B446" s="330">
        <v>26</v>
      </c>
      <c r="C446" s="298">
        <v>46173</v>
      </c>
      <c r="D446" s="298" t="s">
        <v>205</v>
      </c>
      <c r="E446" s="331">
        <v>320</v>
      </c>
      <c r="F446" s="522"/>
      <c r="G446" s="333">
        <f t="shared" si="13"/>
        <v>4020.5899999999856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286</v>
      </c>
      <c r="B447" s="330">
        <v>27</v>
      </c>
      <c r="C447" s="298">
        <v>46173</v>
      </c>
      <c r="D447" s="298" t="s">
        <v>206</v>
      </c>
      <c r="E447" s="331">
        <v>25</v>
      </c>
      <c r="F447" s="522"/>
      <c r="G447" s="333">
        <f t="shared" si="13"/>
        <v>4340.5899999999856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286</v>
      </c>
      <c r="B448" s="330">
        <v>28</v>
      </c>
      <c r="C448" s="298">
        <v>46173</v>
      </c>
      <c r="D448" s="298" t="s">
        <v>207</v>
      </c>
      <c r="E448" s="331">
        <v>25</v>
      </c>
      <c r="F448" s="522"/>
      <c r="G448" s="333">
        <f t="shared" si="13"/>
        <v>4365.5899999999856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286</v>
      </c>
      <c r="B449" s="330">
        <v>29</v>
      </c>
      <c r="C449" s="298">
        <v>46173</v>
      </c>
      <c r="D449" s="298" t="s">
        <v>208</v>
      </c>
      <c r="E449" s="331">
        <v>45</v>
      </c>
      <c r="F449" s="522"/>
      <c r="G449" s="333">
        <f t="shared" si="13"/>
        <v>4390.5899999999856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286</v>
      </c>
      <c r="B450" s="330">
        <v>30</v>
      </c>
      <c r="C450" s="298">
        <v>46173</v>
      </c>
      <c r="D450" s="298" t="s">
        <v>209</v>
      </c>
      <c r="E450" s="331">
        <v>400</v>
      </c>
      <c r="F450" s="522"/>
      <c r="G450" s="333">
        <f t="shared" si="13"/>
        <v>4435.5899999999856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286</v>
      </c>
      <c r="B451" s="330">
        <v>31</v>
      </c>
      <c r="C451" s="298">
        <v>46173</v>
      </c>
      <c r="D451" s="298" t="s">
        <v>210</v>
      </c>
      <c r="E451" s="331">
        <v>375</v>
      </c>
      <c r="F451" s="522"/>
      <c r="G451" s="333">
        <f t="shared" si="13"/>
        <v>4835.5899999999856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286</v>
      </c>
      <c r="B452" s="330">
        <v>32</v>
      </c>
      <c r="C452" s="298">
        <v>46173</v>
      </c>
      <c r="D452" s="298" t="s">
        <v>211</v>
      </c>
      <c r="E452" s="331">
        <v>100</v>
      </c>
      <c r="F452" s="522"/>
      <c r="G452" s="333">
        <f t="shared" si="13"/>
        <v>5210.5899999999856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286</v>
      </c>
      <c r="B453" s="330">
        <v>33</v>
      </c>
      <c r="C453" s="298">
        <v>46173</v>
      </c>
      <c r="D453" s="298" t="s">
        <v>212</v>
      </c>
      <c r="E453" s="331">
        <v>85</v>
      </c>
      <c r="F453" s="522"/>
      <c r="G453" s="333">
        <f t="shared" si="13"/>
        <v>5310.5899999999856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286</v>
      </c>
      <c r="B454" s="330">
        <v>34</v>
      </c>
      <c r="C454" s="298">
        <v>46173</v>
      </c>
      <c r="D454" s="298" t="s">
        <v>213</v>
      </c>
      <c r="E454" s="331">
        <v>230</v>
      </c>
      <c r="F454" s="522"/>
      <c r="G454" s="333">
        <f t="shared" si="13"/>
        <v>5395.5899999999856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286</v>
      </c>
      <c r="B455" s="330">
        <v>35</v>
      </c>
      <c r="C455" s="298">
        <v>46173</v>
      </c>
      <c r="D455" s="298" t="s">
        <v>214</v>
      </c>
      <c r="E455" s="331">
        <v>45</v>
      </c>
      <c r="F455" s="522"/>
      <c r="G455" s="333">
        <f t="shared" si="13"/>
        <v>5625.5899999999856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6</v>
      </c>
      <c r="C456" s="298">
        <v>46173</v>
      </c>
      <c r="D456" s="298" t="s">
        <v>885</v>
      </c>
      <c r="E456" s="522">
        <v>50</v>
      </c>
      <c r="F456" s="522"/>
      <c r="G456" s="333">
        <f t="shared" si="13"/>
        <v>5670.5899999999856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294</v>
      </c>
      <c r="B457" s="330">
        <v>22</v>
      </c>
      <c r="C457" s="298">
        <v>46173</v>
      </c>
      <c r="D457" s="298" t="s">
        <v>835</v>
      </c>
      <c r="E457" s="522">
        <v>10.63</v>
      </c>
      <c r="F457" s="522"/>
      <c r="G457" s="333">
        <f t="shared" si="13"/>
        <v>5720.5899999999856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4</v>
      </c>
      <c r="C458" s="298">
        <v>46173</v>
      </c>
      <c r="D458" s="298" t="s">
        <v>363</v>
      </c>
      <c r="E458" s="522">
        <v>108.69</v>
      </c>
      <c r="F458" s="522"/>
      <c r="G458" s="333">
        <f t="shared" si="13"/>
        <v>5731.2199999999857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294</v>
      </c>
      <c r="B459" s="330">
        <v>10</v>
      </c>
      <c r="C459" s="298">
        <v>46173</v>
      </c>
      <c r="D459" s="298" t="s">
        <v>176</v>
      </c>
      <c r="E459" s="522">
        <v>17.899999999999999</v>
      </c>
      <c r="F459" s="522"/>
      <c r="G459" s="333">
        <f t="shared" si="13"/>
        <v>5839.9099999999853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1</v>
      </c>
      <c r="C460" s="298">
        <v>46173</v>
      </c>
      <c r="D460" s="298" t="s">
        <v>445</v>
      </c>
      <c r="E460" s="522">
        <v>9.57</v>
      </c>
      <c r="F460" s="522"/>
      <c r="G460" s="333">
        <f t="shared" si="13"/>
        <v>5857.8099999999849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8</v>
      </c>
      <c r="C461" s="298">
        <v>46172</v>
      </c>
      <c r="D461" s="298" t="s">
        <v>319</v>
      </c>
      <c r="E461" s="522">
        <v>88.98</v>
      </c>
      <c r="F461" s="522"/>
      <c r="G461" s="333">
        <f t="shared" si="13"/>
        <v>5867.3799999999846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287</v>
      </c>
      <c r="B462" s="330" t="s">
        <v>287</v>
      </c>
      <c r="C462" s="298">
        <v>46172</v>
      </c>
      <c r="D462" s="298" t="s">
        <v>891</v>
      </c>
      <c r="E462" s="522">
        <v>219.38</v>
      </c>
      <c r="F462" s="522">
        <v>219.38</v>
      </c>
      <c r="G462" s="333">
        <f t="shared" si="13"/>
        <v>5956.3599999999842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287</v>
      </c>
      <c r="B463" s="330" t="s">
        <v>287</v>
      </c>
      <c r="C463" s="298">
        <v>46172</v>
      </c>
      <c r="D463" s="298" t="s">
        <v>890</v>
      </c>
      <c r="E463" s="522">
        <v>310.98</v>
      </c>
      <c r="F463" s="522">
        <v>310.98</v>
      </c>
      <c r="G463" s="333">
        <f t="shared" si="13"/>
        <v>5956.3599999999842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2</v>
      </c>
      <c r="C464" s="298">
        <v>46172</v>
      </c>
      <c r="D464" s="298" t="s">
        <v>894</v>
      </c>
      <c r="E464" s="522">
        <v>130.68</v>
      </c>
      <c r="F464" s="522"/>
      <c r="G464" s="333">
        <f t="shared" si="13"/>
        <v>5956.3599999999842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289</v>
      </c>
      <c r="B465" s="330">
        <v>2</v>
      </c>
      <c r="C465" s="298">
        <v>46172</v>
      </c>
      <c r="D465" s="298" t="s">
        <v>356</v>
      </c>
      <c r="E465" s="522">
        <v>49.99</v>
      </c>
      <c r="F465" s="522"/>
      <c r="G465" s="333">
        <f t="shared" si="13"/>
        <v>6087.0399999999845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2</v>
      </c>
      <c r="C466" s="298">
        <v>46171</v>
      </c>
      <c r="D466" s="298" t="s">
        <v>296</v>
      </c>
      <c r="E466" s="522">
        <v>15.1</v>
      </c>
      <c r="F466" s="522"/>
      <c r="G466" s="333">
        <f t="shared" si="13"/>
        <v>6137.0299999999843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46171</v>
      </c>
      <c r="D467" s="298" t="s">
        <v>295</v>
      </c>
      <c r="E467" s="522">
        <v>7.02</v>
      </c>
      <c r="F467" s="522"/>
      <c r="G467" s="333">
        <f t="shared" si="13"/>
        <v>6152.1299999999846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4</v>
      </c>
      <c r="C468" s="298">
        <v>46171</v>
      </c>
      <c r="D468" s="298" t="s">
        <v>295</v>
      </c>
      <c r="E468" s="522">
        <v>93.38</v>
      </c>
      <c r="F468" s="522"/>
      <c r="G468" s="333">
        <f t="shared" si="13"/>
        <v>6159.1499999999851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2</v>
      </c>
      <c r="C469" s="298">
        <v>46171</v>
      </c>
      <c r="D469" s="298" t="s">
        <v>353</v>
      </c>
      <c r="E469" s="522">
        <v>18.98</v>
      </c>
      <c r="F469" s="522"/>
      <c r="G469" s="333">
        <f t="shared" si="13"/>
        <v>6252.5299999999852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23</v>
      </c>
      <c r="C470" s="298">
        <v>46171</v>
      </c>
      <c r="D470" s="299" t="s">
        <v>67</v>
      </c>
      <c r="E470" s="522">
        <v>650.88</v>
      </c>
      <c r="F470" s="522"/>
      <c r="G470" s="333">
        <f t="shared" si="13"/>
        <v>6271.5099999999848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294</v>
      </c>
      <c r="B471" s="330">
        <v>20</v>
      </c>
      <c r="C471" s="298">
        <v>46171</v>
      </c>
      <c r="D471" s="299" t="s">
        <v>193</v>
      </c>
      <c r="E471" s="522">
        <v>600</v>
      </c>
      <c r="F471" s="522"/>
      <c r="G471" s="333">
        <f t="shared" si="13"/>
        <v>6922.3899999999849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291</v>
      </c>
      <c r="B472" s="330">
        <v>38</v>
      </c>
      <c r="C472" s="298">
        <v>46171</v>
      </c>
      <c r="D472" s="299" t="s">
        <v>293</v>
      </c>
      <c r="E472" s="522"/>
      <c r="F472" s="522">
        <v>4597.8100000000004</v>
      </c>
      <c r="G472" s="333">
        <f t="shared" si="13"/>
        <v>7522.3899999999849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42</v>
      </c>
      <c r="C473" s="298">
        <v>46171</v>
      </c>
      <c r="D473" s="299" t="s">
        <v>200</v>
      </c>
      <c r="E473" s="522">
        <v>50.92</v>
      </c>
      <c r="F473" s="522"/>
      <c r="G473" s="333">
        <f t="shared" si="13"/>
        <v>2924.5799999999849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294</v>
      </c>
      <c r="B474" s="330">
        <v>43</v>
      </c>
      <c r="C474" s="298">
        <v>46171</v>
      </c>
      <c r="D474" s="299" t="s">
        <v>201</v>
      </c>
      <c r="E474" s="522">
        <v>42.84</v>
      </c>
      <c r="F474" s="522"/>
      <c r="G474" s="333">
        <f t="shared" si="13"/>
        <v>2975.499999999985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291</v>
      </c>
      <c r="B475" s="330">
        <v>39</v>
      </c>
      <c r="C475" s="298">
        <v>46170</v>
      </c>
      <c r="D475" s="299" t="s">
        <v>292</v>
      </c>
      <c r="E475" s="522"/>
      <c r="F475" s="522">
        <v>2763.79</v>
      </c>
      <c r="G475" s="333">
        <f t="shared" si="13"/>
        <v>3018.3399999999851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3</v>
      </c>
      <c r="C476" s="298">
        <v>46170</v>
      </c>
      <c r="D476" s="299" t="s">
        <v>884</v>
      </c>
      <c r="E476" s="522">
        <v>8.9499999999999993</v>
      </c>
      <c r="F476" s="522"/>
      <c r="G476" s="333">
        <f t="shared" si="13"/>
        <v>254.54999999998506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4</v>
      </c>
      <c r="C477" s="298">
        <v>46170</v>
      </c>
      <c r="D477" s="299" t="s">
        <v>884</v>
      </c>
      <c r="E477" s="522">
        <v>43.44</v>
      </c>
      <c r="F477" s="522"/>
      <c r="G477" s="333">
        <f t="shared" si="13"/>
        <v>263.49999999998505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46170</v>
      </c>
      <c r="D478" s="299" t="s">
        <v>892</v>
      </c>
      <c r="E478" s="522">
        <v>30.89</v>
      </c>
      <c r="F478" s="522"/>
      <c r="G478" s="333">
        <f t="shared" si="13"/>
        <v>306.93999999998505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2</v>
      </c>
      <c r="C479" s="298">
        <v>46170</v>
      </c>
      <c r="D479" s="299" t="s">
        <v>346</v>
      </c>
      <c r="E479" s="522">
        <v>32.659999999999997</v>
      </c>
      <c r="F479" s="522"/>
      <c r="G479" s="333">
        <f t="shared" si="13"/>
        <v>337.82999999998503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2</v>
      </c>
      <c r="C480" s="298">
        <v>46170</v>
      </c>
      <c r="D480" s="299" t="s">
        <v>386</v>
      </c>
      <c r="E480" s="522">
        <v>9.09</v>
      </c>
      <c r="F480" s="522"/>
      <c r="G480" s="333">
        <f t="shared" si="13"/>
        <v>370.48999999998506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8</v>
      </c>
      <c r="C481" s="298">
        <v>46170</v>
      </c>
      <c r="D481" s="299" t="s">
        <v>846</v>
      </c>
      <c r="E481" s="522">
        <v>36.74</v>
      </c>
      <c r="F481" s="522"/>
      <c r="G481" s="333">
        <f t="shared" si="13"/>
        <v>379.57999999998503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5</v>
      </c>
      <c r="C482" s="298">
        <v>46170</v>
      </c>
      <c r="D482" s="299" t="s">
        <v>846</v>
      </c>
      <c r="E482" s="522">
        <v>11.2</v>
      </c>
      <c r="F482" s="522"/>
      <c r="G482" s="333">
        <f t="shared" si="13"/>
        <v>416.31999999998504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2</v>
      </c>
      <c r="C483" s="298">
        <v>46169</v>
      </c>
      <c r="D483" s="299" t="s">
        <v>358</v>
      </c>
      <c r="E483" s="522">
        <v>11.29</v>
      </c>
      <c r="F483" s="522"/>
      <c r="G483" s="333">
        <f t="shared" si="13"/>
        <v>427.51999999998503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4</v>
      </c>
      <c r="C484" s="298">
        <v>46169</v>
      </c>
      <c r="D484" s="299" t="s">
        <v>363</v>
      </c>
      <c r="E484" s="522">
        <v>44.84</v>
      </c>
      <c r="F484" s="522"/>
      <c r="G484" s="333">
        <f t="shared" si="13"/>
        <v>438.80999999998505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289</v>
      </c>
      <c r="B485" s="330">
        <v>7</v>
      </c>
      <c r="C485" s="298">
        <v>46169</v>
      </c>
      <c r="D485" s="299" t="s">
        <v>338</v>
      </c>
      <c r="E485" s="522">
        <v>139.88</v>
      </c>
      <c r="F485" s="522"/>
      <c r="G485" s="333">
        <f t="shared" si="13"/>
        <v>483.64999999998508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8</v>
      </c>
      <c r="C486" s="298">
        <v>46169</v>
      </c>
      <c r="D486" s="299" t="s">
        <v>319</v>
      </c>
      <c r="E486" s="522">
        <v>46.84</v>
      </c>
      <c r="F486" s="522"/>
      <c r="G486" s="333">
        <f t="shared" ref="G486:G523" si="14">G487-E486+F486</f>
        <v>623.52999999998508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46169</v>
      </c>
      <c r="D487" s="299" t="s">
        <v>358</v>
      </c>
      <c r="E487" s="522">
        <v>9.4700000000000006</v>
      </c>
      <c r="F487" s="522"/>
      <c r="G487" s="333">
        <f t="shared" si="14"/>
        <v>670.36999999998511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8</v>
      </c>
      <c r="C488" s="298">
        <v>46168</v>
      </c>
      <c r="D488" s="299" t="s">
        <v>308</v>
      </c>
      <c r="E488" s="522">
        <v>47.99</v>
      </c>
      <c r="F488" s="522"/>
      <c r="G488" s="333">
        <f t="shared" si="14"/>
        <v>679.83999999998514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5</v>
      </c>
      <c r="C489" s="298">
        <v>46168</v>
      </c>
      <c r="D489" s="299" t="s">
        <v>872</v>
      </c>
      <c r="E489" s="522">
        <v>26</v>
      </c>
      <c r="F489" s="522"/>
      <c r="G489" s="333">
        <f t="shared" si="14"/>
        <v>727.82999999998515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4</v>
      </c>
      <c r="C490" s="298">
        <v>46168</v>
      </c>
      <c r="D490" s="299" t="s">
        <v>310</v>
      </c>
      <c r="E490" s="522">
        <v>50.15</v>
      </c>
      <c r="F490" s="522"/>
      <c r="G490" s="333">
        <f t="shared" si="14"/>
        <v>753.82999999998515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46168</v>
      </c>
      <c r="D491" s="299" t="s">
        <v>882</v>
      </c>
      <c r="E491" s="522">
        <v>400</v>
      </c>
      <c r="F491" s="522">
        <v>400</v>
      </c>
      <c r="G491" s="333">
        <f t="shared" si="14"/>
        <v>803.97999999998513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294</v>
      </c>
      <c r="B492" s="330">
        <v>22</v>
      </c>
      <c r="C492" s="298">
        <v>46168</v>
      </c>
      <c r="D492" s="299" t="s">
        <v>835</v>
      </c>
      <c r="E492" s="522">
        <v>15.96</v>
      </c>
      <c r="F492" s="522"/>
      <c r="G492" s="333">
        <f t="shared" si="14"/>
        <v>803.97999999998513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46168</v>
      </c>
      <c r="D493" s="299" t="s">
        <v>296</v>
      </c>
      <c r="E493" s="522">
        <v>15.1</v>
      </c>
      <c r="F493" s="522"/>
      <c r="G493" s="333">
        <f t="shared" si="14"/>
        <v>819.93999999998516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4</v>
      </c>
      <c r="C494" s="298">
        <v>46168</v>
      </c>
      <c r="D494" s="299" t="s">
        <v>296</v>
      </c>
      <c r="E494" s="522">
        <v>44.67</v>
      </c>
      <c r="F494" s="522"/>
      <c r="G494" s="333">
        <f t="shared" si="14"/>
        <v>835.03999999998518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1</v>
      </c>
      <c r="C495" s="298">
        <v>46168</v>
      </c>
      <c r="D495" s="299" t="s">
        <v>300</v>
      </c>
      <c r="E495" s="522">
        <v>32.99</v>
      </c>
      <c r="F495" s="522"/>
      <c r="G495" s="333">
        <f t="shared" si="14"/>
        <v>879.70999999998514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289</v>
      </c>
      <c r="B496" s="330">
        <v>2</v>
      </c>
      <c r="C496" s="298">
        <v>46168</v>
      </c>
      <c r="D496" s="299" t="s">
        <v>386</v>
      </c>
      <c r="E496" s="522">
        <v>14.39</v>
      </c>
      <c r="F496" s="522"/>
      <c r="G496" s="333">
        <f t="shared" si="14"/>
        <v>912.69999999998515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294</v>
      </c>
      <c r="B497" s="330">
        <v>12</v>
      </c>
      <c r="C497" s="298">
        <v>46167</v>
      </c>
      <c r="D497" s="299" t="s">
        <v>314</v>
      </c>
      <c r="E497" s="522">
        <v>204.48</v>
      </c>
      <c r="F497" s="522"/>
      <c r="G497" s="333">
        <f t="shared" si="14"/>
        <v>927.08999999998514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8</v>
      </c>
      <c r="C498" s="298">
        <v>46167</v>
      </c>
      <c r="D498" s="299" t="s">
        <v>319</v>
      </c>
      <c r="E498" s="522">
        <v>29.79</v>
      </c>
      <c r="F498" s="522"/>
      <c r="G498" s="333">
        <f t="shared" si="14"/>
        <v>1131.5699999999852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3</v>
      </c>
      <c r="C499" s="298">
        <v>46167</v>
      </c>
      <c r="D499" s="299" t="s">
        <v>348</v>
      </c>
      <c r="E499" s="522">
        <v>50</v>
      </c>
      <c r="F499" s="522"/>
      <c r="G499" s="333">
        <f t="shared" si="14"/>
        <v>1161.3599999999851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1</v>
      </c>
      <c r="C500" s="298">
        <v>46166</v>
      </c>
      <c r="D500" s="299" t="s">
        <v>329</v>
      </c>
      <c r="E500" s="522">
        <v>122.54</v>
      </c>
      <c r="F500" s="522"/>
      <c r="G500" s="333">
        <f t="shared" si="14"/>
        <v>1211.3599999999851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1</v>
      </c>
      <c r="C501" s="298">
        <v>46166</v>
      </c>
      <c r="D501" s="299" t="s">
        <v>311</v>
      </c>
      <c r="E501" s="522">
        <v>157.97</v>
      </c>
      <c r="F501" s="522"/>
      <c r="G501" s="333">
        <f t="shared" si="14"/>
        <v>1333.8999999999851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6</v>
      </c>
      <c r="C502" s="298">
        <v>46166</v>
      </c>
      <c r="D502" s="299" t="s">
        <v>300</v>
      </c>
      <c r="E502" s="522">
        <v>44.05</v>
      </c>
      <c r="F502" s="522"/>
      <c r="G502" s="333">
        <f t="shared" si="14"/>
        <v>1491.8699999999851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8</v>
      </c>
      <c r="C503" s="298">
        <v>46166</v>
      </c>
      <c r="D503" s="299" t="s">
        <v>319</v>
      </c>
      <c r="E503" s="522">
        <v>70.44</v>
      </c>
      <c r="F503" s="522"/>
      <c r="G503" s="333">
        <f t="shared" si="14"/>
        <v>1535.9199999999851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1</v>
      </c>
      <c r="C504" s="298">
        <v>46166</v>
      </c>
      <c r="D504" s="299" t="s">
        <v>329</v>
      </c>
      <c r="E504" s="522">
        <v>55.96</v>
      </c>
      <c r="F504" s="522"/>
      <c r="G504" s="333">
        <f t="shared" si="14"/>
        <v>1606.3599999999851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6</v>
      </c>
      <c r="C505" s="298">
        <v>46166</v>
      </c>
      <c r="D505" s="299" t="s">
        <v>883</v>
      </c>
      <c r="E505" s="522">
        <v>597.83000000000004</v>
      </c>
      <c r="F505" s="522"/>
      <c r="G505" s="333">
        <f t="shared" si="14"/>
        <v>1662.3199999999852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287</v>
      </c>
      <c r="B506" s="330" t="s">
        <v>287</v>
      </c>
      <c r="C506" s="298">
        <v>46166</v>
      </c>
      <c r="D506" s="299" t="s">
        <v>845</v>
      </c>
      <c r="E506" s="522">
        <v>69.2</v>
      </c>
      <c r="F506" s="522">
        <v>69.2</v>
      </c>
      <c r="G506" s="333">
        <f t="shared" si="14"/>
        <v>2260.1499999999851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1</v>
      </c>
      <c r="C507" s="298">
        <v>46165</v>
      </c>
      <c r="D507" s="299" t="s">
        <v>880</v>
      </c>
      <c r="E507" s="522">
        <v>94.76</v>
      </c>
      <c r="F507" s="522"/>
      <c r="G507" s="333">
        <f t="shared" si="14"/>
        <v>2260.1499999999851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1</v>
      </c>
      <c r="C508" s="298">
        <v>46165</v>
      </c>
      <c r="D508" s="299" t="s">
        <v>393</v>
      </c>
      <c r="E508" s="522">
        <v>34.869999999999997</v>
      </c>
      <c r="F508" s="522"/>
      <c r="G508" s="333">
        <f t="shared" si="14"/>
        <v>2354.9099999999853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8</v>
      </c>
      <c r="C509" s="298">
        <v>46165</v>
      </c>
      <c r="D509" s="299" t="s">
        <v>481</v>
      </c>
      <c r="E509" s="522">
        <v>80.48</v>
      </c>
      <c r="F509" s="522"/>
      <c r="G509" s="333">
        <f t="shared" si="14"/>
        <v>2389.7799999999852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5</v>
      </c>
      <c r="C510" s="298">
        <v>46165</v>
      </c>
      <c r="D510" s="299" t="s">
        <v>879</v>
      </c>
      <c r="E510" s="522">
        <v>25</v>
      </c>
      <c r="F510" s="522"/>
      <c r="G510" s="333">
        <f t="shared" si="14"/>
        <v>2470.2599999999852</v>
      </c>
      <c r="H510" s="334" t="s">
        <v>298</v>
      </c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6</v>
      </c>
      <c r="C511" s="298">
        <v>46165</v>
      </c>
      <c r="D511" s="299" t="s">
        <v>877</v>
      </c>
      <c r="E511" s="522">
        <v>50</v>
      </c>
      <c r="F511" s="522"/>
      <c r="G511" s="333">
        <f t="shared" si="14"/>
        <v>2495.2599999999852</v>
      </c>
      <c r="H511" s="334" t="s">
        <v>298</v>
      </c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289</v>
      </c>
      <c r="B512" s="330">
        <v>2</v>
      </c>
      <c r="C512" s="298">
        <v>46165</v>
      </c>
      <c r="D512" s="299" t="s">
        <v>878</v>
      </c>
      <c r="E512" s="522">
        <v>25</v>
      </c>
      <c r="F512" s="522"/>
      <c r="G512" s="333">
        <f t="shared" si="14"/>
        <v>2545.2599999999852</v>
      </c>
      <c r="H512" s="334" t="s">
        <v>298</v>
      </c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2</v>
      </c>
      <c r="C513" s="298">
        <v>46164</v>
      </c>
      <c r="D513" s="299" t="s">
        <v>881</v>
      </c>
      <c r="E513" s="522">
        <v>45.46</v>
      </c>
      <c r="F513" s="522"/>
      <c r="G513" s="333">
        <f t="shared" si="14"/>
        <v>2570.2599999999852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6</v>
      </c>
      <c r="C514" s="298">
        <v>46164</v>
      </c>
      <c r="D514" s="299" t="s">
        <v>873</v>
      </c>
      <c r="E514" s="522">
        <v>22</v>
      </c>
      <c r="F514" s="522"/>
      <c r="G514" s="333">
        <f t="shared" si="14"/>
        <v>2615.7199999999852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46164</v>
      </c>
      <c r="D515" s="299" t="s">
        <v>296</v>
      </c>
      <c r="E515" s="522">
        <v>14.57</v>
      </c>
      <c r="F515" s="522"/>
      <c r="G515" s="333">
        <f t="shared" si="14"/>
        <v>2637.7199999999852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3</v>
      </c>
      <c r="C516" s="298">
        <v>46163</v>
      </c>
      <c r="D516" s="299" t="s">
        <v>334</v>
      </c>
      <c r="E516" s="522">
        <v>9.01</v>
      </c>
      <c r="F516" s="522"/>
      <c r="G516" s="333">
        <f t="shared" si="14"/>
        <v>2652.2899999999854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8</v>
      </c>
      <c r="C517" s="298">
        <v>46163</v>
      </c>
      <c r="D517" s="299" t="s">
        <v>334</v>
      </c>
      <c r="E517" s="522">
        <v>6.8</v>
      </c>
      <c r="F517" s="522"/>
      <c r="G517" s="333">
        <f t="shared" si="14"/>
        <v>2661.2999999999856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46163</v>
      </c>
      <c r="D518" s="299" t="s">
        <v>358</v>
      </c>
      <c r="E518" s="522">
        <v>16.649999999999999</v>
      </c>
      <c r="F518" s="522"/>
      <c r="G518" s="333">
        <f t="shared" si="14"/>
        <v>2668.0999999999858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8</v>
      </c>
      <c r="C519" s="298">
        <v>46163</v>
      </c>
      <c r="D519" s="299" t="s">
        <v>846</v>
      </c>
      <c r="E519" s="522">
        <v>24.89</v>
      </c>
      <c r="F519" s="522"/>
      <c r="G519" s="333">
        <f t="shared" si="14"/>
        <v>2684.7499999999859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5</v>
      </c>
      <c r="C520" s="298">
        <v>46163</v>
      </c>
      <c r="D520" s="299" t="s">
        <v>846</v>
      </c>
      <c r="E520" s="522">
        <v>11.2</v>
      </c>
      <c r="F520" s="522"/>
      <c r="G520" s="333">
        <f t="shared" si="14"/>
        <v>2709.6399999999858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46162</v>
      </c>
      <c r="D521" s="299" t="s">
        <v>296</v>
      </c>
      <c r="E521" s="522">
        <v>11.18</v>
      </c>
      <c r="F521" s="522"/>
      <c r="G521" s="333">
        <f t="shared" si="14"/>
        <v>2720.8399999999856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2</v>
      </c>
      <c r="C522" s="298">
        <v>46162</v>
      </c>
      <c r="D522" s="299" t="s">
        <v>386</v>
      </c>
      <c r="E522" s="522">
        <v>14.38</v>
      </c>
      <c r="F522" s="522"/>
      <c r="G522" s="333">
        <f t="shared" si="14"/>
        <v>2732.0199999999854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22</v>
      </c>
      <c r="C523" s="298">
        <v>46162</v>
      </c>
      <c r="D523" s="299" t="s">
        <v>323</v>
      </c>
      <c r="E523" s="522">
        <v>20.22</v>
      </c>
      <c r="F523" s="522"/>
      <c r="G523" s="333">
        <f t="shared" si="14"/>
        <v>2746.3999999999855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5</v>
      </c>
      <c r="C524" s="298">
        <v>46162</v>
      </c>
      <c r="D524" s="299" t="s">
        <v>872</v>
      </c>
      <c r="E524" s="522">
        <v>30</v>
      </c>
      <c r="F524" s="522"/>
      <c r="G524" s="333">
        <f t="shared" ref="G524:G538" si="15">G525-E524+F524</f>
        <v>2766.6199999999853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46162</v>
      </c>
      <c r="D525" s="299" t="s">
        <v>874</v>
      </c>
      <c r="E525" s="522">
        <v>46.72</v>
      </c>
      <c r="F525" s="522"/>
      <c r="G525" s="333">
        <f t="shared" si="15"/>
        <v>2796.6199999999853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4</v>
      </c>
      <c r="C526" s="298">
        <v>46162</v>
      </c>
      <c r="D526" s="299" t="s">
        <v>310</v>
      </c>
      <c r="E526" s="522">
        <v>56.51</v>
      </c>
      <c r="F526" s="522"/>
      <c r="G526" s="333">
        <f t="shared" si="15"/>
        <v>2843.3399999999851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6</v>
      </c>
      <c r="C527" s="298">
        <v>46161</v>
      </c>
      <c r="D527" s="299" t="s">
        <v>871</v>
      </c>
      <c r="E527" s="522">
        <v>63.99</v>
      </c>
      <c r="F527" s="522"/>
      <c r="G527" s="333">
        <f t="shared" si="15"/>
        <v>2899.8499999999854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4</v>
      </c>
      <c r="C528" s="298">
        <v>46161</v>
      </c>
      <c r="D528" s="299" t="s">
        <v>296</v>
      </c>
      <c r="E528" s="522">
        <v>43.46</v>
      </c>
      <c r="F528" s="522"/>
      <c r="G528" s="333">
        <f t="shared" si="15"/>
        <v>2963.8399999999851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3</v>
      </c>
      <c r="C529" s="298">
        <v>46161</v>
      </c>
      <c r="D529" s="299" t="s">
        <v>296</v>
      </c>
      <c r="E529" s="522">
        <v>8.7200000000000006</v>
      </c>
      <c r="F529" s="522"/>
      <c r="G529" s="333">
        <f t="shared" si="15"/>
        <v>3007.2999999999852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46161</v>
      </c>
      <c r="D530" s="299" t="s">
        <v>301</v>
      </c>
      <c r="E530" s="522">
        <v>30.9</v>
      </c>
      <c r="F530" s="522"/>
      <c r="G530" s="333">
        <f t="shared" si="15"/>
        <v>3016.019999999985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294</v>
      </c>
      <c r="B531" s="330">
        <v>22</v>
      </c>
      <c r="C531" s="298">
        <v>46161</v>
      </c>
      <c r="D531" s="299" t="s">
        <v>328</v>
      </c>
      <c r="E531" s="522">
        <v>7.46</v>
      </c>
      <c r="F531" s="522"/>
      <c r="G531" s="333">
        <f t="shared" si="15"/>
        <v>3046.9199999999851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2</v>
      </c>
      <c r="C532" s="298">
        <v>46161</v>
      </c>
      <c r="D532" s="299" t="s">
        <v>869</v>
      </c>
      <c r="E532" s="522">
        <v>31.05</v>
      </c>
      <c r="F532" s="522"/>
      <c r="G532" s="333">
        <f t="shared" si="15"/>
        <v>3054.3799999999851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46161</v>
      </c>
      <c r="D533" s="299" t="s">
        <v>870</v>
      </c>
      <c r="E533" s="522">
        <v>54.41</v>
      </c>
      <c r="F533" s="522"/>
      <c r="G533" s="333">
        <f t="shared" si="15"/>
        <v>3085.4299999999853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8</v>
      </c>
      <c r="C534" s="298">
        <v>46161</v>
      </c>
      <c r="D534" s="299" t="s">
        <v>875</v>
      </c>
      <c r="E534" s="522">
        <v>20.49</v>
      </c>
      <c r="F534" s="522"/>
      <c r="G534" s="333">
        <f t="shared" si="15"/>
        <v>3139.8399999999851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22</v>
      </c>
      <c r="C535" s="298">
        <v>46160</v>
      </c>
      <c r="D535" s="299" t="s">
        <v>401</v>
      </c>
      <c r="E535" s="522">
        <v>13.84</v>
      </c>
      <c r="F535" s="522"/>
      <c r="G535" s="333">
        <f t="shared" si="15"/>
        <v>3160.3299999999849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287</v>
      </c>
      <c r="B536" s="330" t="s">
        <v>287</v>
      </c>
      <c r="C536" s="298">
        <v>46160</v>
      </c>
      <c r="D536" s="299" t="s">
        <v>876</v>
      </c>
      <c r="E536" s="522">
        <v>138.44</v>
      </c>
      <c r="F536" s="522">
        <v>138.44</v>
      </c>
      <c r="G536" s="333">
        <f t="shared" si="15"/>
        <v>3174.1699999999851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46160</v>
      </c>
      <c r="D537" s="299" t="s">
        <v>353</v>
      </c>
      <c r="E537" s="522">
        <v>25.48</v>
      </c>
      <c r="F537" s="522"/>
      <c r="G537" s="333">
        <f t="shared" si="15"/>
        <v>3174.1699999999851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294</v>
      </c>
      <c r="B538" s="330">
        <v>17</v>
      </c>
      <c r="C538" s="298">
        <v>46160</v>
      </c>
      <c r="D538" s="299" t="s">
        <v>188</v>
      </c>
      <c r="E538" s="522">
        <v>42.65</v>
      </c>
      <c r="F538" s="522"/>
      <c r="G538" s="333">
        <f t="shared" si="15"/>
        <v>3199.6499999999851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294</v>
      </c>
      <c r="B539" s="330">
        <v>15</v>
      </c>
      <c r="C539" s="298">
        <v>46160</v>
      </c>
      <c r="D539" s="299" t="s">
        <v>185</v>
      </c>
      <c r="E539" s="522">
        <v>101.37</v>
      </c>
      <c r="F539" s="522"/>
      <c r="G539" s="333">
        <f t="shared" ref="G539:G619" si="16">G540-E539+F539</f>
        <v>3242.2999999999852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335</v>
      </c>
      <c r="B540" s="330" t="s">
        <v>335</v>
      </c>
      <c r="C540" s="298">
        <v>46160</v>
      </c>
      <c r="D540" s="299" t="s">
        <v>336</v>
      </c>
      <c r="E540" s="522">
        <v>93.13</v>
      </c>
      <c r="F540" s="522"/>
      <c r="G540" s="333">
        <f t="shared" si="16"/>
        <v>3343.6699999999851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294</v>
      </c>
      <c r="B541" s="330">
        <v>11</v>
      </c>
      <c r="C541" s="298">
        <v>46160</v>
      </c>
      <c r="D541" s="299" t="s">
        <v>178</v>
      </c>
      <c r="E541" s="522">
        <v>267.68</v>
      </c>
      <c r="F541" s="522"/>
      <c r="G541" s="333">
        <f t="shared" si="16"/>
        <v>3436.7999999999852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294</v>
      </c>
      <c r="B542" s="330">
        <v>23</v>
      </c>
      <c r="C542" s="298">
        <v>46160</v>
      </c>
      <c r="D542" s="299" t="s">
        <v>63</v>
      </c>
      <c r="E542" s="522">
        <v>529.46</v>
      </c>
      <c r="F542" s="522"/>
      <c r="G542" s="333">
        <f t="shared" si="16"/>
        <v>3704.479999999985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46159</v>
      </c>
      <c r="D543" s="299" t="s">
        <v>311</v>
      </c>
      <c r="E543" s="522">
        <v>148.25</v>
      </c>
      <c r="F543" s="522"/>
      <c r="G543" s="333">
        <f t="shared" si="16"/>
        <v>4233.939999999985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1</v>
      </c>
      <c r="C544" s="298">
        <v>46159</v>
      </c>
      <c r="D544" s="299" t="s">
        <v>306</v>
      </c>
      <c r="E544" s="522">
        <v>90.2</v>
      </c>
      <c r="F544" s="522"/>
      <c r="G544" s="333">
        <f t="shared" si="16"/>
        <v>4382.189999999985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21</v>
      </c>
      <c r="C545" s="298">
        <v>46159</v>
      </c>
      <c r="D545" s="299" t="s">
        <v>194</v>
      </c>
      <c r="E545" s="522">
        <v>81</v>
      </c>
      <c r="F545" s="522"/>
      <c r="G545" s="333">
        <f t="shared" si="16"/>
        <v>4472.3899999999849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6</v>
      </c>
      <c r="C546" s="298">
        <v>46159</v>
      </c>
      <c r="D546" s="299" t="s">
        <v>300</v>
      </c>
      <c r="E546" s="522">
        <v>38.33</v>
      </c>
      <c r="F546" s="522"/>
      <c r="G546" s="333">
        <f t="shared" si="16"/>
        <v>4553.3899999999849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42</v>
      </c>
      <c r="C547" s="298">
        <v>46159</v>
      </c>
      <c r="D547" s="299" t="s">
        <v>333</v>
      </c>
      <c r="E547" s="522">
        <v>29.8</v>
      </c>
      <c r="F547" s="522"/>
      <c r="G547" s="333">
        <f t="shared" si="16"/>
        <v>4591.7199999999848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43</v>
      </c>
      <c r="C548" s="298">
        <v>46159</v>
      </c>
      <c r="D548" s="299" t="s">
        <v>333</v>
      </c>
      <c r="E548" s="522">
        <v>22.35</v>
      </c>
      <c r="F548" s="522"/>
      <c r="G548" s="333">
        <f t="shared" si="16"/>
        <v>4621.519999999985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8</v>
      </c>
      <c r="C549" s="298">
        <v>46159</v>
      </c>
      <c r="D549" s="299" t="s">
        <v>319</v>
      </c>
      <c r="E549" s="522">
        <v>50.75</v>
      </c>
      <c r="F549" s="522"/>
      <c r="G549" s="333">
        <f t="shared" si="16"/>
        <v>4643.8699999999853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5</v>
      </c>
      <c r="C550" s="298">
        <v>46158</v>
      </c>
      <c r="D550" s="299" t="s">
        <v>340</v>
      </c>
      <c r="E550" s="522">
        <v>21.3</v>
      </c>
      <c r="F550" s="522"/>
      <c r="G550" s="333">
        <f t="shared" si="16"/>
        <v>4694.6199999999853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8</v>
      </c>
      <c r="C551" s="298">
        <v>46158</v>
      </c>
      <c r="D551" s="299" t="s">
        <v>319</v>
      </c>
      <c r="E551" s="522">
        <v>41.46</v>
      </c>
      <c r="F551" s="522"/>
      <c r="G551" s="333">
        <f t="shared" si="16"/>
        <v>4715.9199999999855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287</v>
      </c>
      <c r="B552" s="330" t="s">
        <v>287</v>
      </c>
      <c r="C552" s="298">
        <v>46158</v>
      </c>
      <c r="D552" s="299" t="s">
        <v>849</v>
      </c>
      <c r="E552" s="522">
        <v>95.85</v>
      </c>
      <c r="F552" s="522">
        <v>95.85</v>
      </c>
      <c r="G552" s="333">
        <f t="shared" si="16"/>
        <v>4757.3799999999856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287</v>
      </c>
      <c r="B553" s="330" t="s">
        <v>287</v>
      </c>
      <c r="C553" s="298">
        <v>46158</v>
      </c>
      <c r="D553" s="299" t="s">
        <v>847</v>
      </c>
      <c r="E553" s="522">
        <v>87.13</v>
      </c>
      <c r="F553" s="522">
        <v>87.13</v>
      </c>
      <c r="G553" s="333">
        <f t="shared" si="16"/>
        <v>4757.3799999999856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4</v>
      </c>
      <c r="C554" s="298">
        <v>46158</v>
      </c>
      <c r="D554" s="299" t="s">
        <v>310</v>
      </c>
      <c r="E554" s="522">
        <v>48.15</v>
      </c>
      <c r="F554" s="522"/>
      <c r="G554" s="333">
        <f t="shared" si="16"/>
        <v>4757.3799999999856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46158</v>
      </c>
      <c r="D555" s="299" t="s">
        <v>308</v>
      </c>
      <c r="E555" s="522">
        <v>75.069999999999993</v>
      </c>
      <c r="F555" s="522"/>
      <c r="G555" s="333">
        <f t="shared" si="16"/>
        <v>4805.5299999999852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46158</v>
      </c>
      <c r="D556" s="299" t="s">
        <v>308</v>
      </c>
      <c r="E556" s="522">
        <v>75</v>
      </c>
      <c r="F556" s="522"/>
      <c r="G556" s="333">
        <f t="shared" si="16"/>
        <v>4880.5999999999849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3</v>
      </c>
      <c r="C557" s="298">
        <v>46158</v>
      </c>
      <c r="D557" s="299" t="s">
        <v>348</v>
      </c>
      <c r="E557" s="522">
        <v>8.3800000000000008</v>
      </c>
      <c r="F557" s="522"/>
      <c r="G557" s="333">
        <f t="shared" si="16"/>
        <v>4955.5999999999849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8</v>
      </c>
      <c r="C558" s="298">
        <v>46157</v>
      </c>
      <c r="D558" s="299" t="s">
        <v>319</v>
      </c>
      <c r="E558" s="522">
        <v>63.55</v>
      </c>
      <c r="F558" s="522"/>
      <c r="G558" s="333">
        <f t="shared" si="16"/>
        <v>4963.979999999985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4</v>
      </c>
      <c r="C559" s="298">
        <v>46157</v>
      </c>
      <c r="D559" s="299" t="s">
        <v>296</v>
      </c>
      <c r="E559" s="522">
        <v>45.1</v>
      </c>
      <c r="F559" s="522"/>
      <c r="G559" s="333">
        <f t="shared" si="16"/>
        <v>5027.5299999999852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46157</v>
      </c>
      <c r="D560" s="299" t="s">
        <v>296</v>
      </c>
      <c r="E560" s="522">
        <v>24.54</v>
      </c>
      <c r="F560" s="522"/>
      <c r="G560" s="333">
        <f t="shared" si="16"/>
        <v>5072.6299999999856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2</v>
      </c>
      <c r="C561" s="298">
        <v>46157</v>
      </c>
      <c r="D561" s="299" t="s">
        <v>334</v>
      </c>
      <c r="E561" s="522">
        <v>14.28</v>
      </c>
      <c r="F561" s="522"/>
      <c r="G561" s="333">
        <f t="shared" si="16"/>
        <v>5097.1699999999855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287</v>
      </c>
      <c r="B562" s="330" t="s">
        <v>287</v>
      </c>
      <c r="C562" s="298">
        <v>46157</v>
      </c>
      <c r="D562" s="299" t="s">
        <v>506</v>
      </c>
      <c r="E562" s="522">
        <v>146.15</v>
      </c>
      <c r="F562" s="522">
        <v>146.15</v>
      </c>
      <c r="G562" s="333">
        <f t="shared" si="16"/>
        <v>5111.4499999999853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2</v>
      </c>
      <c r="C563" s="298">
        <v>46157</v>
      </c>
      <c r="D563" s="299" t="s">
        <v>868</v>
      </c>
      <c r="E563" s="522">
        <v>202.87</v>
      </c>
      <c r="F563" s="522"/>
      <c r="G563" s="333">
        <f>G564-E563+F563</f>
        <v>5111.4499999999853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289</v>
      </c>
      <c r="B564" s="330">
        <v>6</v>
      </c>
      <c r="C564" s="298">
        <v>46157</v>
      </c>
      <c r="D564" s="299" t="s">
        <v>300</v>
      </c>
      <c r="E564" s="522">
        <v>14.9</v>
      </c>
      <c r="F564" s="522"/>
      <c r="G564" s="333">
        <f t="shared" si="16"/>
        <v>5314.3199999999852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291</v>
      </c>
      <c r="B565" s="330">
        <v>38</v>
      </c>
      <c r="C565" s="298">
        <v>46157</v>
      </c>
      <c r="D565" s="299" t="s">
        <v>293</v>
      </c>
      <c r="E565" s="522"/>
      <c r="F565" s="522">
        <v>4597.82</v>
      </c>
      <c r="G565" s="333">
        <f t="shared" si="16"/>
        <v>5329.2199999999848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8</v>
      </c>
      <c r="C566" s="298">
        <v>46156</v>
      </c>
      <c r="D566" s="299" t="s">
        <v>867</v>
      </c>
      <c r="E566" s="522">
        <v>34.96</v>
      </c>
      <c r="F566" s="522"/>
      <c r="G566" s="333">
        <f t="shared" si="16"/>
        <v>731.39999999998463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2</v>
      </c>
      <c r="C567" s="298">
        <v>46156</v>
      </c>
      <c r="D567" s="299" t="s">
        <v>408</v>
      </c>
      <c r="E567" s="522">
        <v>23.9</v>
      </c>
      <c r="F567" s="522"/>
      <c r="G567" s="333">
        <f t="shared" si="16"/>
        <v>766.35999999998467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294</v>
      </c>
      <c r="B568" s="330">
        <v>24</v>
      </c>
      <c r="C568" s="298">
        <v>46156</v>
      </c>
      <c r="D568" s="299" t="s">
        <v>860</v>
      </c>
      <c r="E568" s="522">
        <v>109.92</v>
      </c>
      <c r="F568" s="522"/>
      <c r="G568" s="333">
        <f t="shared" si="16"/>
        <v>790.25999999998464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2</v>
      </c>
      <c r="C569" s="298">
        <v>46156</v>
      </c>
      <c r="D569" s="299" t="s">
        <v>334</v>
      </c>
      <c r="E569" s="522">
        <v>24.34</v>
      </c>
      <c r="F569" s="522"/>
      <c r="G569" s="333">
        <f t="shared" si="16"/>
        <v>900.1799999999846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8</v>
      </c>
      <c r="C570" s="298">
        <v>46156</v>
      </c>
      <c r="D570" s="299" t="s">
        <v>846</v>
      </c>
      <c r="E570" s="522">
        <v>24.89</v>
      </c>
      <c r="F570" s="522"/>
      <c r="G570" s="333">
        <f t="shared" si="16"/>
        <v>924.51999999998463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5</v>
      </c>
      <c r="C571" s="298">
        <v>46156</v>
      </c>
      <c r="D571" s="299" t="s">
        <v>846</v>
      </c>
      <c r="E571" s="522">
        <v>11.2</v>
      </c>
      <c r="F571" s="522"/>
      <c r="G571" s="333">
        <f t="shared" si="16"/>
        <v>949.40999999998462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46156</v>
      </c>
      <c r="D572" s="299" t="s">
        <v>324</v>
      </c>
      <c r="E572" s="522">
        <v>22.04</v>
      </c>
      <c r="F572" s="522"/>
      <c r="G572" s="333">
        <f t="shared" si="16"/>
        <v>960.60999999998467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291</v>
      </c>
      <c r="B573" s="330">
        <v>39</v>
      </c>
      <c r="C573" s="298">
        <v>46156</v>
      </c>
      <c r="D573" s="299" t="s">
        <v>292</v>
      </c>
      <c r="E573" s="522"/>
      <c r="F573" s="522">
        <v>2763.78</v>
      </c>
      <c r="G573" s="333">
        <f t="shared" si="16"/>
        <v>982.64999999998463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291</v>
      </c>
      <c r="B574" s="330">
        <v>41</v>
      </c>
      <c r="C574" s="298">
        <v>46156</v>
      </c>
      <c r="D574" s="299" t="s">
        <v>299</v>
      </c>
      <c r="E574" s="522"/>
      <c r="F574" s="522">
        <v>250</v>
      </c>
      <c r="G574" s="333">
        <f t="shared" si="16"/>
        <v>-1781.1300000000156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335</v>
      </c>
      <c r="B575" s="330" t="s">
        <v>335</v>
      </c>
      <c r="C575" s="298">
        <v>46156</v>
      </c>
      <c r="D575" s="299" t="s">
        <v>460</v>
      </c>
      <c r="E575" s="522"/>
      <c r="F575" s="522">
        <v>100</v>
      </c>
      <c r="G575" s="333">
        <f t="shared" si="16"/>
        <v>-2031.1300000000156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6</v>
      </c>
      <c r="C576" s="298">
        <v>46156</v>
      </c>
      <c r="D576" s="299" t="s">
        <v>300</v>
      </c>
      <c r="E576" s="522">
        <v>13.3</v>
      </c>
      <c r="F576" s="522"/>
      <c r="G576" s="333">
        <f t="shared" si="16"/>
        <v>-2131.1300000000156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2</v>
      </c>
      <c r="C577" s="298">
        <v>46155</v>
      </c>
      <c r="D577" s="299" t="s">
        <v>296</v>
      </c>
      <c r="E577" s="522">
        <v>14.67</v>
      </c>
      <c r="F577" s="522"/>
      <c r="G577" s="333">
        <f t="shared" si="16"/>
        <v>-2117.8300000000154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289</v>
      </c>
      <c r="B578" s="330">
        <v>8</v>
      </c>
      <c r="C578" s="298">
        <v>46155</v>
      </c>
      <c r="D578" s="299" t="s">
        <v>319</v>
      </c>
      <c r="E578" s="522">
        <v>22.96</v>
      </c>
      <c r="F578" s="522"/>
      <c r="G578" s="333">
        <f t="shared" si="16"/>
        <v>-2103.1600000000153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287</v>
      </c>
      <c r="B579" s="330" t="s">
        <v>287</v>
      </c>
      <c r="C579" s="298">
        <v>46155</v>
      </c>
      <c r="D579" s="299" t="s">
        <v>855</v>
      </c>
      <c r="E579" s="522">
        <v>100</v>
      </c>
      <c r="F579" s="522">
        <v>100</v>
      </c>
      <c r="G579" s="333">
        <f t="shared" si="16"/>
        <v>-2080.2000000000153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4</v>
      </c>
      <c r="C580" s="298">
        <v>46154</v>
      </c>
      <c r="D580" s="299" t="s">
        <v>455</v>
      </c>
      <c r="E580" s="522">
        <v>43.14</v>
      </c>
      <c r="F580" s="522"/>
      <c r="G580" s="333">
        <f t="shared" si="16"/>
        <v>-2080.2000000000153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3</v>
      </c>
      <c r="C581" s="298">
        <v>46154</v>
      </c>
      <c r="D581" s="299" t="s">
        <v>455</v>
      </c>
      <c r="E581" s="522">
        <v>7.29</v>
      </c>
      <c r="F581" s="522"/>
      <c r="G581" s="333">
        <f t="shared" si="16"/>
        <v>-2037.0600000000154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294</v>
      </c>
      <c r="B582" s="330">
        <v>19</v>
      </c>
      <c r="C582" s="298">
        <v>46154</v>
      </c>
      <c r="D582" s="299" t="s">
        <v>191</v>
      </c>
      <c r="E582" s="522">
        <v>200</v>
      </c>
      <c r="F582" s="522"/>
      <c r="G582" s="333">
        <f t="shared" si="16"/>
        <v>-2029.7700000000154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6</v>
      </c>
      <c r="C583" s="298">
        <v>46154</v>
      </c>
      <c r="D583" s="299" t="s">
        <v>446</v>
      </c>
      <c r="E583" s="522">
        <v>-0.06</v>
      </c>
      <c r="F583" s="522"/>
      <c r="G583" s="333">
        <f t="shared" si="16"/>
        <v>-1829.7700000000154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2</v>
      </c>
      <c r="C584" s="298">
        <v>46154</v>
      </c>
      <c r="D584" s="299" t="s">
        <v>301</v>
      </c>
      <c r="E584" s="522">
        <v>21.55</v>
      </c>
      <c r="F584" s="522"/>
      <c r="G584" s="333">
        <f t="shared" si="16"/>
        <v>-1829.8300000000154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3</v>
      </c>
      <c r="C585" s="298">
        <v>46153</v>
      </c>
      <c r="D585" s="299" t="s">
        <v>296</v>
      </c>
      <c r="E585" s="522">
        <v>4.79</v>
      </c>
      <c r="F585" s="522"/>
      <c r="G585" s="333">
        <f t="shared" si="16"/>
        <v>-1808.2800000000154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4</v>
      </c>
      <c r="C586" s="298">
        <v>46153</v>
      </c>
      <c r="D586" s="299" t="s">
        <v>296</v>
      </c>
      <c r="E586" s="522">
        <v>66.59</v>
      </c>
      <c r="F586" s="522"/>
      <c r="G586" s="333">
        <f t="shared" si="16"/>
        <v>-1803.4900000000155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287</v>
      </c>
      <c r="B587" s="330" t="s">
        <v>287</v>
      </c>
      <c r="C587" s="298">
        <v>46153</v>
      </c>
      <c r="D587" s="299" t="s">
        <v>843</v>
      </c>
      <c r="E587" s="522">
        <v>-51.06</v>
      </c>
      <c r="F587" s="522">
        <v>-51.06</v>
      </c>
      <c r="G587" s="333">
        <f t="shared" si="16"/>
        <v>-1736.9000000000156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22</v>
      </c>
      <c r="C588" s="298">
        <v>46153</v>
      </c>
      <c r="D588" s="299" t="s">
        <v>352</v>
      </c>
      <c r="E588" s="522">
        <v>21.29</v>
      </c>
      <c r="F588" s="522"/>
      <c r="G588" s="333">
        <f t="shared" si="16"/>
        <v>-1736.9000000000156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8</v>
      </c>
      <c r="C589" s="298">
        <v>46152</v>
      </c>
      <c r="D589" s="299" t="s">
        <v>319</v>
      </c>
      <c r="E589" s="522">
        <v>59.25</v>
      </c>
      <c r="F589" s="522"/>
      <c r="G589" s="333">
        <f t="shared" si="16"/>
        <v>-1715.6100000000156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1</v>
      </c>
      <c r="C590" s="298">
        <v>46152</v>
      </c>
      <c r="D590" s="299" t="s">
        <v>304</v>
      </c>
      <c r="E590" s="522">
        <v>145.94999999999999</v>
      </c>
      <c r="F590" s="522"/>
      <c r="G590" s="333">
        <f t="shared" si="16"/>
        <v>-1656.3600000000156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1</v>
      </c>
      <c r="C591" s="298">
        <v>46152</v>
      </c>
      <c r="D591" s="299" t="s">
        <v>311</v>
      </c>
      <c r="E591" s="522">
        <v>131.9</v>
      </c>
      <c r="F591" s="522"/>
      <c r="G591" s="333">
        <f t="shared" si="16"/>
        <v>-1510.4100000000155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46152</v>
      </c>
      <c r="D592" s="299" t="s">
        <v>850</v>
      </c>
      <c r="E592" s="522">
        <v>96.46</v>
      </c>
      <c r="F592" s="522"/>
      <c r="G592" s="333">
        <f t="shared" si="16"/>
        <v>-1378.5100000000155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7</v>
      </c>
      <c r="C593" s="298">
        <v>46152</v>
      </c>
      <c r="D593" s="299" t="s">
        <v>851</v>
      </c>
      <c r="E593" s="522">
        <v>162</v>
      </c>
      <c r="F593" s="522"/>
      <c r="G593" s="333">
        <f t="shared" si="16"/>
        <v>-1282.0500000000154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3</v>
      </c>
      <c r="C594" s="298">
        <v>46152</v>
      </c>
      <c r="D594" s="299" t="s">
        <v>348</v>
      </c>
      <c r="E594" s="522">
        <v>25</v>
      </c>
      <c r="F594" s="522"/>
      <c r="G594" s="333">
        <f t="shared" si="16"/>
        <v>-1120.0500000000154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46151</v>
      </c>
      <c r="D595" s="299" t="s">
        <v>852</v>
      </c>
      <c r="E595" s="522">
        <v>35.83</v>
      </c>
      <c r="F595" s="522"/>
      <c r="G595" s="333">
        <f t="shared" si="16"/>
        <v>-1095.0500000000154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46151</v>
      </c>
      <c r="D596" s="299" t="s">
        <v>310</v>
      </c>
      <c r="E596" s="522">
        <v>50.58</v>
      </c>
      <c r="F596" s="522"/>
      <c r="G596" s="333">
        <f t="shared" si="16"/>
        <v>-1059.2200000000155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2</v>
      </c>
      <c r="C597" s="298">
        <v>46151</v>
      </c>
      <c r="D597" s="299" t="s">
        <v>853</v>
      </c>
      <c r="E597" s="522">
        <v>20.65</v>
      </c>
      <c r="F597" s="522"/>
      <c r="G597" s="333">
        <f t="shared" si="16"/>
        <v>-1008.6400000000156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8</v>
      </c>
      <c r="C598" s="298">
        <v>46151</v>
      </c>
      <c r="D598" s="299" t="s">
        <v>319</v>
      </c>
      <c r="E598" s="522">
        <v>38.770000000000003</v>
      </c>
      <c r="F598" s="522"/>
      <c r="G598" s="333">
        <f t="shared" si="16"/>
        <v>-987.99000000001558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287</v>
      </c>
      <c r="B599" s="330" t="s">
        <v>287</v>
      </c>
      <c r="C599" s="298">
        <v>46151</v>
      </c>
      <c r="D599" s="299" t="s">
        <v>843</v>
      </c>
      <c r="E599" s="522">
        <v>383.63</v>
      </c>
      <c r="F599" s="522">
        <v>383.63</v>
      </c>
      <c r="G599" s="333">
        <f t="shared" si="16"/>
        <v>-949.2200000000156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5</v>
      </c>
      <c r="C600" s="298">
        <v>46151</v>
      </c>
      <c r="D600" s="299" t="s">
        <v>854</v>
      </c>
      <c r="E600" s="522">
        <v>10.68</v>
      </c>
      <c r="F600" s="522"/>
      <c r="G600" s="333">
        <f t="shared" si="16"/>
        <v>-949.2200000000156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3</v>
      </c>
      <c r="C601" s="298">
        <v>46151</v>
      </c>
      <c r="D601" s="299" t="s">
        <v>348</v>
      </c>
      <c r="E601" s="522">
        <v>9.35</v>
      </c>
      <c r="F601" s="522"/>
      <c r="G601" s="333">
        <f t="shared" si="16"/>
        <v>-938.54000000001565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287</v>
      </c>
      <c r="B602" s="330" t="s">
        <v>287</v>
      </c>
      <c r="C602" s="298">
        <v>46151</v>
      </c>
      <c r="D602" s="299" t="s">
        <v>331</v>
      </c>
      <c r="E602" s="522">
        <v>-150.9</v>
      </c>
      <c r="F602" s="522">
        <v>-150.9</v>
      </c>
      <c r="G602" s="333">
        <f t="shared" si="16"/>
        <v>-929.19000000001563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287</v>
      </c>
      <c r="B603" s="330" t="s">
        <v>287</v>
      </c>
      <c r="C603" s="298">
        <v>46151</v>
      </c>
      <c r="D603" s="299" t="s">
        <v>847</v>
      </c>
      <c r="E603" s="522">
        <v>557.9</v>
      </c>
      <c r="F603" s="522">
        <v>557.9</v>
      </c>
      <c r="G603" s="333">
        <f t="shared" si="16"/>
        <v>-929.19000000001563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294</v>
      </c>
      <c r="B604" s="330">
        <v>18</v>
      </c>
      <c r="C604" s="298">
        <v>46150</v>
      </c>
      <c r="D604" s="299" t="s">
        <v>361</v>
      </c>
      <c r="E604" s="522">
        <v>400</v>
      </c>
      <c r="F604" s="522"/>
      <c r="G604" s="333">
        <f t="shared" si="16"/>
        <v>-929.19000000001574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287</v>
      </c>
      <c r="B605" s="330" t="s">
        <v>287</v>
      </c>
      <c r="C605" s="298">
        <v>46150</v>
      </c>
      <c r="D605" s="299" t="s">
        <v>842</v>
      </c>
      <c r="E605" s="522">
        <v>200</v>
      </c>
      <c r="F605" s="522">
        <v>200</v>
      </c>
      <c r="G605" s="333">
        <f t="shared" si="16"/>
        <v>-529.19000000001574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46150</v>
      </c>
      <c r="D606" s="299" t="s">
        <v>473</v>
      </c>
      <c r="E606" s="522">
        <v>52.78</v>
      </c>
      <c r="F606" s="522"/>
      <c r="G606" s="333">
        <f t="shared" si="16"/>
        <v>-529.19000000001574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287</v>
      </c>
      <c r="B607" s="330" t="s">
        <v>287</v>
      </c>
      <c r="C607" s="298">
        <v>46150</v>
      </c>
      <c r="D607" s="299" t="s">
        <v>848</v>
      </c>
      <c r="E607" s="522">
        <v>137.07</v>
      </c>
      <c r="F607" s="522">
        <v>137.07</v>
      </c>
      <c r="G607" s="333">
        <f t="shared" si="16"/>
        <v>-476.41000000001571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2</v>
      </c>
      <c r="C608" s="298">
        <v>46150</v>
      </c>
      <c r="D608" s="299" t="s">
        <v>358</v>
      </c>
      <c r="E608" s="522">
        <v>17.440000000000001</v>
      </c>
      <c r="F608" s="522"/>
      <c r="G608" s="333">
        <f t="shared" si="16"/>
        <v>-476.41000000001566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287</v>
      </c>
      <c r="B609" s="330" t="s">
        <v>287</v>
      </c>
      <c r="C609" s="298">
        <v>46150</v>
      </c>
      <c r="D609" s="299" t="s">
        <v>849</v>
      </c>
      <c r="E609" s="522">
        <v>359.81</v>
      </c>
      <c r="F609" s="522">
        <v>359.81</v>
      </c>
      <c r="G609" s="333">
        <f t="shared" si="16"/>
        <v>-458.97000000001566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8</v>
      </c>
      <c r="C610" s="298">
        <v>46149</v>
      </c>
      <c r="D610" s="299" t="s">
        <v>846</v>
      </c>
      <c r="E610" s="522">
        <v>23.7</v>
      </c>
      <c r="F610" s="522"/>
      <c r="G610" s="333">
        <f t="shared" si="16"/>
        <v>-458.97000000001566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2</v>
      </c>
      <c r="C611" s="298">
        <v>46149</v>
      </c>
      <c r="D611" s="299" t="s">
        <v>371</v>
      </c>
      <c r="E611" s="522">
        <v>13.43</v>
      </c>
      <c r="F611" s="522"/>
      <c r="G611" s="333">
        <f t="shared" si="16"/>
        <v>-435.27000000001567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294</v>
      </c>
      <c r="B612" s="330">
        <v>13</v>
      </c>
      <c r="C612" s="298">
        <v>46149</v>
      </c>
      <c r="D612" s="299" t="s">
        <v>182</v>
      </c>
      <c r="E612" s="522">
        <v>122.18</v>
      </c>
      <c r="F612" s="522"/>
      <c r="G612" s="333">
        <f t="shared" si="16"/>
        <v>-421.84000000001566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335</v>
      </c>
      <c r="B613" s="330" t="s">
        <v>335</v>
      </c>
      <c r="C613" s="298">
        <v>46149</v>
      </c>
      <c r="D613" s="299" t="s">
        <v>447</v>
      </c>
      <c r="E613" s="522">
        <v>43.62</v>
      </c>
      <c r="F613" s="522"/>
      <c r="G613" s="333">
        <f t="shared" si="16"/>
        <v>-299.66000000001566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294</v>
      </c>
      <c r="B614" s="330">
        <v>9</v>
      </c>
      <c r="C614" s="298">
        <v>46149</v>
      </c>
      <c r="D614" s="299" t="s">
        <v>58</v>
      </c>
      <c r="E614" s="522">
        <v>1231.68</v>
      </c>
      <c r="F614" s="522"/>
      <c r="G614" s="333">
        <f t="shared" si="16"/>
        <v>-256.04000000001565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3</v>
      </c>
      <c r="C615" s="298">
        <v>46149</v>
      </c>
      <c r="D615" s="299" t="s">
        <v>309</v>
      </c>
      <c r="E615" s="522">
        <v>4.49</v>
      </c>
      <c r="F615" s="522"/>
      <c r="G615" s="333">
        <f t="shared" si="16"/>
        <v>975.63999999998441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5</v>
      </c>
      <c r="C616" s="298">
        <v>46149</v>
      </c>
      <c r="D616" s="299" t="s">
        <v>846</v>
      </c>
      <c r="E616" s="522">
        <v>19.2</v>
      </c>
      <c r="F616" s="522"/>
      <c r="G616" s="333">
        <f t="shared" si="16"/>
        <v>980.12999999998442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8</v>
      </c>
      <c r="C617" s="298">
        <v>46149</v>
      </c>
      <c r="D617" s="299" t="s">
        <v>846</v>
      </c>
      <c r="E617" s="522">
        <v>35</v>
      </c>
      <c r="F617" s="522"/>
      <c r="G617" s="333">
        <f t="shared" si="16"/>
        <v>999.32999999998447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8</v>
      </c>
      <c r="C618" s="298">
        <v>46149</v>
      </c>
      <c r="D618" s="299" t="s">
        <v>319</v>
      </c>
      <c r="E618" s="522">
        <v>15.93</v>
      </c>
      <c r="F618" s="522"/>
      <c r="G618" s="333">
        <f t="shared" si="16"/>
        <v>1034.3299999999845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2</v>
      </c>
      <c r="C619" s="298">
        <v>46149</v>
      </c>
      <c r="D619" s="299" t="s">
        <v>296</v>
      </c>
      <c r="E619" s="522">
        <v>11.18</v>
      </c>
      <c r="F619" s="522"/>
      <c r="G619" s="333">
        <f t="shared" si="16"/>
        <v>1050.2599999999845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2</v>
      </c>
      <c r="C620" s="298">
        <v>46149</v>
      </c>
      <c r="D620" s="299" t="s">
        <v>301</v>
      </c>
      <c r="E620" s="522">
        <v>16.05</v>
      </c>
      <c r="F620" s="522"/>
      <c r="G620" s="333">
        <f t="shared" ref="G620:G659" si="17">G621-E620+F620</f>
        <v>1061.4399999999846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5</v>
      </c>
      <c r="C621" s="298">
        <v>46148</v>
      </c>
      <c r="D621" s="299" t="s">
        <v>340</v>
      </c>
      <c r="E621" s="522">
        <v>47.93</v>
      </c>
      <c r="F621" s="522"/>
      <c r="G621" s="333">
        <f t="shared" si="17"/>
        <v>1077.4899999999845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14</v>
      </c>
      <c r="C622" s="298">
        <v>46148</v>
      </c>
      <c r="D622" s="299" t="s">
        <v>366</v>
      </c>
      <c r="E622" s="522">
        <v>66.67</v>
      </c>
      <c r="F622" s="522"/>
      <c r="G622" s="333">
        <f t="shared" si="17"/>
        <v>1125.4199999999846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8</v>
      </c>
      <c r="C623" s="298">
        <v>46148</v>
      </c>
      <c r="D623" s="299" t="s">
        <v>319</v>
      </c>
      <c r="E623" s="522">
        <v>19.14</v>
      </c>
      <c r="F623" s="522"/>
      <c r="G623" s="333">
        <f t="shared" si="17"/>
        <v>1192.0899999999847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4</v>
      </c>
      <c r="C624" s="298">
        <v>46148</v>
      </c>
      <c r="D624" s="299" t="s">
        <v>310</v>
      </c>
      <c r="E624" s="522">
        <v>103.69</v>
      </c>
      <c r="F624" s="522"/>
      <c r="G624" s="333">
        <f t="shared" si="17"/>
        <v>1211.2299999999848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287</v>
      </c>
      <c r="B625" s="330" t="s">
        <v>287</v>
      </c>
      <c r="C625" s="298">
        <v>46148</v>
      </c>
      <c r="D625" s="299" t="s">
        <v>843</v>
      </c>
      <c r="E625" s="522">
        <v>513.29999999999995</v>
      </c>
      <c r="F625" s="522">
        <v>513.29999999999995</v>
      </c>
      <c r="G625" s="333">
        <f t="shared" si="17"/>
        <v>1314.9199999999848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6</v>
      </c>
      <c r="C626" s="298">
        <v>46148</v>
      </c>
      <c r="D626" s="299" t="s">
        <v>300</v>
      </c>
      <c r="E626" s="522">
        <v>41.52</v>
      </c>
      <c r="F626" s="522"/>
      <c r="G626" s="333">
        <f t="shared" si="17"/>
        <v>1314.9199999999848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287</v>
      </c>
      <c r="B627" s="330" t="s">
        <v>287</v>
      </c>
      <c r="C627" s="298">
        <v>46148</v>
      </c>
      <c r="D627" s="299" t="s">
        <v>844</v>
      </c>
      <c r="E627" s="522">
        <v>500.5</v>
      </c>
      <c r="F627" s="522">
        <v>500.5</v>
      </c>
      <c r="G627" s="333">
        <f t="shared" si="17"/>
        <v>1356.4399999999848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287</v>
      </c>
      <c r="B628" s="330" t="s">
        <v>287</v>
      </c>
      <c r="C628" s="298">
        <v>46148</v>
      </c>
      <c r="D628" s="299" t="s">
        <v>845</v>
      </c>
      <c r="E628" s="522">
        <v>457.94</v>
      </c>
      <c r="F628" s="522">
        <v>457.94</v>
      </c>
      <c r="G628" s="333">
        <f t="shared" si="17"/>
        <v>1356.4399999999848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1</v>
      </c>
      <c r="C629" s="298">
        <v>46148</v>
      </c>
      <c r="D629" s="299" t="s">
        <v>306</v>
      </c>
      <c r="E629" s="522">
        <v>23.48</v>
      </c>
      <c r="F629" s="522"/>
      <c r="G629" s="333">
        <f t="shared" si="17"/>
        <v>1356.4399999999848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46147</v>
      </c>
      <c r="D630" s="299" t="s">
        <v>384</v>
      </c>
      <c r="E630" s="522">
        <v>59.03</v>
      </c>
      <c r="F630" s="522"/>
      <c r="G630" s="333">
        <f t="shared" si="17"/>
        <v>1379.9199999999848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46147</v>
      </c>
      <c r="D631" s="299" t="s">
        <v>334</v>
      </c>
      <c r="E631" s="522">
        <v>11.06</v>
      </c>
      <c r="F631" s="522"/>
      <c r="G631" s="333">
        <f t="shared" si="17"/>
        <v>1438.9499999999848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46147</v>
      </c>
      <c r="D632" s="299" t="s">
        <v>296</v>
      </c>
      <c r="E632" s="522">
        <v>8.7200000000000006</v>
      </c>
      <c r="F632" s="522"/>
      <c r="G632" s="333">
        <f t="shared" si="17"/>
        <v>1450.0099999999848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4</v>
      </c>
      <c r="C633" s="298">
        <v>46147</v>
      </c>
      <c r="D633" s="299" t="s">
        <v>296</v>
      </c>
      <c r="E633" s="522">
        <v>42.88</v>
      </c>
      <c r="F633" s="522"/>
      <c r="G633" s="333">
        <f t="shared" si="17"/>
        <v>1458.7299999999848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6</v>
      </c>
      <c r="C634" s="298">
        <v>46147</v>
      </c>
      <c r="D634" s="299" t="s">
        <v>300</v>
      </c>
      <c r="E634" s="522">
        <v>17.03</v>
      </c>
      <c r="F634" s="522"/>
      <c r="G634" s="333">
        <f t="shared" si="17"/>
        <v>1501.6099999999849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294</v>
      </c>
      <c r="B635" s="330">
        <v>22</v>
      </c>
      <c r="C635" s="298">
        <v>46146</v>
      </c>
      <c r="D635" s="299" t="s">
        <v>835</v>
      </c>
      <c r="E635" s="522">
        <v>13.83</v>
      </c>
      <c r="F635" s="522"/>
      <c r="G635" s="333">
        <f t="shared" si="17"/>
        <v>1518.6399999999849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5</v>
      </c>
      <c r="C636" s="298">
        <v>46146</v>
      </c>
      <c r="D636" s="299" t="s">
        <v>340</v>
      </c>
      <c r="E636" s="522">
        <v>47.93</v>
      </c>
      <c r="F636" s="522"/>
      <c r="G636" s="333">
        <f t="shared" si="17"/>
        <v>1532.4699999999848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2</v>
      </c>
      <c r="C637" s="298">
        <v>46146</v>
      </c>
      <c r="D637" s="299" t="s">
        <v>334</v>
      </c>
      <c r="E637" s="522">
        <v>11.06</v>
      </c>
      <c r="F637" s="522"/>
      <c r="G637" s="333">
        <f t="shared" si="17"/>
        <v>1580.3999999999849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14</v>
      </c>
      <c r="C638" s="298">
        <v>46146</v>
      </c>
      <c r="D638" s="299" t="s">
        <v>367</v>
      </c>
      <c r="E638" s="522">
        <v>70.25</v>
      </c>
      <c r="F638" s="522"/>
      <c r="G638" s="333">
        <f t="shared" si="17"/>
        <v>1591.4599999999848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284</v>
      </c>
      <c r="B639" s="330">
        <v>36</v>
      </c>
      <c r="C639" s="298">
        <v>46146</v>
      </c>
      <c r="D639" s="299" t="s">
        <v>374</v>
      </c>
      <c r="E639" s="522">
        <v>50</v>
      </c>
      <c r="F639" s="522"/>
      <c r="G639" s="333">
        <f t="shared" si="17"/>
        <v>1661.7099999999848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17</v>
      </c>
      <c r="C640" s="298">
        <v>46146</v>
      </c>
      <c r="D640" s="299" t="s">
        <v>370</v>
      </c>
      <c r="E640" s="522">
        <v>99</v>
      </c>
      <c r="F640" s="522"/>
      <c r="G640" s="333">
        <f t="shared" si="17"/>
        <v>1711.7099999999848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5</v>
      </c>
      <c r="C641" s="298">
        <v>46145</v>
      </c>
      <c r="D641" s="299" t="s">
        <v>834</v>
      </c>
      <c r="E641" s="522">
        <v>49.13</v>
      </c>
      <c r="F641" s="522"/>
      <c r="G641" s="333">
        <f t="shared" si="17"/>
        <v>1810.7099999999848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1</v>
      </c>
      <c r="C642" s="298">
        <v>46145</v>
      </c>
      <c r="D642" s="299" t="s">
        <v>831</v>
      </c>
      <c r="E642" s="522">
        <v>50</v>
      </c>
      <c r="F642" s="522"/>
      <c r="G642" s="333">
        <f t="shared" si="17"/>
        <v>1859.8399999999849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1</v>
      </c>
      <c r="C643" s="298">
        <v>46145</v>
      </c>
      <c r="D643" s="299" t="s">
        <v>311</v>
      </c>
      <c r="E643" s="522">
        <v>91.98</v>
      </c>
      <c r="F643" s="522"/>
      <c r="G643" s="333">
        <f t="shared" si="17"/>
        <v>1909.8399999999849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6</v>
      </c>
      <c r="C644" s="298">
        <v>46145</v>
      </c>
      <c r="D644" s="299" t="s">
        <v>832</v>
      </c>
      <c r="E644" s="522">
        <v>24.68</v>
      </c>
      <c r="F644" s="522"/>
      <c r="G644" s="333">
        <f t="shared" si="17"/>
        <v>2001.8199999999849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2</v>
      </c>
      <c r="C645" s="298">
        <v>46145</v>
      </c>
      <c r="D645" s="299" t="s">
        <v>358</v>
      </c>
      <c r="E645" s="522">
        <v>2.4900000000000002</v>
      </c>
      <c r="F645" s="522"/>
      <c r="G645" s="333">
        <f t="shared" si="17"/>
        <v>2026.499999999985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294</v>
      </c>
      <c r="B646" s="330">
        <v>22</v>
      </c>
      <c r="C646" s="298">
        <v>46145</v>
      </c>
      <c r="D646" s="299" t="s">
        <v>861</v>
      </c>
      <c r="E646" s="522">
        <v>12.77</v>
      </c>
      <c r="F646" s="522"/>
      <c r="G646" s="333">
        <f t="shared" si="17"/>
        <v>2028.989999999985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46145</v>
      </c>
      <c r="D647" s="299" t="s">
        <v>458</v>
      </c>
      <c r="E647" s="522">
        <v>192.97</v>
      </c>
      <c r="F647" s="522"/>
      <c r="G647" s="333">
        <f t="shared" si="17"/>
        <v>2041.759999999985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3</v>
      </c>
      <c r="C648" s="298">
        <v>46145</v>
      </c>
      <c r="D648" s="299" t="s">
        <v>348</v>
      </c>
      <c r="E648" s="522">
        <v>9.35</v>
      </c>
      <c r="F648" s="522"/>
      <c r="G648" s="333">
        <f t="shared" si="17"/>
        <v>2234.729999999985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4</v>
      </c>
      <c r="C649" s="298">
        <v>46144</v>
      </c>
      <c r="D649" s="299" t="s">
        <v>310</v>
      </c>
      <c r="E649" s="522">
        <v>57.69</v>
      </c>
      <c r="F649" s="522"/>
      <c r="G649" s="333">
        <f t="shared" si="17"/>
        <v>2244.0799999999849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8</v>
      </c>
      <c r="C650" s="298">
        <v>46144</v>
      </c>
      <c r="D650" s="299" t="s">
        <v>310</v>
      </c>
      <c r="E650" s="522">
        <v>6.37</v>
      </c>
      <c r="F650" s="522"/>
      <c r="G650" s="333">
        <f t="shared" si="17"/>
        <v>2301.769999999985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22</v>
      </c>
      <c r="C651" s="298">
        <v>46144</v>
      </c>
      <c r="D651" s="299" t="s">
        <v>375</v>
      </c>
      <c r="E651" s="522">
        <v>6.37</v>
      </c>
      <c r="F651" s="522"/>
      <c r="G651" s="333">
        <f t="shared" si="17"/>
        <v>2308.1399999999849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6</v>
      </c>
      <c r="C652" s="298">
        <v>46144</v>
      </c>
      <c r="D652" s="299" t="s">
        <v>300</v>
      </c>
      <c r="E652" s="522">
        <v>41.51</v>
      </c>
      <c r="F652" s="522"/>
      <c r="G652" s="333">
        <f t="shared" si="17"/>
        <v>2314.5099999999848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7</v>
      </c>
      <c r="C653" s="298">
        <v>46144</v>
      </c>
      <c r="D653" s="299" t="s">
        <v>833</v>
      </c>
      <c r="E653" s="522">
        <v>74.53</v>
      </c>
      <c r="F653" s="522"/>
      <c r="G653" s="333">
        <f t="shared" si="17"/>
        <v>2356.019999999985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1</v>
      </c>
      <c r="C654" s="298">
        <v>46144</v>
      </c>
      <c r="D654" s="299" t="s">
        <v>306</v>
      </c>
      <c r="E654" s="522">
        <v>72.73</v>
      </c>
      <c r="F654" s="522"/>
      <c r="G654" s="333">
        <f t="shared" si="17"/>
        <v>2430.5499999999852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3</v>
      </c>
      <c r="C655" s="298">
        <v>46144</v>
      </c>
      <c r="D655" s="299" t="s">
        <v>348</v>
      </c>
      <c r="E655" s="522">
        <v>25</v>
      </c>
      <c r="F655" s="522"/>
      <c r="G655" s="333">
        <f t="shared" si="17"/>
        <v>2503.2799999999852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287</v>
      </c>
      <c r="B656" s="330" t="s">
        <v>287</v>
      </c>
      <c r="C656" s="298">
        <v>46144</v>
      </c>
      <c r="D656" s="299" t="s">
        <v>485</v>
      </c>
      <c r="E656" s="522">
        <v>121.4</v>
      </c>
      <c r="F656" s="522">
        <v>121.4</v>
      </c>
      <c r="G656" s="333">
        <f t="shared" si="17"/>
        <v>2528.2799999999852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3</v>
      </c>
      <c r="C657" s="298">
        <v>46144</v>
      </c>
      <c r="D657" s="299" t="s">
        <v>348</v>
      </c>
      <c r="E657" s="522">
        <v>9.73</v>
      </c>
      <c r="F657" s="522"/>
      <c r="G657" s="333">
        <f t="shared" si="17"/>
        <v>2528.2799999999852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2</v>
      </c>
      <c r="C658" s="298">
        <v>46143</v>
      </c>
      <c r="D658" s="299" t="s">
        <v>358</v>
      </c>
      <c r="E658" s="522">
        <v>8.9700000000000006</v>
      </c>
      <c r="F658" s="522"/>
      <c r="G658" s="333">
        <f t="shared" si="17"/>
        <v>2538.0099999999852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s="540" customFormat="1" ht="12" customHeight="1" x14ac:dyDescent="0.3">
      <c r="A659" s="530" t="s">
        <v>284</v>
      </c>
      <c r="B659" s="531">
        <v>37</v>
      </c>
      <c r="C659" s="532">
        <v>46142</v>
      </c>
      <c r="D659" s="533" t="s">
        <v>285</v>
      </c>
      <c r="E659" s="534">
        <v>5616.82</v>
      </c>
      <c r="F659" s="534"/>
      <c r="G659" s="535">
        <f t="shared" si="17"/>
        <v>2546.979999999985</v>
      </c>
      <c r="H659" s="536"/>
      <c r="I659" s="537"/>
      <c r="J659" s="538"/>
      <c r="K659" s="539"/>
      <c r="L659" s="538"/>
      <c r="M659" s="539"/>
      <c r="N659" s="538"/>
      <c r="O659" s="539"/>
      <c r="P659" s="538"/>
      <c r="Q659" s="539"/>
      <c r="R659" s="538"/>
      <c r="S659" s="539"/>
      <c r="T659" s="538"/>
    </row>
    <row r="660" spans="1:20" ht="12" customHeight="1" x14ac:dyDescent="0.3">
      <c r="A660" s="329" t="s">
        <v>286</v>
      </c>
      <c r="B660" s="330">
        <v>25</v>
      </c>
      <c r="C660" s="298">
        <v>46142</v>
      </c>
      <c r="D660" s="298" t="s">
        <v>204</v>
      </c>
      <c r="E660" s="331">
        <v>350</v>
      </c>
      <c r="F660" s="331"/>
      <c r="G660" s="333">
        <f t="shared" ref="G660:G661" si="18">G661-E660+F660</f>
        <v>8163.7999999999847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286</v>
      </c>
      <c r="B661" s="330">
        <v>26</v>
      </c>
      <c r="C661" s="298">
        <v>46142</v>
      </c>
      <c r="D661" s="298" t="s">
        <v>205</v>
      </c>
      <c r="E661" s="331">
        <v>320</v>
      </c>
      <c r="F661" s="331"/>
      <c r="G661" s="333">
        <f t="shared" si="18"/>
        <v>8513.7999999999847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286</v>
      </c>
      <c r="B662" s="330">
        <v>27</v>
      </c>
      <c r="C662" s="298">
        <v>46142</v>
      </c>
      <c r="D662" s="298" t="s">
        <v>206</v>
      </c>
      <c r="E662" s="331">
        <v>25</v>
      </c>
      <c r="F662" s="331"/>
      <c r="G662" s="333">
        <f t="shared" ref="G662:G913" si="19">G663-E662+F662</f>
        <v>8833.7999999999847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286</v>
      </c>
      <c r="B663" s="330">
        <v>28</v>
      </c>
      <c r="C663" s="298">
        <v>46142</v>
      </c>
      <c r="D663" s="298" t="s">
        <v>207</v>
      </c>
      <c r="E663" s="331">
        <v>25</v>
      </c>
      <c r="F663" s="331"/>
      <c r="G663" s="333">
        <f t="shared" si="19"/>
        <v>8858.7999999999847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286</v>
      </c>
      <c r="B664" s="330">
        <v>29</v>
      </c>
      <c r="C664" s="298">
        <v>46142</v>
      </c>
      <c r="D664" s="298" t="s">
        <v>208</v>
      </c>
      <c r="E664" s="331">
        <v>45</v>
      </c>
      <c r="F664" s="331"/>
      <c r="G664" s="333">
        <f t="shared" si="19"/>
        <v>8883.7999999999847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286</v>
      </c>
      <c r="B665" s="330">
        <v>30</v>
      </c>
      <c r="C665" s="298">
        <v>46142</v>
      </c>
      <c r="D665" s="298" t="s">
        <v>209</v>
      </c>
      <c r="E665" s="331">
        <v>400</v>
      </c>
      <c r="F665" s="331"/>
      <c r="G665" s="333">
        <f t="shared" si="19"/>
        <v>8928.7999999999847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286</v>
      </c>
      <c r="B666" s="330">
        <v>31</v>
      </c>
      <c r="C666" s="298">
        <v>46142</v>
      </c>
      <c r="D666" s="298" t="s">
        <v>210</v>
      </c>
      <c r="E666" s="331">
        <v>375</v>
      </c>
      <c r="F666" s="331"/>
      <c r="G666" s="333">
        <f t="shared" si="19"/>
        <v>9328.7999999999847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286</v>
      </c>
      <c r="B667" s="330">
        <v>32</v>
      </c>
      <c r="C667" s="298">
        <v>46142</v>
      </c>
      <c r="D667" s="298" t="s">
        <v>211</v>
      </c>
      <c r="E667" s="331">
        <v>100</v>
      </c>
      <c r="F667" s="331"/>
      <c r="G667" s="333">
        <f t="shared" si="19"/>
        <v>9703.7999999999847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286</v>
      </c>
      <c r="B668" s="330">
        <v>33</v>
      </c>
      <c r="C668" s="298">
        <v>46142</v>
      </c>
      <c r="D668" s="298" t="s">
        <v>212</v>
      </c>
      <c r="E668" s="331">
        <v>85</v>
      </c>
      <c r="F668" s="331"/>
      <c r="G668" s="333">
        <f t="shared" si="19"/>
        <v>9803.7999999999847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286</v>
      </c>
      <c r="B669" s="330">
        <v>34</v>
      </c>
      <c r="C669" s="298">
        <v>46142</v>
      </c>
      <c r="D669" s="298" t="s">
        <v>213</v>
      </c>
      <c r="E669" s="331">
        <v>230</v>
      </c>
      <c r="F669" s="331"/>
      <c r="G669" s="333">
        <f t="shared" si="19"/>
        <v>9888.7999999999847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286</v>
      </c>
      <c r="B670" s="330">
        <v>35</v>
      </c>
      <c r="C670" s="298">
        <v>46142</v>
      </c>
      <c r="D670" s="298" t="s">
        <v>214</v>
      </c>
      <c r="E670" s="331">
        <v>45</v>
      </c>
      <c r="F670" s="331"/>
      <c r="G670" s="333">
        <f t="shared" si="19"/>
        <v>10118.799999999985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287</v>
      </c>
      <c r="B671" s="330" t="s">
        <v>287</v>
      </c>
      <c r="C671" s="298">
        <v>46142</v>
      </c>
      <c r="D671" s="299" t="s">
        <v>288</v>
      </c>
      <c r="E671" s="331">
        <v>185.64</v>
      </c>
      <c r="F671" s="331">
        <v>185.64</v>
      </c>
      <c r="G671" s="333">
        <f t="shared" si="19"/>
        <v>10163.799999999985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6</v>
      </c>
      <c r="C672" s="298">
        <v>46142</v>
      </c>
      <c r="D672" s="299" t="s">
        <v>290</v>
      </c>
      <c r="E672" s="331">
        <v>30</v>
      </c>
      <c r="F672" s="331"/>
      <c r="G672" s="333">
        <f t="shared" si="19"/>
        <v>10163.799999999985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291</v>
      </c>
      <c r="B673" s="330">
        <v>39</v>
      </c>
      <c r="C673" s="298">
        <v>46142</v>
      </c>
      <c r="D673" s="299" t="s">
        <v>292</v>
      </c>
      <c r="E673" s="331"/>
      <c r="F673" s="331">
        <v>2763.78</v>
      </c>
      <c r="G673" s="333">
        <f t="shared" si="19"/>
        <v>10193.799999999985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291</v>
      </c>
      <c r="B674" s="330">
        <v>38</v>
      </c>
      <c r="C674" s="298">
        <v>46142</v>
      </c>
      <c r="D674" s="299" t="s">
        <v>293</v>
      </c>
      <c r="E674" s="331"/>
      <c r="F674" s="331">
        <v>4597.82</v>
      </c>
      <c r="G674" s="333">
        <f t="shared" si="19"/>
        <v>7430.019999999985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42</v>
      </c>
      <c r="C675" s="298">
        <v>46142</v>
      </c>
      <c r="D675" s="299" t="s">
        <v>200</v>
      </c>
      <c r="E675" s="331">
        <v>50.92</v>
      </c>
      <c r="F675" s="331"/>
      <c r="G675" s="333">
        <f t="shared" si="19"/>
        <v>2832.1999999999853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294</v>
      </c>
      <c r="B676" s="330">
        <v>43</v>
      </c>
      <c r="C676" s="298">
        <v>46142</v>
      </c>
      <c r="D676" s="299" t="s">
        <v>201</v>
      </c>
      <c r="E676" s="331">
        <v>50.92</v>
      </c>
      <c r="F676" s="331"/>
      <c r="G676" s="333">
        <f t="shared" si="19"/>
        <v>2883.1199999999853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4</v>
      </c>
      <c r="C677" s="298">
        <v>46142</v>
      </c>
      <c r="D677" s="299" t="s">
        <v>295</v>
      </c>
      <c r="E677" s="331">
        <v>35.799999999999997</v>
      </c>
      <c r="F677" s="331"/>
      <c r="G677" s="333">
        <f t="shared" si="19"/>
        <v>2934.0399999999854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294</v>
      </c>
      <c r="B678" s="330">
        <v>10</v>
      </c>
      <c r="C678" s="298">
        <v>46142</v>
      </c>
      <c r="D678" s="299" t="s">
        <v>176</v>
      </c>
      <c r="E678" s="331">
        <v>17.899999999999999</v>
      </c>
      <c r="F678" s="331"/>
      <c r="G678" s="333">
        <f t="shared" si="19"/>
        <v>2969.8399999999856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2</v>
      </c>
      <c r="C679" s="298">
        <v>46142</v>
      </c>
      <c r="D679" s="299" t="s">
        <v>296</v>
      </c>
      <c r="E679" s="331">
        <v>8.7200000000000006</v>
      </c>
      <c r="F679" s="331"/>
      <c r="G679" s="333">
        <f t="shared" si="19"/>
        <v>2987.7399999999857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2</v>
      </c>
      <c r="C680" s="298">
        <v>46142</v>
      </c>
      <c r="D680" s="299" t="s">
        <v>297</v>
      </c>
      <c r="E680" s="331">
        <v>100</v>
      </c>
      <c r="F680" s="331"/>
      <c r="G680" s="333">
        <f t="shared" si="19"/>
        <v>2996.4599999999855</v>
      </c>
      <c r="H680" s="334" t="s">
        <v>298</v>
      </c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5</v>
      </c>
      <c r="C681" s="298">
        <v>46142</v>
      </c>
      <c r="D681" s="299" t="s">
        <v>297</v>
      </c>
      <c r="E681" s="331">
        <v>100</v>
      </c>
      <c r="F681" s="331"/>
      <c r="G681" s="333">
        <f t="shared" si="19"/>
        <v>3096.4599999999855</v>
      </c>
      <c r="H681" s="334" t="s">
        <v>298</v>
      </c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46142</v>
      </c>
      <c r="D682" s="299" t="s">
        <v>297</v>
      </c>
      <c r="E682" s="331">
        <v>100</v>
      </c>
      <c r="F682" s="331"/>
      <c r="G682" s="333">
        <f t="shared" si="19"/>
        <v>3196.4599999999855</v>
      </c>
      <c r="H682" s="334" t="s">
        <v>298</v>
      </c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8</v>
      </c>
      <c r="C683" s="298">
        <v>46142</v>
      </c>
      <c r="D683" s="299" t="s">
        <v>297</v>
      </c>
      <c r="E683" s="331">
        <v>100</v>
      </c>
      <c r="F683" s="331"/>
      <c r="G683" s="333">
        <f t="shared" si="19"/>
        <v>3296.4599999999855</v>
      </c>
      <c r="H683" s="334" t="s">
        <v>298</v>
      </c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291</v>
      </c>
      <c r="B684" s="330">
        <v>41</v>
      </c>
      <c r="C684" s="298">
        <v>46142</v>
      </c>
      <c r="D684" s="299" t="s">
        <v>299</v>
      </c>
      <c r="E684" s="331"/>
      <c r="F684" s="331">
        <v>250</v>
      </c>
      <c r="G684" s="333">
        <f t="shared" si="19"/>
        <v>3396.4599999999855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6</v>
      </c>
      <c r="C685" s="298">
        <v>46142</v>
      </c>
      <c r="D685" s="299" t="s">
        <v>300</v>
      </c>
      <c r="E685" s="331">
        <v>42.44</v>
      </c>
      <c r="F685" s="331"/>
      <c r="G685" s="333">
        <f t="shared" si="19"/>
        <v>3146.4599999999855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6</v>
      </c>
      <c r="C686" s="298">
        <v>46142</v>
      </c>
      <c r="D686" s="299" t="s">
        <v>300</v>
      </c>
      <c r="E686" s="331">
        <v>24.05</v>
      </c>
      <c r="F686" s="331"/>
      <c r="G686" s="333">
        <f t="shared" si="19"/>
        <v>3188.8999999999855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2</v>
      </c>
      <c r="C687" s="298">
        <v>46141</v>
      </c>
      <c r="D687" s="299" t="s">
        <v>301</v>
      </c>
      <c r="E687" s="331">
        <v>31.8</v>
      </c>
      <c r="F687" s="331"/>
      <c r="G687" s="333">
        <f t="shared" si="19"/>
        <v>3212.9499999999857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46141</v>
      </c>
      <c r="D688" s="299" t="s">
        <v>302</v>
      </c>
      <c r="E688" s="331">
        <v>100</v>
      </c>
      <c r="F688" s="331"/>
      <c r="G688" s="333">
        <f t="shared" si="19"/>
        <v>3244.7499999999859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6</v>
      </c>
      <c r="C689" s="298">
        <v>46141</v>
      </c>
      <c r="D689" s="299" t="s">
        <v>303</v>
      </c>
      <c r="E689" s="331">
        <v>75</v>
      </c>
      <c r="F689" s="331"/>
      <c r="G689" s="333">
        <f t="shared" si="19"/>
        <v>3344.7499999999859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1</v>
      </c>
      <c r="C690" s="298">
        <v>46141</v>
      </c>
      <c r="D690" s="299" t="s">
        <v>304</v>
      </c>
      <c r="E690" s="331">
        <v>52.5</v>
      </c>
      <c r="F690" s="331"/>
      <c r="G690" s="333">
        <f t="shared" si="19"/>
        <v>3419.7499999999859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46141</v>
      </c>
      <c r="D691" s="299" t="s">
        <v>305</v>
      </c>
      <c r="E691" s="331">
        <v>-256</v>
      </c>
      <c r="F691" s="331"/>
      <c r="G691" s="333">
        <f t="shared" si="19"/>
        <v>3472.2499999999859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6</v>
      </c>
      <c r="C692" s="298">
        <v>46140</v>
      </c>
      <c r="D692" s="299" t="s">
        <v>300</v>
      </c>
      <c r="E692" s="331">
        <v>20.38</v>
      </c>
      <c r="F692" s="331"/>
      <c r="G692" s="333">
        <f t="shared" si="19"/>
        <v>3216.2499999999859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2</v>
      </c>
      <c r="C693" s="298">
        <v>46140</v>
      </c>
      <c r="D693" s="299" t="s">
        <v>296</v>
      </c>
      <c r="E693" s="331">
        <v>15.41</v>
      </c>
      <c r="F693" s="331"/>
      <c r="G693" s="333">
        <f t="shared" si="19"/>
        <v>3236.629999999986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4</v>
      </c>
      <c r="C694" s="298">
        <v>46140</v>
      </c>
      <c r="D694" s="299" t="s">
        <v>296</v>
      </c>
      <c r="E694" s="331">
        <v>33.840000000000003</v>
      </c>
      <c r="F694" s="331"/>
      <c r="G694" s="333">
        <f t="shared" si="19"/>
        <v>3252.0399999999859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1</v>
      </c>
      <c r="C695" s="298">
        <v>46140</v>
      </c>
      <c r="D695" s="299" t="s">
        <v>306</v>
      </c>
      <c r="E695" s="331">
        <v>5.3</v>
      </c>
      <c r="F695" s="331"/>
      <c r="G695" s="333">
        <f t="shared" si="19"/>
        <v>3285.879999999986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5</v>
      </c>
      <c r="C696" s="298">
        <v>46140</v>
      </c>
      <c r="D696" s="299" t="s">
        <v>307</v>
      </c>
      <c r="E696" s="331">
        <v>500</v>
      </c>
      <c r="F696" s="331"/>
      <c r="G696" s="333">
        <f t="shared" si="19"/>
        <v>3291.1799999999862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8</v>
      </c>
      <c r="C697" s="298">
        <v>46140</v>
      </c>
      <c r="D697" s="299" t="s">
        <v>308</v>
      </c>
      <c r="E697" s="331">
        <v>47.99</v>
      </c>
      <c r="F697" s="331"/>
      <c r="G697" s="333">
        <f t="shared" si="19"/>
        <v>3791.1799999999862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3</v>
      </c>
      <c r="C698" s="298">
        <v>46139</v>
      </c>
      <c r="D698" s="299" t="s">
        <v>309</v>
      </c>
      <c r="E698" s="331">
        <v>13.11</v>
      </c>
      <c r="F698" s="331"/>
      <c r="G698" s="333">
        <f t="shared" si="19"/>
        <v>3839.169999999986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4</v>
      </c>
      <c r="C699" s="298">
        <v>46139</v>
      </c>
      <c r="D699" s="299" t="s">
        <v>310</v>
      </c>
      <c r="E699" s="331">
        <v>30.54</v>
      </c>
      <c r="F699" s="331"/>
      <c r="G699" s="333">
        <f t="shared" si="19"/>
        <v>3852.2799999999861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1</v>
      </c>
      <c r="C700" s="298">
        <v>46139</v>
      </c>
      <c r="D700" s="299" t="s">
        <v>311</v>
      </c>
      <c r="E700" s="331">
        <v>163.01</v>
      </c>
      <c r="F700" s="331"/>
      <c r="G700" s="333">
        <f t="shared" si="19"/>
        <v>3882.8199999999861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6</v>
      </c>
      <c r="C701" s="298">
        <v>46139</v>
      </c>
      <c r="D701" s="299" t="s">
        <v>312</v>
      </c>
      <c r="E701" s="331">
        <v>54.97</v>
      </c>
      <c r="F701" s="331"/>
      <c r="G701" s="333">
        <f t="shared" si="19"/>
        <v>4045.8299999999858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1</v>
      </c>
      <c r="C702" s="298">
        <v>46139</v>
      </c>
      <c r="D702" s="299" t="s">
        <v>306</v>
      </c>
      <c r="E702" s="331">
        <v>51.28</v>
      </c>
      <c r="F702" s="331"/>
      <c r="G702" s="333">
        <f t="shared" si="19"/>
        <v>4100.7999999999856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6</v>
      </c>
      <c r="C703" s="298">
        <v>46138</v>
      </c>
      <c r="D703" s="299" t="s">
        <v>312</v>
      </c>
      <c r="E703" s="331">
        <v>38.979999999999997</v>
      </c>
      <c r="F703" s="331"/>
      <c r="G703" s="333">
        <f t="shared" si="19"/>
        <v>4152.0799999999854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46138</v>
      </c>
      <c r="D704" s="299" t="s">
        <v>313</v>
      </c>
      <c r="E704" s="331">
        <v>39.83</v>
      </c>
      <c r="F704" s="331"/>
      <c r="G704" s="333">
        <f t="shared" si="19"/>
        <v>4191.0599999999849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8</v>
      </c>
      <c r="C705" s="298">
        <v>46138</v>
      </c>
      <c r="D705" s="299" t="s">
        <v>313</v>
      </c>
      <c r="E705" s="331">
        <v>51.24</v>
      </c>
      <c r="F705" s="331"/>
      <c r="G705" s="333">
        <f t="shared" si="19"/>
        <v>4230.8899999999849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12</v>
      </c>
      <c r="C706" s="298">
        <v>46137</v>
      </c>
      <c r="D706" s="299" t="s">
        <v>314</v>
      </c>
      <c r="E706" s="331">
        <v>214.74</v>
      </c>
      <c r="F706" s="331"/>
      <c r="G706" s="333">
        <f t="shared" si="19"/>
        <v>4282.1299999999846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287</v>
      </c>
      <c r="B707" s="330" t="s">
        <v>287</v>
      </c>
      <c r="C707" s="298">
        <v>46136</v>
      </c>
      <c r="D707" s="299" t="s">
        <v>315</v>
      </c>
      <c r="E707" s="331">
        <v>127.68</v>
      </c>
      <c r="F707" s="331">
        <v>127.68</v>
      </c>
      <c r="G707" s="333">
        <f t="shared" si="19"/>
        <v>4496.8699999999844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8</v>
      </c>
      <c r="C708" s="298">
        <v>46135</v>
      </c>
      <c r="D708" s="299" t="s">
        <v>863</v>
      </c>
      <c r="E708" s="331">
        <v>65</v>
      </c>
      <c r="F708" s="331"/>
      <c r="G708" s="333">
        <f t="shared" si="19"/>
        <v>4496.8699999999844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291</v>
      </c>
      <c r="B709" s="330">
        <v>40</v>
      </c>
      <c r="C709" s="298">
        <v>46134</v>
      </c>
      <c r="D709" s="299" t="s">
        <v>316</v>
      </c>
      <c r="E709" s="331"/>
      <c r="F709" s="331">
        <v>838.69</v>
      </c>
      <c r="G709" s="333">
        <f t="shared" si="19"/>
        <v>4561.8699999999844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46134</v>
      </c>
      <c r="D710" s="299" t="s">
        <v>317</v>
      </c>
      <c r="E710" s="331">
        <v>17.03</v>
      </c>
      <c r="F710" s="331"/>
      <c r="G710" s="333">
        <f t="shared" si="19"/>
        <v>3723.1799999999848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6</v>
      </c>
      <c r="C711" s="298">
        <v>46134</v>
      </c>
      <c r="D711" s="299" t="s">
        <v>312</v>
      </c>
      <c r="E711" s="331">
        <v>51.94</v>
      </c>
      <c r="F711" s="331"/>
      <c r="G711" s="333">
        <f t="shared" si="19"/>
        <v>3740.209999999985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1</v>
      </c>
      <c r="C712" s="298">
        <v>46134</v>
      </c>
      <c r="D712" s="299" t="s">
        <v>306</v>
      </c>
      <c r="E712" s="331">
        <v>226.7</v>
      </c>
      <c r="F712" s="331"/>
      <c r="G712" s="333">
        <f t="shared" si="19"/>
        <v>3792.1499999999851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46133</v>
      </c>
      <c r="D713" s="299" t="s">
        <v>318</v>
      </c>
      <c r="E713" s="331">
        <v>70</v>
      </c>
      <c r="F713" s="331"/>
      <c r="G713" s="333">
        <f t="shared" si="19"/>
        <v>4018.8499999999849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8</v>
      </c>
      <c r="C714" s="298">
        <v>46133</v>
      </c>
      <c r="D714" s="299" t="s">
        <v>319</v>
      </c>
      <c r="E714" s="331">
        <v>14.26</v>
      </c>
      <c r="F714" s="331"/>
      <c r="G714" s="333">
        <f t="shared" si="19"/>
        <v>4088.8499999999849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1</v>
      </c>
      <c r="C715" s="298">
        <v>46133</v>
      </c>
      <c r="D715" s="299" t="s">
        <v>320</v>
      </c>
      <c r="E715" s="331">
        <v>8.51</v>
      </c>
      <c r="F715" s="331"/>
      <c r="G715" s="333">
        <f t="shared" si="19"/>
        <v>4103.1099999999851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5</v>
      </c>
      <c r="C716" s="298">
        <v>46133</v>
      </c>
      <c r="D716" s="299" t="s">
        <v>321</v>
      </c>
      <c r="E716" s="331">
        <v>20</v>
      </c>
      <c r="F716" s="331"/>
      <c r="G716" s="333">
        <f t="shared" si="19"/>
        <v>4111.6199999999853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294</v>
      </c>
      <c r="B717" s="330">
        <v>23</v>
      </c>
      <c r="C717" s="298">
        <v>46133</v>
      </c>
      <c r="D717" s="299" t="s">
        <v>67</v>
      </c>
      <c r="E717" s="331">
        <v>650.88</v>
      </c>
      <c r="F717" s="331"/>
      <c r="G717" s="333">
        <f t="shared" si="19"/>
        <v>4131.6199999999853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6</v>
      </c>
      <c r="C718" s="298">
        <v>46133</v>
      </c>
      <c r="D718" s="299" t="s">
        <v>322</v>
      </c>
      <c r="E718" s="331">
        <v>15</v>
      </c>
      <c r="F718" s="331"/>
      <c r="G718" s="333">
        <f t="shared" si="19"/>
        <v>4782.4999999999854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5</v>
      </c>
      <c r="C719" s="298">
        <v>46133</v>
      </c>
      <c r="D719" s="299" t="s">
        <v>322</v>
      </c>
      <c r="E719" s="331">
        <v>250</v>
      </c>
      <c r="F719" s="331"/>
      <c r="G719" s="333">
        <f t="shared" si="19"/>
        <v>4797.4999999999854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294</v>
      </c>
      <c r="B720" s="330">
        <v>22</v>
      </c>
      <c r="C720" s="298">
        <v>46132</v>
      </c>
      <c r="D720" s="299" t="s">
        <v>323</v>
      </c>
      <c r="E720" s="331">
        <v>20.22</v>
      </c>
      <c r="F720" s="331"/>
      <c r="G720" s="333">
        <f t="shared" si="19"/>
        <v>5047.4999999999854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6</v>
      </c>
      <c r="C721" s="298">
        <v>46132</v>
      </c>
      <c r="D721" s="299" t="s">
        <v>403</v>
      </c>
      <c r="E721" s="331">
        <v>44</v>
      </c>
      <c r="F721" s="331"/>
      <c r="G721" s="333">
        <f t="shared" si="19"/>
        <v>5067.7199999999857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2</v>
      </c>
      <c r="C722" s="298">
        <v>46132</v>
      </c>
      <c r="D722" s="299" t="s">
        <v>324</v>
      </c>
      <c r="E722" s="331">
        <v>12.01</v>
      </c>
      <c r="F722" s="331"/>
      <c r="G722" s="333">
        <f t="shared" si="19"/>
        <v>5111.7199999999857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2</v>
      </c>
      <c r="C723" s="298">
        <v>46132</v>
      </c>
      <c r="D723" s="299" t="s">
        <v>296</v>
      </c>
      <c r="E723" s="331">
        <v>12.21</v>
      </c>
      <c r="F723" s="331"/>
      <c r="G723" s="333">
        <f t="shared" si="19"/>
        <v>5123.7299999999859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46132</v>
      </c>
      <c r="D724" s="299" t="s">
        <v>325</v>
      </c>
      <c r="E724" s="331">
        <v>46.4</v>
      </c>
      <c r="F724" s="331"/>
      <c r="G724" s="333">
        <f t="shared" si="19"/>
        <v>5135.939999999986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2</v>
      </c>
      <c r="C725" s="298">
        <v>46131</v>
      </c>
      <c r="D725" s="299" t="s">
        <v>326</v>
      </c>
      <c r="E725" s="331">
        <v>31.7</v>
      </c>
      <c r="F725" s="331"/>
      <c r="G725" s="333">
        <f t="shared" si="19"/>
        <v>5182.3399999999856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46131</v>
      </c>
      <c r="D726" s="299" t="s">
        <v>327</v>
      </c>
      <c r="E726" s="331">
        <v>11.11</v>
      </c>
      <c r="F726" s="331"/>
      <c r="G726" s="333">
        <f t="shared" si="19"/>
        <v>5214.0399999999854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46131</v>
      </c>
      <c r="D727" s="299" t="s">
        <v>306</v>
      </c>
      <c r="E727" s="331">
        <v>79.16</v>
      </c>
      <c r="F727" s="331"/>
      <c r="G727" s="333">
        <f t="shared" si="19"/>
        <v>5225.1499999999851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294</v>
      </c>
      <c r="B728" s="330">
        <v>22</v>
      </c>
      <c r="C728" s="298">
        <v>46131</v>
      </c>
      <c r="D728" s="299" t="s">
        <v>328</v>
      </c>
      <c r="E728" s="331">
        <v>7.46</v>
      </c>
      <c r="F728" s="331"/>
      <c r="G728" s="333">
        <f t="shared" si="19"/>
        <v>5304.3099999999849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6</v>
      </c>
      <c r="C729" s="298">
        <v>46131</v>
      </c>
      <c r="D729" s="299" t="s">
        <v>300</v>
      </c>
      <c r="E729" s="331">
        <v>13.83</v>
      </c>
      <c r="F729" s="331"/>
      <c r="G729" s="333">
        <f t="shared" si="19"/>
        <v>5311.769999999985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289</v>
      </c>
      <c r="B730" s="330">
        <v>6</v>
      </c>
      <c r="C730" s="298">
        <v>46131</v>
      </c>
      <c r="D730" s="299" t="s">
        <v>300</v>
      </c>
      <c r="E730" s="331">
        <v>30</v>
      </c>
      <c r="F730" s="331"/>
      <c r="G730" s="333">
        <f t="shared" si="19"/>
        <v>5325.5999999999849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6</v>
      </c>
      <c r="C731" s="298">
        <v>46131</v>
      </c>
      <c r="D731" s="299" t="s">
        <v>300</v>
      </c>
      <c r="E731" s="331">
        <v>15.17</v>
      </c>
      <c r="F731" s="331"/>
      <c r="G731" s="333">
        <f t="shared" si="19"/>
        <v>5355.5999999999849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1</v>
      </c>
      <c r="C732" s="298">
        <v>46130</v>
      </c>
      <c r="D732" s="299" t="s">
        <v>329</v>
      </c>
      <c r="E732" s="331">
        <v>75.55</v>
      </c>
      <c r="F732" s="331"/>
      <c r="G732" s="333">
        <f t="shared" si="19"/>
        <v>5370.769999999985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46130</v>
      </c>
      <c r="D733" s="299" t="s">
        <v>330</v>
      </c>
      <c r="E733" s="331">
        <v>26</v>
      </c>
      <c r="F733" s="331"/>
      <c r="G733" s="333">
        <f t="shared" si="19"/>
        <v>5446.3199999999852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1</v>
      </c>
      <c r="C734" s="298">
        <v>46130</v>
      </c>
      <c r="D734" s="299" t="s">
        <v>311</v>
      </c>
      <c r="E734" s="331">
        <v>25.28</v>
      </c>
      <c r="F734" s="331"/>
      <c r="G734" s="333">
        <f t="shared" si="19"/>
        <v>5472.3199999999852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3</v>
      </c>
      <c r="C735" s="298">
        <v>46130</v>
      </c>
      <c r="D735" s="299" t="s">
        <v>296</v>
      </c>
      <c r="E735" s="331">
        <v>7.76</v>
      </c>
      <c r="F735" s="331"/>
      <c r="G735" s="333">
        <f t="shared" si="19"/>
        <v>5497.5999999999849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22</v>
      </c>
      <c r="C736" s="298">
        <v>46130</v>
      </c>
      <c r="D736" s="299" t="s">
        <v>401</v>
      </c>
      <c r="E736" s="331">
        <v>13.84</v>
      </c>
      <c r="F736" s="331"/>
      <c r="G736" s="333">
        <f t="shared" si="19"/>
        <v>5505.3599999999851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287</v>
      </c>
      <c r="B737" s="330" t="s">
        <v>287</v>
      </c>
      <c r="C737" s="298">
        <v>46130</v>
      </c>
      <c r="D737" s="299" t="s">
        <v>331</v>
      </c>
      <c r="E737" s="331">
        <v>578.57000000000005</v>
      </c>
      <c r="F737" s="331">
        <v>578.57000000000005</v>
      </c>
      <c r="G737" s="333">
        <f t="shared" si="19"/>
        <v>5519.1999999999853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46129</v>
      </c>
      <c r="D738" s="299" t="s">
        <v>324</v>
      </c>
      <c r="E738" s="331">
        <v>12.84</v>
      </c>
      <c r="F738" s="331"/>
      <c r="G738" s="333">
        <f t="shared" si="19"/>
        <v>5519.1999999999853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46129</v>
      </c>
      <c r="D739" s="299" t="s">
        <v>332</v>
      </c>
      <c r="E739" s="331">
        <v>59.71</v>
      </c>
      <c r="F739" s="331"/>
      <c r="G739" s="333">
        <f t="shared" si="19"/>
        <v>5532.0399999999854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21</v>
      </c>
      <c r="C740" s="298">
        <v>46129</v>
      </c>
      <c r="D740" s="299" t="s">
        <v>194</v>
      </c>
      <c r="E740" s="331">
        <v>75.599999999999994</v>
      </c>
      <c r="F740" s="331"/>
      <c r="G740" s="333">
        <f t="shared" si="19"/>
        <v>5591.7499999999854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43</v>
      </c>
      <c r="C741" s="298">
        <v>46129</v>
      </c>
      <c r="D741" s="299" t="s">
        <v>333</v>
      </c>
      <c r="E741" s="331">
        <v>22.35</v>
      </c>
      <c r="F741" s="331"/>
      <c r="G741" s="333">
        <f t="shared" si="19"/>
        <v>5667.3499999999858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294</v>
      </c>
      <c r="B742" s="330">
        <v>42</v>
      </c>
      <c r="C742" s="298">
        <v>46129</v>
      </c>
      <c r="D742" s="299" t="s">
        <v>333</v>
      </c>
      <c r="E742" s="331">
        <v>37.25</v>
      </c>
      <c r="F742" s="331"/>
      <c r="G742" s="333">
        <f t="shared" si="19"/>
        <v>5689.6999999999862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46129</v>
      </c>
      <c r="D743" s="299" t="s">
        <v>319</v>
      </c>
      <c r="E743" s="331">
        <v>35.119999999999997</v>
      </c>
      <c r="F743" s="331"/>
      <c r="G743" s="333">
        <f t="shared" si="19"/>
        <v>5726.9499999999862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3</v>
      </c>
      <c r="C744" s="298">
        <v>46129</v>
      </c>
      <c r="D744" s="299" t="s">
        <v>296</v>
      </c>
      <c r="E744" s="331">
        <v>8.7200000000000006</v>
      </c>
      <c r="F744" s="331"/>
      <c r="G744" s="333">
        <f t="shared" si="19"/>
        <v>5762.0699999999861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2</v>
      </c>
      <c r="C745" s="298">
        <v>46129</v>
      </c>
      <c r="D745" s="299" t="s">
        <v>334</v>
      </c>
      <c r="E745" s="331">
        <v>13.21</v>
      </c>
      <c r="F745" s="331"/>
      <c r="G745" s="333">
        <f t="shared" si="19"/>
        <v>5770.7899999999863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17</v>
      </c>
      <c r="C746" s="298">
        <v>46129</v>
      </c>
      <c r="D746" s="299" t="s">
        <v>188</v>
      </c>
      <c r="E746" s="331">
        <v>42.65</v>
      </c>
      <c r="F746" s="331"/>
      <c r="G746" s="333">
        <f t="shared" si="19"/>
        <v>5783.9999999999864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335</v>
      </c>
      <c r="B747" s="330" t="s">
        <v>335</v>
      </c>
      <c r="C747" s="298">
        <v>46129</v>
      </c>
      <c r="D747" s="299" t="s">
        <v>336</v>
      </c>
      <c r="E747" s="331">
        <v>130.31</v>
      </c>
      <c r="F747" s="331"/>
      <c r="G747" s="333">
        <f t="shared" si="19"/>
        <v>5826.649999999986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294</v>
      </c>
      <c r="B748" s="330">
        <v>15</v>
      </c>
      <c r="C748" s="298">
        <v>46129</v>
      </c>
      <c r="D748" s="299" t="s">
        <v>185</v>
      </c>
      <c r="E748" s="331">
        <v>131.22999999999999</v>
      </c>
      <c r="F748" s="331"/>
      <c r="G748" s="333">
        <f t="shared" si="19"/>
        <v>5956.9599999999864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6</v>
      </c>
      <c r="C749" s="298">
        <v>46129</v>
      </c>
      <c r="D749" s="299" t="s">
        <v>337</v>
      </c>
      <c r="E749" s="331">
        <v>210</v>
      </c>
      <c r="F749" s="331"/>
      <c r="G749" s="333">
        <f t="shared" si="19"/>
        <v>6088.189999999986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294</v>
      </c>
      <c r="B750" s="330">
        <v>23</v>
      </c>
      <c r="C750" s="298">
        <v>46129</v>
      </c>
      <c r="D750" s="299" t="s">
        <v>63</v>
      </c>
      <c r="E750" s="331">
        <v>529.46</v>
      </c>
      <c r="F750" s="331"/>
      <c r="G750" s="333">
        <f t="shared" si="19"/>
        <v>6298.189999999986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7</v>
      </c>
      <c r="C751" s="298">
        <v>46129</v>
      </c>
      <c r="D751" s="299" t="s">
        <v>338</v>
      </c>
      <c r="E751" s="331">
        <v>32.78</v>
      </c>
      <c r="F751" s="331"/>
      <c r="G751" s="333">
        <f t="shared" si="19"/>
        <v>6827.649999999986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46128</v>
      </c>
      <c r="D752" s="299" t="s">
        <v>310</v>
      </c>
      <c r="E752" s="331">
        <v>44.41</v>
      </c>
      <c r="F752" s="331"/>
      <c r="G752" s="333">
        <f t="shared" si="19"/>
        <v>6860.4299999999857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294</v>
      </c>
      <c r="B753" s="330">
        <v>16</v>
      </c>
      <c r="C753" s="298">
        <v>46128</v>
      </c>
      <c r="D753" s="299" t="s">
        <v>339</v>
      </c>
      <c r="E753" s="331">
        <v>15</v>
      </c>
      <c r="F753" s="331"/>
      <c r="G753" s="333">
        <f t="shared" si="19"/>
        <v>6904.8399999999856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46128</v>
      </c>
      <c r="D754" s="299" t="s">
        <v>301</v>
      </c>
      <c r="E754" s="331">
        <v>41.95</v>
      </c>
      <c r="F754" s="331"/>
      <c r="G754" s="333">
        <f t="shared" si="19"/>
        <v>6919.8399999999856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5</v>
      </c>
      <c r="C755" s="298">
        <v>46128</v>
      </c>
      <c r="D755" s="299" t="s">
        <v>340</v>
      </c>
      <c r="E755" s="331">
        <v>21.3</v>
      </c>
      <c r="F755" s="331"/>
      <c r="G755" s="333">
        <f t="shared" si="19"/>
        <v>6961.7899999999854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4</v>
      </c>
      <c r="C756" s="298">
        <v>46128</v>
      </c>
      <c r="D756" s="299" t="s">
        <v>296</v>
      </c>
      <c r="E756" s="331">
        <v>70.03</v>
      </c>
      <c r="F756" s="331"/>
      <c r="G756" s="333">
        <f t="shared" si="19"/>
        <v>6983.0899999999856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2</v>
      </c>
      <c r="C757" s="298">
        <v>46128</v>
      </c>
      <c r="D757" s="299" t="s">
        <v>296</v>
      </c>
      <c r="E757" s="331">
        <v>11.48</v>
      </c>
      <c r="F757" s="331"/>
      <c r="G757" s="333">
        <f t="shared" si="19"/>
        <v>7053.1199999999853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6</v>
      </c>
      <c r="C758" s="298">
        <v>46128</v>
      </c>
      <c r="D758" s="299" t="s">
        <v>341</v>
      </c>
      <c r="E758" s="331">
        <v>26.61</v>
      </c>
      <c r="F758" s="331"/>
      <c r="G758" s="333">
        <f t="shared" si="19"/>
        <v>7064.5999999999849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289</v>
      </c>
      <c r="B759" s="330">
        <v>6</v>
      </c>
      <c r="C759" s="298">
        <v>46128</v>
      </c>
      <c r="D759" s="299" t="s">
        <v>342</v>
      </c>
      <c r="E759" s="331">
        <v>42.59</v>
      </c>
      <c r="F759" s="331"/>
      <c r="G759" s="333">
        <f t="shared" si="19"/>
        <v>7091.2099999999846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46128</v>
      </c>
      <c r="D760" s="299" t="s">
        <v>300</v>
      </c>
      <c r="E760" s="331">
        <v>20.58</v>
      </c>
      <c r="F760" s="331"/>
      <c r="G760" s="333">
        <f t="shared" si="19"/>
        <v>7133.7999999999847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294</v>
      </c>
      <c r="B761" s="330">
        <v>11</v>
      </c>
      <c r="C761" s="298">
        <v>46128</v>
      </c>
      <c r="D761" s="299" t="s">
        <v>178</v>
      </c>
      <c r="E761" s="331">
        <v>267.91000000000003</v>
      </c>
      <c r="F761" s="331"/>
      <c r="G761" s="333">
        <f t="shared" si="19"/>
        <v>7154.3799999999846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291</v>
      </c>
      <c r="B762" s="330">
        <v>41</v>
      </c>
      <c r="C762" s="298">
        <v>46128</v>
      </c>
      <c r="D762" s="299" t="s">
        <v>299</v>
      </c>
      <c r="E762" s="331"/>
      <c r="F762" s="331">
        <v>300</v>
      </c>
      <c r="G762" s="333">
        <f t="shared" si="19"/>
        <v>7422.2899999999845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291</v>
      </c>
      <c r="B763" s="330">
        <v>39</v>
      </c>
      <c r="C763" s="298">
        <v>46128</v>
      </c>
      <c r="D763" s="299" t="s">
        <v>292</v>
      </c>
      <c r="E763" s="331"/>
      <c r="F763" s="331">
        <v>2763.78</v>
      </c>
      <c r="G763" s="333">
        <f t="shared" si="19"/>
        <v>7122.2899999999845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287</v>
      </c>
      <c r="B764" s="330" t="s">
        <v>287</v>
      </c>
      <c r="C764" s="298">
        <v>46127</v>
      </c>
      <c r="D764" s="299" t="s">
        <v>343</v>
      </c>
      <c r="E764" s="331">
        <v>93.71</v>
      </c>
      <c r="F764" s="331">
        <v>93.71</v>
      </c>
      <c r="G764" s="333">
        <f t="shared" si="19"/>
        <v>4358.5099999999848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6</v>
      </c>
      <c r="C765" s="298">
        <v>46127</v>
      </c>
      <c r="D765" s="299" t="s">
        <v>344</v>
      </c>
      <c r="E765" s="331">
        <v>27</v>
      </c>
      <c r="F765" s="331"/>
      <c r="G765" s="333">
        <f t="shared" si="19"/>
        <v>4358.5099999999848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291</v>
      </c>
      <c r="B766" s="330">
        <v>38</v>
      </c>
      <c r="C766" s="298">
        <v>46127</v>
      </c>
      <c r="D766" s="299" t="s">
        <v>293</v>
      </c>
      <c r="E766" s="331"/>
      <c r="F766" s="331">
        <v>4597.82</v>
      </c>
      <c r="G766" s="333">
        <f t="shared" si="19"/>
        <v>4385.5099999999848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46127</v>
      </c>
      <c r="D767" s="299" t="s">
        <v>296</v>
      </c>
      <c r="E767" s="331">
        <v>14.67</v>
      </c>
      <c r="F767" s="331"/>
      <c r="G767" s="333">
        <f t="shared" si="19"/>
        <v>-212.31000000001481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46127</v>
      </c>
      <c r="D768" s="299" t="s">
        <v>345</v>
      </c>
      <c r="E768" s="331">
        <v>102.2</v>
      </c>
      <c r="F768" s="331"/>
      <c r="G768" s="333">
        <f t="shared" si="19"/>
        <v>-197.64000000001482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46126</v>
      </c>
      <c r="D769" s="299" t="s">
        <v>319</v>
      </c>
      <c r="E769" s="331">
        <v>15.53</v>
      </c>
      <c r="F769" s="331"/>
      <c r="G769" s="333">
        <f t="shared" si="19"/>
        <v>-95.440000000014805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294</v>
      </c>
      <c r="B770" s="330">
        <v>24</v>
      </c>
      <c r="C770" s="298">
        <v>46126</v>
      </c>
      <c r="D770" s="299" t="s">
        <v>860</v>
      </c>
      <c r="E770" s="331">
        <v>105.33</v>
      </c>
      <c r="F770" s="331"/>
      <c r="G770" s="333">
        <f t="shared" si="19"/>
        <v>-79.910000000014804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2</v>
      </c>
      <c r="C771" s="298">
        <v>46125</v>
      </c>
      <c r="D771" s="299" t="s">
        <v>346</v>
      </c>
      <c r="E771" s="331">
        <v>11.64</v>
      </c>
      <c r="F771" s="331"/>
      <c r="G771" s="333">
        <f t="shared" si="19"/>
        <v>25.419999999985201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1</v>
      </c>
      <c r="C772" s="298">
        <v>46125</v>
      </c>
      <c r="D772" s="299" t="s">
        <v>306</v>
      </c>
      <c r="E772" s="331">
        <v>50.71</v>
      </c>
      <c r="F772" s="331"/>
      <c r="G772" s="333">
        <f t="shared" si="19"/>
        <v>37.059999999985202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46125</v>
      </c>
      <c r="D773" s="299" t="s">
        <v>334</v>
      </c>
      <c r="E773" s="331">
        <v>11.06</v>
      </c>
      <c r="F773" s="331"/>
      <c r="G773" s="333">
        <f t="shared" si="19"/>
        <v>87.769999999985203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4</v>
      </c>
      <c r="C774" s="298">
        <v>46125</v>
      </c>
      <c r="D774" s="299" t="s">
        <v>295</v>
      </c>
      <c r="E774" s="331">
        <v>35.979999999999997</v>
      </c>
      <c r="F774" s="331"/>
      <c r="G774" s="333">
        <f t="shared" si="19"/>
        <v>98.829999999985205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46125</v>
      </c>
      <c r="D775" s="299" t="s">
        <v>347</v>
      </c>
      <c r="E775" s="331">
        <v>7.83</v>
      </c>
      <c r="F775" s="331"/>
      <c r="G775" s="333">
        <f t="shared" si="19"/>
        <v>134.80999999998519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3</v>
      </c>
      <c r="C776" s="298">
        <v>46125</v>
      </c>
      <c r="D776" s="299" t="s">
        <v>348</v>
      </c>
      <c r="E776" s="331">
        <v>4.1900000000000004</v>
      </c>
      <c r="F776" s="331"/>
      <c r="G776" s="333">
        <f t="shared" si="19"/>
        <v>142.63999999998521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8</v>
      </c>
      <c r="C777" s="298">
        <v>46125</v>
      </c>
      <c r="D777" s="299" t="s">
        <v>349</v>
      </c>
      <c r="E777" s="331">
        <v>39.25</v>
      </c>
      <c r="F777" s="331"/>
      <c r="G777" s="333">
        <f t="shared" si="19"/>
        <v>146.8299999999852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287</v>
      </c>
      <c r="B778" s="330" t="s">
        <v>287</v>
      </c>
      <c r="C778" s="298">
        <v>46125</v>
      </c>
      <c r="D778" s="299" t="s">
        <v>350</v>
      </c>
      <c r="E778" s="331">
        <v>318.36</v>
      </c>
      <c r="F778" s="331">
        <v>318.36</v>
      </c>
      <c r="G778" s="333">
        <f t="shared" si="19"/>
        <v>186.0799999999852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294</v>
      </c>
      <c r="B779" s="330">
        <v>19</v>
      </c>
      <c r="C779" s="298">
        <v>46125</v>
      </c>
      <c r="D779" s="299" t="s">
        <v>191</v>
      </c>
      <c r="E779" s="331">
        <v>200</v>
      </c>
      <c r="F779" s="331"/>
      <c r="G779" s="333">
        <f t="shared" si="19"/>
        <v>186.0799999999852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1</v>
      </c>
      <c r="C780" s="298">
        <v>46124</v>
      </c>
      <c r="D780" s="299" t="s">
        <v>304</v>
      </c>
      <c r="E780" s="331">
        <v>136.05000000000001</v>
      </c>
      <c r="F780" s="331"/>
      <c r="G780" s="333">
        <f t="shared" si="19"/>
        <v>386.0799999999852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3</v>
      </c>
      <c r="C781" s="298">
        <v>46124</v>
      </c>
      <c r="D781" s="299" t="s">
        <v>348</v>
      </c>
      <c r="E781" s="331">
        <v>13.09</v>
      </c>
      <c r="F781" s="331"/>
      <c r="G781" s="333">
        <f t="shared" si="19"/>
        <v>522.12999999998522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46124</v>
      </c>
      <c r="D782" s="299" t="s">
        <v>319</v>
      </c>
      <c r="E782" s="331">
        <v>24.47</v>
      </c>
      <c r="F782" s="331"/>
      <c r="G782" s="333">
        <f t="shared" si="19"/>
        <v>535.21999999998525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8</v>
      </c>
      <c r="C783" s="298">
        <v>46124</v>
      </c>
      <c r="D783" s="299" t="s">
        <v>319</v>
      </c>
      <c r="E783" s="331">
        <v>14.29</v>
      </c>
      <c r="F783" s="331"/>
      <c r="G783" s="333">
        <f t="shared" si="19"/>
        <v>559.68999999998528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294</v>
      </c>
      <c r="B784" s="330">
        <v>22</v>
      </c>
      <c r="C784" s="298">
        <v>46124</v>
      </c>
      <c r="D784" s="299" t="s">
        <v>835</v>
      </c>
      <c r="E784" s="331">
        <v>9.57</v>
      </c>
      <c r="F784" s="331"/>
      <c r="G784" s="333">
        <f t="shared" si="19"/>
        <v>573.97999999998524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3</v>
      </c>
      <c r="C785" s="298">
        <v>46124</v>
      </c>
      <c r="D785" s="299" t="s">
        <v>351</v>
      </c>
      <c r="E785" s="331">
        <v>25</v>
      </c>
      <c r="F785" s="331"/>
      <c r="G785" s="333">
        <f t="shared" si="19"/>
        <v>583.54999999998529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294</v>
      </c>
      <c r="B786" s="330">
        <v>22</v>
      </c>
      <c r="C786" s="298">
        <v>46123</v>
      </c>
      <c r="D786" s="299" t="s">
        <v>352</v>
      </c>
      <c r="E786" s="331">
        <v>19.16</v>
      </c>
      <c r="F786" s="331"/>
      <c r="G786" s="333">
        <f t="shared" si="19"/>
        <v>608.54999999998529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46123</v>
      </c>
      <c r="D787" s="299" t="s">
        <v>301</v>
      </c>
      <c r="E787" s="331">
        <v>20.91</v>
      </c>
      <c r="F787" s="331"/>
      <c r="G787" s="333">
        <f t="shared" si="19"/>
        <v>627.70999999998526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46123</v>
      </c>
      <c r="D788" s="299" t="s">
        <v>296</v>
      </c>
      <c r="E788" s="331">
        <v>12.44</v>
      </c>
      <c r="F788" s="331"/>
      <c r="G788" s="333">
        <f t="shared" si="19"/>
        <v>648.61999999998523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2</v>
      </c>
      <c r="C789" s="298">
        <v>46123</v>
      </c>
      <c r="D789" s="299" t="s">
        <v>353</v>
      </c>
      <c r="E789" s="331">
        <v>41.34</v>
      </c>
      <c r="F789" s="331"/>
      <c r="G789" s="333">
        <f t="shared" si="19"/>
        <v>661.05999999998528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6</v>
      </c>
      <c r="C790" s="298">
        <v>46122</v>
      </c>
      <c r="D790" s="299" t="s">
        <v>446</v>
      </c>
      <c r="E790" s="331">
        <v>-0.04</v>
      </c>
      <c r="F790" s="331"/>
      <c r="G790" s="333">
        <f t="shared" si="19"/>
        <v>702.39999999998531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5</v>
      </c>
      <c r="C791" s="298">
        <v>46122</v>
      </c>
      <c r="D791" s="299" t="s">
        <v>354</v>
      </c>
      <c r="E791" s="331">
        <v>372</v>
      </c>
      <c r="F791" s="331"/>
      <c r="G791" s="333">
        <f t="shared" si="19"/>
        <v>702.35999999998535</v>
      </c>
      <c r="H791" s="334" t="s">
        <v>298</v>
      </c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2</v>
      </c>
      <c r="C792" s="298">
        <v>46122</v>
      </c>
      <c r="D792" s="299" t="s">
        <v>355</v>
      </c>
      <c r="E792" s="331">
        <v>15.22</v>
      </c>
      <c r="F792" s="331"/>
      <c r="G792" s="333">
        <f t="shared" si="19"/>
        <v>1074.3599999999853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3</v>
      </c>
      <c r="C793" s="298">
        <v>46122</v>
      </c>
      <c r="D793" s="299" t="s">
        <v>296</v>
      </c>
      <c r="E793" s="331">
        <v>9.5500000000000007</v>
      </c>
      <c r="F793" s="331"/>
      <c r="G793" s="333">
        <f t="shared" si="19"/>
        <v>1089.5799999999854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46122</v>
      </c>
      <c r="D794" s="299" t="s">
        <v>356</v>
      </c>
      <c r="E794" s="331">
        <v>52.65</v>
      </c>
      <c r="F794" s="331"/>
      <c r="G794" s="333">
        <f t="shared" si="19"/>
        <v>1099.1299999999853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1</v>
      </c>
      <c r="C795" s="298">
        <v>46122</v>
      </c>
      <c r="D795" s="299" t="s">
        <v>311</v>
      </c>
      <c r="E795" s="331">
        <v>68.989999999999995</v>
      </c>
      <c r="F795" s="331"/>
      <c r="G795" s="333">
        <f t="shared" si="19"/>
        <v>1151.7799999999854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46122</v>
      </c>
      <c r="D796" s="299" t="s">
        <v>324</v>
      </c>
      <c r="E796" s="331">
        <v>17.37</v>
      </c>
      <c r="F796" s="331"/>
      <c r="G796" s="333">
        <f t="shared" si="19"/>
        <v>1220.7699999999854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8</v>
      </c>
      <c r="C797" s="298">
        <v>46121</v>
      </c>
      <c r="D797" s="299" t="s">
        <v>357</v>
      </c>
      <c r="E797" s="331">
        <v>64.42</v>
      </c>
      <c r="F797" s="331"/>
      <c r="G797" s="333">
        <f t="shared" si="19"/>
        <v>1238.1399999999853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2</v>
      </c>
      <c r="C798" s="298">
        <v>46121</v>
      </c>
      <c r="D798" s="299" t="s">
        <v>358</v>
      </c>
      <c r="E798" s="331">
        <v>9.4700000000000006</v>
      </c>
      <c r="F798" s="331"/>
      <c r="G798" s="333">
        <f t="shared" si="19"/>
        <v>1302.5599999999854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5</v>
      </c>
      <c r="C799" s="298">
        <v>46121</v>
      </c>
      <c r="D799" s="299" t="s">
        <v>854</v>
      </c>
      <c r="E799" s="331">
        <v>10.68</v>
      </c>
      <c r="F799" s="331"/>
      <c r="G799" s="333">
        <f t="shared" si="19"/>
        <v>1312.0299999999854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7</v>
      </c>
      <c r="C800" s="298">
        <v>46121</v>
      </c>
      <c r="D800" s="299" t="s">
        <v>359</v>
      </c>
      <c r="E800" s="331">
        <v>68.010000000000005</v>
      </c>
      <c r="F800" s="331"/>
      <c r="G800" s="333">
        <f t="shared" si="19"/>
        <v>1322.7099999999855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4</v>
      </c>
      <c r="C801" s="298">
        <v>46121</v>
      </c>
      <c r="D801" s="299" t="s">
        <v>310</v>
      </c>
      <c r="E801" s="331">
        <v>40.85</v>
      </c>
      <c r="F801" s="331"/>
      <c r="G801" s="333">
        <f t="shared" si="19"/>
        <v>1390.7199999999855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6</v>
      </c>
      <c r="C802" s="298">
        <v>46121</v>
      </c>
      <c r="D802" s="299" t="s">
        <v>360</v>
      </c>
      <c r="E802" s="331">
        <v>25</v>
      </c>
      <c r="F802" s="331"/>
      <c r="G802" s="333">
        <f t="shared" si="19"/>
        <v>1431.5699999999854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294</v>
      </c>
      <c r="B803" s="330">
        <v>18</v>
      </c>
      <c r="C803" s="298">
        <v>46120</v>
      </c>
      <c r="D803" s="299" t="s">
        <v>361</v>
      </c>
      <c r="E803" s="331">
        <v>400</v>
      </c>
      <c r="F803" s="331"/>
      <c r="G803" s="333">
        <f t="shared" si="19"/>
        <v>1456.5699999999854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335</v>
      </c>
      <c r="B804" s="330" t="s">
        <v>335</v>
      </c>
      <c r="C804" s="298">
        <v>46120</v>
      </c>
      <c r="D804" s="299" t="s">
        <v>447</v>
      </c>
      <c r="E804" s="331">
        <v>44.96</v>
      </c>
      <c r="F804" s="331"/>
      <c r="G804" s="333">
        <f t="shared" si="19"/>
        <v>1856.5699999999854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294</v>
      </c>
      <c r="B805" s="330">
        <v>13</v>
      </c>
      <c r="C805" s="298">
        <v>46120</v>
      </c>
      <c r="D805" s="299" t="s">
        <v>182</v>
      </c>
      <c r="E805" s="331">
        <v>104.98</v>
      </c>
      <c r="F805" s="331"/>
      <c r="G805" s="333">
        <f t="shared" si="19"/>
        <v>1901.5299999999854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2</v>
      </c>
      <c r="C806" s="298">
        <v>46120</v>
      </c>
      <c r="D806" s="299" t="s">
        <v>296</v>
      </c>
      <c r="E806" s="331">
        <v>13.8</v>
      </c>
      <c r="F806" s="331"/>
      <c r="G806" s="333">
        <f t="shared" si="19"/>
        <v>2006.5099999999854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4</v>
      </c>
      <c r="C807" s="298">
        <v>46120</v>
      </c>
      <c r="D807" s="299" t="s">
        <v>295</v>
      </c>
      <c r="E807" s="331">
        <v>37.92</v>
      </c>
      <c r="F807" s="331"/>
      <c r="G807" s="333">
        <f t="shared" si="19"/>
        <v>2020.3099999999854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46120</v>
      </c>
      <c r="D808" s="299" t="s">
        <v>300</v>
      </c>
      <c r="E808" s="331">
        <v>56.68</v>
      </c>
      <c r="F808" s="331"/>
      <c r="G808" s="333">
        <f t="shared" si="19"/>
        <v>2058.2299999999855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6</v>
      </c>
      <c r="C809" s="298">
        <v>46120</v>
      </c>
      <c r="D809" s="299" t="s">
        <v>362</v>
      </c>
      <c r="E809" s="331">
        <v>29.26</v>
      </c>
      <c r="F809" s="331"/>
      <c r="G809" s="333">
        <f t="shared" si="19"/>
        <v>2114.9099999999853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294</v>
      </c>
      <c r="B810" s="330">
        <v>9</v>
      </c>
      <c r="C810" s="298">
        <v>46119</v>
      </c>
      <c r="D810" s="299" t="s">
        <v>58</v>
      </c>
      <c r="E810" s="331">
        <v>1281.53</v>
      </c>
      <c r="F810" s="331"/>
      <c r="G810" s="333">
        <f t="shared" si="19"/>
        <v>2144.1699999999855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4</v>
      </c>
      <c r="C811" s="298">
        <v>46119</v>
      </c>
      <c r="D811" s="299" t="s">
        <v>363</v>
      </c>
      <c r="E811" s="331">
        <v>25.84</v>
      </c>
      <c r="F811" s="331"/>
      <c r="G811" s="333">
        <f t="shared" si="19"/>
        <v>3425.6999999999853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46119</v>
      </c>
      <c r="D812" s="299" t="s">
        <v>319</v>
      </c>
      <c r="E812" s="331">
        <v>12.05</v>
      </c>
      <c r="F812" s="331"/>
      <c r="G812" s="333">
        <f t="shared" si="19"/>
        <v>3451.5399999999854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4</v>
      </c>
      <c r="C813" s="298">
        <v>46119</v>
      </c>
      <c r="D813" s="299" t="s">
        <v>334</v>
      </c>
      <c r="E813" s="331">
        <v>82.04</v>
      </c>
      <c r="F813" s="331"/>
      <c r="G813" s="333">
        <f t="shared" si="19"/>
        <v>3463.5899999999856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46119</v>
      </c>
      <c r="D814" s="299" t="s">
        <v>364</v>
      </c>
      <c r="E814" s="331">
        <v>22.92</v>
      </c>
      <c r="F814" s="331"/>
      <c r="G814" s="333">
        <f t="shared" si="19"/>
        <v>3545.6299999999856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5</v>
      </c>
      <c r="C815" s="298">
        <v>46118</v>
      </c>
      <c r="D815" s="299" t="s">
        <v>365</v>
      </c>
      <c r="E815" s="331">
        <v>400</v>
      </c>
      <c r="F815" s="331"/>
      <c r="G815" s="333">
        <f t="shared" si="19"/>
        <v>3568.5499999999856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294</v>
      </c>
      <c r="B816" s="330">
        <v>14</v>
      </c>
      <c r="C816" s="298">
        <v>46118</v>
      </c>
      <c r="D816" s="299" t="s">
        <v>366</v>
      </c>
      <c r="E816" s="331">
        <v>66.67</v>
      </c>
      <c r="F816" s="331"/>
      <c r="G816" s="333">
        <f t="shared" si="19"/>
        <v>3968.5499999999856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14</v>
      </c>
      <c r="C817" s="298">
        <v>46118</v>
      </c>
      <c r="D817" s="299" t="s">
        <v>367</v>
      </c>
      <c r="E817" s="331">
        <v>70.25</v>
      </c>
      <c r="F817" s="331"/>
      <c r="G817" s="333">
        <f t="shared" si="19"/>
        <v>4035.2199999999857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1</v>
      </c>
      <c r="C818" s="298">
        <v>46117</v>
      </c>
      <c r="D818" s="299" t="s">
        <v>368</v>
      </c>
      <c r="E818" s="331">
        <v>25.6</v>
      </c>
      <c r="F818" s="331"/>
      <c r="G818" s="333">
        <f t="shared" si="19"/>
        <v>4105.4699999999857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46117</v>
      </c>
      <c r="D819" s="299" t="s">
        <v>319</v>
      </c>
      <c r="E819" s="331">
        <v>8.56</v>
      </c>
      <c r="F819" s="331"/>
      <c r="G819" s="333">
        <f t="shared" si="19"/>
        <v>4131.0699999999861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6</v>
      </c>
      <c r="C820" s="298">
        <v>46117</v>
      </c>
      <c r="D820" s="299" t="s">
        <v>369</v>
      </c>
      <c r="E820" s="331">
        <v>301.67</v>
      </c>
      <c r="F820" s="331"/>
      <c r="G820" s="333">
        <f t="shared" si="19"/>
        <v>4139.6299999999865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1</v>
      </c>
      <c r="C821" s="298">
        <v>46116</v>
      </c>
      <c r="D821" s="299" t="s">
        <v>306</v>
      </c>
      <c r="E821" s="331">
        <v>176.85</v>
      </c>
      <c r="F821" s="331"/>
      <c r="G821" s="333">
        <f t="shared" si="19"/>
        <v>4441.2999999999865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1</v>
      </c>
      <c r="C822" s="298">
        <v>46116</v>
      </c>
      <c r="D822" s="299" t="s">
        <v>311</v>
      </c>
      <c r="E822" s="331">
        <v>139.34</v>
      </c>
      <c r="F822" s="331"/>
      <c r="G822" s="333">
        <f t="shared" si="19"/>
        <v>4618.1499999999869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17</v>
      </c>
      <c r="C823" s="298">
        <v>46116</v>
      </c>
      <c r="D823" s="299" t="s">
        <v>370</v>
      </c>
      <c r="E823" s="331">
        <v>99</v>
      </c>
      <c r="F823" s="331"/>
      <c r="G823" s="333">
        <f t="shared" si="19"/>
        <v>4757.489999999987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46116</v>
      </c>
      <c r="D824" s="299" t="s">
        <v>371</v>
      </c>
      <c r="E824" s="331">
        <v>34</v>
      </c>
      <c r="F824" s="331"/>
      <c r="G824" s="333">
        <f t="shared" si="19"/>
        <v>4856.489999999987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3</v>
      </c>
      <c r="C825" s="298">
        <v>46116</v>
      </c>
      <c r="D825" s="299" t="s">
        <v>348</v>
      </c>
      <c r="E825" s="331">
        <v>10.24</v>
      </c>
      <c r="F825" s="331"/>
      <c r="G825" s="333">
        <f t="shared" si="19"/>
        <v>4890.489999999987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7</v>
      </c>
      <c r="C826" s="298">
        <v>46115</v>
      </c>
      <c r="D826" s="299" t="s">
        <v>372</v>
      </c>
      <c r="E826" s="331">
        <v>100</v>
      </c>
      <c r="F826" s="331"/>
      <c r="G826" s="333">
        <f t="shared" si="19"/>
        <v>4900.7299999999868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6</v>
      </c>
      <c r="C827" s="298">
        <v>46115</v>
      </c>
      <c r="D827" s="299" t="s">
        <v>300</v>
      </c>
      <c r="E827" s="331">
        <v>7.68</v>
      </c>
      <c r="F827" s="331"/>
      <c r="G827" s="333">
        <f t="shared" si="19"/>
        <v>5000.7299999999868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46115</v>
      </c>
      <c r="D828" s="299" t="s">
        <v>296</v>
      </c>
      <c r="E828" s="331">
        <v>8.7200000000000006</v>
      </c>
      <c r="F828" s="331"/>
      <c r="G828" s="333">
        <f t="shared" si="19"/>
        <v>5008.4099999999871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8</v>
      </c>
      <c r="C829" s="298">
        <v>46114</v>
      </c>
      <c r="D829" s="299" t="s">
        <v>373</v>
      </c>
      <c r="E829" s="331">
        <v>81.739999999999995</v>
      </c>
      <c r="F829" s="331"/>
      <c r="G829" s="333">
        <f t="shared" si="19"/>
        <v>5017.1299999999874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284</v>
      </c>
      <c r="B830" s="330">
        <v>36</v>
      </c>
      <c r="C830" s="298">
        <v>46114</v>
      </c>
      <c r="D830" s="299" t="s">
        <v>374</v>
      </c>
      <c r="E830" s="331">
        <v>50</v>
      </c>
      <c r="F830" s="331"/>
      <c r="G830" s="333">
        <f t="shared" si="19"/>
        <v>5098.8699999999872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294</v>
      </c>
      <c r="B831" s="330">
        <v>22</v>
      </c>
      <c r="C831" s="298">
        <v>46114</v>
      </c>
      <c r="D831" s="299" t="s">
        <v>375</v>
      </c>
      <c r="E831" s="331">
        <v>6.37</v>
      </c>
      <c r="F831" s="331"/>
      <c r="G831" s="333">
        <f t="shared" si="19"/>
        <v>5148.8699999999872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2</v>
      </c>
      <c r="C832" s="298">
        <v>46114</v>
      </c>
      <c r="D832" s="299" t="s">
        <v>326</v>
      </c>
      <c r="E832" s="331">
        <v>55.22</v>
      </c>
      <c r="F832" s="331"/>
      <c r="G832" s="333">
        <f t="shared" si="19"/>
        <v>5155.239999999987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8</v>
      </c>
      <c r="C833" s="298">
        <v>46114</v>
      </c>
      <c r="D833" s="299" t="s">
        <v>319</v>
      </c>
      <c r="E833" s="331">
        <v>8.5</v>
      </c>
      <c r="F833" s="331"/>
      <c r="G833" s="333">
        <f t="shared" si="19"/>
        <v>5210.4599999999873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4</v>
      </c>
      <c r="C834" s="298">
        <v>46114</v>
      </c>
      <c r="D834" s="299" t="s">
        <v>334</v>
      </c>
      <c r="E834" s="331">
        <v>38.99</v>
      </c>
      <c r="F834" s="331"/>
      <c r="G834" s="333">
        <f t="shared" si="19"/>
        <v>5218.9599999999873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291</v>
      </c>
      <c r="B835" s="330">
        <v>39</v>
      </c>
      <c r="C835" s="298">
        <v>46113</v>
      </c>
      <c r="D835" s="299" t="s">
        <v>292</v>
      </c>
      <c r="E835" s="331"/>
      <c r="F835" s="331">
        <v>2763.78</v>
      </c>
      <c r="G835" s="333">
        <f t="shared" si="19"/>
        <v>5257.9499999999871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46113</v>
      </c>
      <c r="D836" s="299" t="s">
        <v>296</v>
      </c>
      <c r="E836" s="331">
        <v>36.090000000000003</v>
      </c>
      <c r="F836" s="331"/>
      <c r="G836" s="333">
        <f t="shared" si="19"/>
        <v>2494.1699999999869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4</v>
      </c>
      <c r="C837" s="298">
        <v>46113</v>
      </c>
      <c r="D837" s="299" t="s">
        <v>310</v>
      </c>
      <c r="E837" s="331">
        <v>80</v>
      </c>
      <c r="F837" s="331"/>
      <c r="G837" s="333">
        <f t="shared" si="19"/>
        <v>2530.259999999987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7</v>
      </c>
      <c r="C838" s="298">
        <v>46113</v>
      </c>
      <c r="D838" s="299" t="s">
        <v>320</v>
      </c>
      <c r="E838" s="331">
        <v>47.84</v>
      </c>
      <c r="F838" s="331"/>
      <c r="G838" s="333">
        <f t="shared" si="19"/>
        <v>2610.259999999987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7</v>
      </c>
      <c r="C839" s="298">
        <v>46113</v>
      </c>
      <c r="D839" s="299" t="s">
        <v>320</v>
      </c>
      <c r="E839" s="331">
        <v>21.25</v>
      </c>
      <c r="F839" s="331"/>
      <c r="G839" s="333">
        <f t="shared" si="19"/>
        <v>2658.0999999999872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2</v>
      </c>
      <c r="C840" s="298">
        <v>46113</v>
      </c>
      <c r="D840" s="299" t="s">
        <v>376</v>
      </c>
      <c r="E840" s="331">
        <v>42.9</v>
      </c>
      <c r="F840" s="331"/>
      <c r="G840" s="333">
        <f t="shared" si="19"/>
        <v>2679.3499999999872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284</v>
      </c>
      <c r="B841" s="330">
        <v>37</v>
      </c>
      <c r="C841" s="298">
        <v>46112</v>
      </c>
      <c r="D841" s="299" t="s">
        <v>377</v>
      </c>
      <c r="E841" s="331">
        <v>4309.58</v>
      </c>
      <c r="F841" s="331"/>
      <c r="G841" s="333">
        <f t="shared" si="19"/>
        <v>2722.2499999999873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25</v>
      </c>
      <c r="C842" s="298">
        <v>46112</v>
      </c>
      <c r="D842" s="298" t="s">
        <v>204</v>
      </c>
      <c r="E842" s="331">
        <v>350</v>
      </c>
      <c r="F842" s="331"/>
      <c r="G842" s="333">
        <f t="shared" si="19"/>
        <v>7031.8299999999872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26</v>
      </c>
      <c r="C843" s="298">
        <v>46112</v>
      </c>
      <c r="D843" s="298" t="s">
        <v>205</v>
      </c>
      <c r="E843" s="331">
        <v>320</v>
      </c>
      <c r="F843" s="331"/>
      <c r="G843" s="333">
        <f t="shared" si="19"/>
        <v>7381.8299999999872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27</v>
      </c>
      <c r="C844" s="298">
        <v>46112</v>
      </c>
      <c r="D844" s="298" t="s">
        <v>206</v>
      </c>
      <c r="E844" s="331">
        <v>25</v>
      </c>
      <c r="F844" s="331"/>
      <c r="G844" s="333">
        <f t="shared" si="19"/>
        <v>7701.8299999999872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28</v>
      </c>
      <c r="C845" s="298">
        <v>46112</v>
      </c>
      <c r="D845" s="298" t="s">
        <v>207</v>
      </c>
      <c r="E845" s="331">
        <v>25</v>
      </c>
      <c r="F845" s="331"/>
      <c r="G845" s="333">
        <f t="shared" si="19"/>
        <v>7726.8299999999872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29</v>
      </c>
      <c r="C846" s="298">
        <v>46112</v>
      </c>
      <c r="D846" s="298" t="s">
        <v>208</v>
      </c>
      <c r="E846" s="331">
        <v>45</v>
      </c>
      <c r="F846" s="331"/>
      <c r="G846" s="333">
        <f t="shared" si="19"/>
        <v>7751.8299999999872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30</v>
      </c>
      <c r="C847" s="298">
        <v>46112</v>
      </c>
      <c r="D847" s="298" t="s">
        <v>209</v>
      </c>
      <c r="E847" s="331">
        <v>400</v>
      </c>
      <c r="F847" s="331"/>
      <c r="G847" s="333">
        <f t="shared" si="19"/>
        <v>7796.8299999999872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286</v>
      </c>
      <c r="B848" s="330">
        <v>31</v>
      </c>
      <c r="C848" s="298">
        <v>46112</v>
      </c>
      <c r="D848" s="298" t="s">
        <v>210</v>
      </c>
      <c r="E848" s="331">
        <v>375</v>
      </c>
      <c r="F848" s="331"/>
      <c r="G848" s="333">
        <f t="shared" si="19"/>
        <v>8196.8299999999872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286</v>
      </c>
      <c r="B849" s="330">
        <v>32</v>
      </c>
      <c r="C849" s="298">
        <v>46112</v>
      </c>
      <c r="D849" s="298" t="s">
        <v>211</v>
      </c>
      <c r="E849" s="331">
        <v>100</v>
      </c>
      <c r="F849" s="331"/>
      <c r="G849" s="333">
        <f t="shared" si="19"/>
        <v>8571.8299999999872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286</v>
      </c>
      <c r="B850" s="330">
        <v>33</v>
      </c>
      <c r="C850" s="298">
        <v>46112</v>
      </c>
      <c r="D850" s="298" t="s">
        <v>212</v>
      </c>
      <c r="E850" s="331">
        <v>85</v>
      </c>
      <c r="F850" s="331"/>
      <c r="G850" s="333">
        <f t="shared" si="19"/>
        <v>8671.8299999999872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286</v>
      </c>
      <c r="B851" s="330">
        <v>34</v>
      </c>
      <c r="C851" s="298">
        <v>46112</v>
      </c>
      <c r="D851" s="298" t="s">
        <v>213</v>
      </c>
      <c r="E851" s="331">
        <v>230</v>
      </c>
      <c r="F851" s="331"/>
      <c r="G851" s="333">
        <f t="shared" si="19"/>
        <v>8756.8299999999872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286</v>
      </c>
      <c r="B852" s="330">
        <v>35</v>
      </c>
      <c r="C852" s="298">
        <v>46112</v>
      </c>
      <c r="D852" s="298" t="s">
        <v>214</v>
      </c>
      <c r="E852" s="331">
        <v>45</v>
      </c>
      <c r="F852" s="331"/>
      <c r="G852" s="333">
        <f t="shared" si="19"/>
        <v>8986.8299999999872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6</v>
      </c>
      <c r="C853" s="298">
        <v>46112</v>
      </c>
      <c r="D853" s="298" t="s">
        <v>378</v>
      </c>
      <c r="E853" s="331">
        <v>40</v>
      </c>
      <c r="F853" s="331"/>
      <c r="G853" s="333">
        <f t="shared" si="19"/>
        <v>9031.8299999999872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294</v>
      </c>
      <c r="B854" s="330">
        <v>42</v>
      </c>
      <c r="C854" s="298">
        <v>46112</v>
      </c>
      <c r="D854" s="298" t="s">
        <v>200</v>
      </c>
      <c r="E854" s="331">
        <v>59</v>
      </c>
      <c r="F854" s="331"/>
      <c r="G854" s="333">
        <f t="shared" si="19"/>
        <v>9071.8299999999872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43</v>
      </c>
      <c r="C855" s="298">
        <v>46112</v>
      </c>
      <c r="D855" s="298" t="s">
        <v>201</v>
      </c>
      <c r="E855" s="331">
        <v>42.84</v>
      </c>
      <c r="F855" s="331"/>
      <c r="G855" s="333">
        <f t="shared" si="19"/>
        <v>9130.8299999999872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6</v>
      </c>
      <c r="C856" s="298">
        <v>46112</v>
      </c>
      <c r="D856" s="298" t="s">
        <v>300</v>
      </c>
      <c r="E856" s="331">
        <v>57.21</v>
      </c>
      <c r="F856" s="331"/>
      <c r="G856" s="333">
        <f t="shared" si="19"/>
        <v>9173.6699999999873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8</v>
      </c>
      <c r="C857" s="298">
        <v>46112</v>
      </c>
      <c r="D857" s="298" t="s">
        <v>296</v>
      </c>
      <c r="E857" s="331">
        <v>11.18</v>
      </c>
      <c r="F857" s="331"/>
      <c r="G857" s="333">
        <f t="shared" si="19"/>
        <v>9230.8799999999865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10</v>
      </c>
      <c r="C858" s="298">
        <v>46112</v>
      </c>
      <c r="D858" s="298" t="s">
        <v>176</v>
      </c>
      <c r="E858" s="331">
        <v>17.899999999999999</v>
      </c>
      <c r="F858" s="331"/>
      <c r="G858" s="333">
        <f t="shared" si="19"/>
        <v>9242.0599999999868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46111</v>
      </c>
      <c r="D859" s="298" t="s">
        <v>334</v>
      </c>
      <c r="E859" s="331">
        <v>23.83</v>
      </c>
      <c r="F859" s="331"/>
      <c r="G859" s="333">
        <f t="shared" si="19"/>
        <v>9259.9599999999864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291</v>
      </c>
      <c r="B860" s="330">
        <v>38</v>
      </c>
      <c r="C860" s="298">
        <v>46111</v>
      </c>
      <c r="D860" s="299" t="s">
        <v>293</v>
      </c>
      <c r="E860" s="331"/>
      <c r="F860" s="331">
        <v>4278.1400000000003</v>
      </c>
      <c r="G860" s="333">
        <f t="shared" si="19"/>
        <v>9283.7899999999863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3</v>
      </c>
      <c r="C861" s="298">
        <v>46111</v>
      </c>
      <c r="D861" s="299" t="s">
        <v>351</v>
      </c>
      <c r="E861" s="331">
        <v>30</v>
      </c>
      <c r="F861" s="331"/>
      <c r="G861" s="333">
        <f t="shared" si="19"/>
        <v>5005.649999999986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46111</v>
      </c>
      <c r="D862" s="299" t="s">
        <v>300</v>
      </c>
      <c r="E862" s="331">
        <v>15.96</v>
      </c>
      <c r="F862" s="331"/>
      <c r="G862" s="333">
        <f t="shared" si="19"/>
        <v>5035.649999999986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3</v>
      </c>
      <c r="C863" s="298">
        <v>46111</v>
      </c>
      <c r="D863" s="299" t="s">
        <v>379</v>
      </c>
      <c r="E863" s="331">
        <v>18.96</v>
      </c>
      <c r="F863" s="331"/>
      <c r="G863" s="333">
        <f t="shared" si="19"/>
        <v>5051.609999999986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1</v>
      </c>
      <c r="C864" s="298">
        <v>46110</v>
      </c>
      <c r="D864" s="299" t="s">
        <v>311</v>
      </c>
      <c r="E864" s="331">
        <v>144.22</v>
      </c>
      <c r="F864" s="331"/>
      <c r="G864" s="333">
        <f t="shared" si="19"/>
        <v>5070.5699999999861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7</v>
      </c>
      <c r="C865" s="298">
        <v>46110</v>
      </c>
      <c r="D865" s="299" t="s">
        <v>380</v>
      </c>
      <c r="E865" s="331">
        <v>181.04</v>
      </c>
      <c r="F865" s="331"/>
      <c r="G865" s="333">
        <f t="shared" si="19"/>
        <v>5214.7899999999863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46110</v>
      </c>
      <c r="D866" s="299" t="s">
        <v>381</v>
      </c>
      <c r="E866" s="331">
        <v>196.9</v>
      </c>
      <c r="F866" s="331"/>
      <c r="G866" s="333">
        <f t="shared" si="19"/>
        <v>5395.8299999999863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3</v>
      </c>
      <c r="C867" s="298">
        <v>46110</v>
      </c>
      <c r="D867" s="299" t="s">
        <v>382</v>
      </c>
      <c r="E867" s="331">
        <v>7.5</v>
      </c>
      <c r="F867" s="331"/>
      <c r="G867" s="333">
        <f t="shared" si="19"/>
        <v>5592.7299999999859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8</v>
      </c>
      <c r="C868" s="298">
        <v>46109</v>
      </c>
      <c r="D868" s="299" t="s">
        <v>319</v>
      </c>
      <c r="E868" s="331">
        <v>11.7</v>
      </c>
      <c r="F868" s="331"/>
      <c r="G868" s="333">
        <f t="shared" si="19"/>
        <v>5600.2299999999859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2</v>
      </c>
      <c r="C869" s="298">
        <v>46109</v>
      </c>
      <c r="D869" s="299" t="s">
        <v>308</v>
      </c>
      <c r="E869" s="331">
        <v>210.76</v>
      </c>
      <c r="F869" s="331"/>
      <c r="G869" s="333">
        <f t="shared" si="19"/>
        <v>5611.9299999999857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4</v>
      </c>
      <c r="C870" s="298">
        <v>46109</v>
      </c>
      <c r="D870" s="299" t="s">
        <v>310</v>
      </c>
      <c r="E870" s="331">
        <v>46.9</v>
      </c>
      <c r="F870" s="331"/>
      <c r="G870" s="333">
        <f t="shared" si="19"/>
        <v>5822.689999999986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1</v>
      </c>
      <c r="C871" s="298">
        <v>46109</v>
      </c>
      <c r="D871" s="299" t="s">
        <v>329</v>
      </c>
      <c r="E871" s="331">
        <v>179.1</v>
      </c>
      <c r="F871" s="331"/>
      <c r="G871" s="333">
        <f t="shared" si="19"/>
        <v>5869.5899999999856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8</v>
      </c>
      <c r="C872" s="298">
        <v>46109</v>
      </c>
      <c r="D872" s="299" t="s">
        <v>308</v>
      </c>
      <c r="E872" s="331">
        <v>31.97</v>
      </c>
      <c r="F872" s="331"/>
      <c r="G872" s="333">
        <f t="shared" si="19"/>
        <v>6048.689999999986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8</v>
      </c>
      <c r="C873" s="298">
        <v>46109</v>
      </c>
      <c r="D873" s="299" t="s">
        <v>308</v>
      </c>
      <c r="E873" s="331">
        <v>12.19</v>
      </c>
      <c r="F873" s="331"/>
      <c r="G873" s="333">
        <f t="shared" si="19"/>
        <v>6080.6599999999862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291</v>
      </c>
      <c r="B874" s="330">
        <v>41</v>
      </c>
      <c r="C874" s="298">
        <v>46108</v>
      </c>
      <c r="D874" s="299" t="s">
        <v>383</v>
      </c>
      <c r="E874" s="331"/>
      <c r="F874" s="331">
        <v>400</v>
      </c>
      <c r="G874" s="333">
        <f t="shared" si="19"/>
        <v>6092.8499999999858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2</v>
      </c>
      <c r="C875" s="298">
        <v>46108</v>
      </c>
      <c r="D875" s="299" t="s">
        <v>301</v>
      </c>
      <c r="E875" s="331">
        <v>19.5</v>
      </c>
      <c r="F875" s="331"/>
      <c r="G875" s="333">
        <f t="shared" si="19"/>
        <v>5692.8499999999858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46108</v>
      </c>
      <c r="D876" s="299" t="s">
        <v>296</v>
      </c>
      <c r="E876" s="331">
        <v>11.48</v>
      </c>
      <c r="F876" s="331"/>
      <c r="G876" s="333">
        <f t="shared" si="19"/>
        <v>5712.3499999999858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8</v>
      </c>
      <c r="C877" s="298">
        <v>46108</v>
      </c>
      <c r="D877" s="299" t="s">
        <v>334</v>
      </c>
      <c r="E877" s="331">
        <v>11.46</v>
      </c>
      <c r="F877" s="331"/>
      <c r="G877" s="333">
        <f t="shared" si="19"/>
        <v>5723.8299999999854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4</v>
      </c>
      <c r="C878" s="298">
        <v>46108</v>
      </c>
      <c r="D878" s="299" t="s">
        <v>334</v>
      </c>
      <c r="E878" s="331">
        <v>38.21</v>
      </c>
      <c r="F878" s="331"/>
      <c r="G878" s="333">
        <f t="shared" si="19"/>
        <v>5735.2899999999854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2</v>
      </c>
      <c r="C879" s="298">
        <v>46108</v>
      </c>
      <c r="D879" s="299" t="s">
        <v>384</v>
      </c>
      <c r="E879" s="331">
        <v>69.95</v>
      </c>
      <c r="F879" s="331"/>
      <c r="G879" s="333">
        <f t="shared" si="19"/>
        <v>5773.4999999999854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3</v>
      </c>
      <c r="C880" s="298">
        <v>46108</v>
      </c>
      <c r="D880" s="299" t="s">
        <v>348</v>
      </c>
      <c r="E880" s="331">
        <v>10.78</v>
      </c>
      <c r="F880" s="331"/>
      <c r="G880" s="333">
        <f t="shared" si="19"/>
        <v>5843.4499999999853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6</v>
      </c>
      <c r="C881" s="298">
        <v>46108</v>
      </c>
      <c r="D881" s="299" t="s">
        <v>300</v>
      </c>
      <c r="E881" s="331">
        <v>15.84</v>
      </c>
      <c r="F881" s="331"/>
      <c r="G881" s="333">
        <f t="shared" si="19"/>
        <v>5854.229999999985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46108</v>
      </c>
      <c r="D882" s="299" t="s">
        <v>385</v>
      </c>
      <c r="E882" s="331">
        <v>22.48</v>
      </c>
      <c r="F882" s="331"/>
      <c r="G882" s="333">
        <f t="shared" si="19"/>
        <v>5870.0699999999852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46107</v>
      </c>
      <c r="D883" s="299" t="s">
        <v>358</v>
      </c>
      <c r="E883" s="331">
        <v>11.17</v>
      </c>
      <c r="F883" s="331"/>
      <c r="G883" s="333">
        <f t="shared" si="19"/>
        <v>5892.5499999999847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46107</v>
      </c>
      <c r="D884" s="299" t="s">
        <v>386</v>
      </c>
      <c r="E884" s="331">
        <v>14.38</v>
      </c>
      <c r="F884" s="331"/>
      <c r="G884" s="333">
        <f t="shared" si="19"/>
        <v>5903.7199999999848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46107</v>
      </c>
      <c r="D885" s="299" t="s">
        <v>387</v>
      </c>
      <c r="E885" s="331">
        <v>45</v>
      </c>
      <c r="F885" s="331"/>
      <c r="G885" s="333">
        <f t="shared" si="19"/>
        <v>5918.0999999999849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46107</v>
      </c>
      <c r="D886" s="299" t="s">
        <v>324</v>
      </c>
      <c r="E886" s="331">
        <v>9.0299999999999994</v>
      </c>
      <c r="F886" s="331"/>
      <c r="G886" s="333">
        <f t="shared" si="19"/>
        <v>5963.0999999999849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46107</v>
      </c>
      <c r="D887" s="299" t="s">
        <v>301</v>
      </c>
      <c r="E887" s="331">
        <v>30</v>
      </c>
      <c r="F887" s="331"/>
      <c r="G887" s="333">
        <f t="shared" si="19"/>
        <v>5972.1299999999846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46106</v>
      </c>
      <c r="D888" s="299" t="s">
        <v>388</v>
      </c>
      <c r="E888" s="331">
        <v>12</v>
      </c>
      <c r="F888" s="331"/>
      <c r="G888" s="333">
        <f t="shared" si="19"/>
        <v>6002.1299999999846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6</v>
      </c>
      <c r="C889" s="298">
        <v>46106</v>
      </c>
      <c r="D889" s="299" t="s">
        <v>389</v>
      </c>
      <c r="E889" s="331">
        <v>20</v>
      </c>
      <c r="F889" s="331"/>
      <c r="G889" s="333">
        <f t="shared" si="19"/>
        <v>6014.1299999999846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46106</v>
      </c>
      <c r="D890" s="299" t="s">
        <v>296</v>
      </c>
      <c r="E890" s="331">
        <v>21.05</v>
      </c>
      <c r="F890" s="331"/>
      <c r="G890" s="333">
        <f t="shared" si="19"/>
        <v>6034.1299999999846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4</v>
      </c>
      <c r="C891" s="298">
        <v>46106</v>
      </c>
      <c r="D891" s="299" t="s">
        <v>296</v>
      </c>
      <c r="E891" s="331">
        <v>38.58</v>
      </c>
      <c r="F891" s="331"/>
      <c r="G891" s="333">
        <f t="shared" si="19"/>
        <v>6055.1799999999848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294</v>
      </c>
      <c r="B892" s="330">
        <v>12</v>
      </c>
      <c r="C892" s="298">
        <v>46106</v>
      </c>
      <c r="D892" s="299" t="s">
        <v>314</v>
      </c>
      <c r="E892" s="331">
        <v>204.47</v>
      </c>
      <c r="F892" s="331"/>
      <c r="G892" s="333">
        <f t="shared" si="19"/>
        <v>6093.7599999999848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294</v>
      </c>
      <c r="B893" s="330">
        <v>24</v>
      </c>
      <c r="C893" s="298">
        <v>46105</v>
      </c>
      <c r="D893" s="299" t="s">
        <v>860</v>
      </c>
      <c r="E893" s="331">
        <v>86.58</v>
      </c>
      <c r="F893" s="331"/>
      <c r="G893" s="333">
        <f t="shared" si="19"/>
        <v>6298.229999999985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289</v>
      </c>
      <c r="B894" s="330">
        <v>6</v>
      </c>
      <c r="C894" s="298">
        <v>46105</v>
      </c>
      <c r="D894" s="299" t="s">
        <v>389</v>
      </c>
      <c r="E894" s="331">
        <v>20</v>
      </c>
      <c r="F894" s="331"/>
      <c r="G894" s="333">
        <f t="shared" si="19"/>
        <v>6384.8099999999849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2</v>
      </c>
      <c r="C895" s="298">
        <v>46105</v>
      </c>
      <c r="D895" s="299" t="s">
        <v>390</v>
      </c>
      <c r="E895" s="331">
        <v>15.29</v>
      </c>
      <c r="F895" s="331"/>
      <c r="G895" s="333">
        <f t="shared" si="19"/>
        <v>6404.8099999999849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46105</v>
      </c>
      <c r="D896" s="299" t="s">
        <v>308</v>
      </c>
      <c r="E896" s="331">
        <v>47.99</v>
      </c>
      <c r="F896" s="331"/>
      <c r="G896" s="333">
        <f t="shared" si="19"/>
        <v>6420.0999999999849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23</v>
      </c>
      <c r="C897" s="298">
        <v>46104</v>
      </c>
      <c r="D897" s="299" t="s">
        <v>67</v>
      </c>
      <c r="E897" s="331">
        <v>650.88</v>
      </c>
      <c r="F897" s="331"/>
      <c r="G897" s="333">
        <f t="shared" si="19"/>
        <v>6468.0899999999847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2</v>
      </c>
      <c r="C898" s="298">
        <v>46104</v>
      </c>
      <c r="D898" s="299" t="s">
        <v>391</v>
      </c>
      <c r="E898" s="331">
        <v>46</v>
      </c>
      <c r="F898" s="331"/>
      <c r="G898" s="333">
        <f t="shared" si="19"/>
        <v>7118.9699999999848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46103</v>
      </c>
      <c r="D899" s="299" t="s">
        <v>392</v>
      </c>
      <c r="E899" s="331">
        <v>24.81</v>
      </c>
      <c r="F899" s="331"/>
      <c r="G899" s="333">
        <f t="shared" si="19"/>
        <v>7164.9699999999848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4</v>
      </c>
      <c r="C900" s="298">
        <v>46103</v>
      </c>
      <c r="D900" s="299" t="s">
        <v>296</v>
      </c>
      <c r="E900" s="331">
        <v>28.77</v>
      </c>
      <c r="F900" s="331"/>
      <c r="G900" s="333">
        <f t="shared" si="19"/>
        <v>7189.7799999999852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8</v>
      </c>
      <c r="C901" s="298">
        <v>46103</v>
      </c>
      <c r="D901" s="299" t="s">
        <v>296</v>
      </c>
      <c r="E901" s="331">
        <v>11.9</v>
      </c>
      <c r="F901" s="331"/>
      <c r="G901" s="333">
        <f t="shared" si="19"/>
        <v>7218.5499999999856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1</v>
      </c>
      <c r="C902" s="298">
        <v>46103</v>
      </c>
      <c r="D902" s="299" t="s">
        <v>300</v>
      </c>
      <c r="E902" s="331">
        <v>42.59</v>
      </c>
      <c r="F902" s="331"/>
      <c r="G902" s="333">
        <f t="shared" si="19"/>
        <v>7230.4499999999853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6</v>
      </c>
      <c r="C903" s="298">
        <v>46103</v>
      </c>
      <c r="D903" s="299" t="s">
        <v>300</v>
      </c>
      <c r="E903" s="331">
        <v>17.579999999999998</v>
      </c>
      <c r="F903" s="331"/>
      <c r="G903" s="333">
        <f t="shared" si="19"/>
        <v>7273.0399999999854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46103</v>
      </c>
      <c r="D904" s="299" t="s">
        <v>300</v>
      </c>
      <c r="E904" s="331">
        <v>11.99</v>
      </c>
      <c r="F904" s="331"/>
      <c r="G904" s="333">
        <f t="shared" si="19"/>
        <v>7290.6199999999853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1</v>
      </c>
      <c r="C905" s="298">
        <v>46103</v>
      </c>
      <c r="D905" s="299" t="s">
        <v>311</v>
      </c>
      <c r="E905" s="331">
        <v>81.31</v>
      </c>
      <c r="F905" s="331"/>
      <c r="G905" s="333">
        <f t="shared" si="19"/>
        <v>7302.6099999999851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46103</v>
      </c>
      <c r="D906" s="299" t="s">
        <v>393</v>
      </c>
      <c r="E906" s="331">
        <v>38.44</v>
      </c>
      <c r="F906" s="331"/>
      <c r="G906" s="333">
        <f t="shared" si="19"/>
        <v>7383.9199999999855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46103</v>
      </c>
      <c r="D907" s="299" t="s">
        <v>394</v>
      </c>
      <c r="E907" s="331">
        <v>35.700000000000003</v>
      </c>
      <c r="F907" s="331"/>
      <c r="G907" s="333">
        <f t="shared" si="19"/>
        <v>7422.3599999999851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46102</v>
      </c>
      <c r="D908" s="299" t="s">
        <v>300</v>
      </c>
      <c r="E908" s="331">
        <v>10.64</v>
      </c>
      <c r="F908" s="331"/>
      <c r="G908" s="333">
        <f t="shared" si="19"/>
        <v>7458.0599999999849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1</v>
      </c>
      <c r="C909" s="298">
        <v>46102</v>
      </c>
      <c r="D909" s="299" t="s">
        <v>300</v>
      </c>
      <c r="E909" s="331">
        <v>28.69</v>
      </c>
      <c r="F909" s="331"/>
      <c r="G909" s="333">
        <f t="shared" si="19"/>
        <v>7468.6999999999853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3</v>
      </c>
      <c r="C910" s="298">
        <v>46102</v>
      </c>
      <c r="D910" s="299" t="s">
        <v>348</v>
      </c>
      <c r="E910" s="331">
        <v>11.59</v>
      </c>
      <c r="F910" s="331"/>
      <c r="G910" s="333">
        <f t="shared" si="19"/>
        <v>7497.3899999999849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291</v>
      </c>
      <c r="B911" s="330">
        <v>41</v>
      </c>
      <c r="C911" s="298">
        <v>46102</v>
      </c>
      <c r="D911" s="299" t="s">
        <v>383</v>
      </c>
      <c r="E911" s="331"/>
      <c r="F911" s="331">
        <v>400</v>
      </c>
      <c r="G911" s="333">
        <f t="shared" si="19"/>
        <v>7508.979999999985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5</v>
      </c>
      <c r="C912" s="298">
        <v>46102</v>
      </c>
      <c r="D912" s="299" t="s">
        <v>395</v>
      </c>
      <c r="E912" s="331">
        <v>170</v>
      </c>
      <c r="F912" s="331"/>
      <c r="G912" s="333">
        <f t="shared" si="19"/>
        <v>7108.979999999985</v>
      </c>
      <c r="H912" s="334" t="s">
        <v>298</v>
      </c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289</v>
      </c>
      <c r="B913" s="330">
        <v>5</v>
      </c>
      <c r="C913" s="298">
        <v>46102</v>
      </c>
      <c r="D913" s="299" t="s">
        <v>354</v>
      </c>
      <c r="E913" s="331">
        <v>70</v>
      </c>
      <c r="F913" s="331"/>
      <c r="G913" s="333">
        <f t="shared" si="19"/>
        <v>7278.979999999985</v>
      </c>
      <c r="H913" s="334" t="s">
        <v>298</v>
      </c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5</v>
      </c>
      <c r="C914" s="298">
        <v>46102</v>
      </c>
      <c r="D914" s="299" t="s">
        <v>396</v>
      </c>
      <c r="E914" s="331">
        <v>40</v>
      </c>
      <c r="F914" s="331"/>
      <c r="G914" s="333">
        <f t="shared" ref="G914:G1168" si="20">G915-E914+F914</f>
        <v>7348.979999999985</v>
      </c>
      <c r="H914" s="334" t="s">
        <v>298</v>
      </c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3</v>
      </c>
      <c r="C915" s="298">
        <v>46102</v>
      </c>
      <c r="D915" s="299" t="s">
        <v>348</v>
      </c>
      <c r="E915" s="331">
        <v>25</v>
      </c>
      <c r="F915" s="331"/>
      <c r="G915" s="333">
        <f t="shared" si="20"/>
        <v>7388.979999999985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46102</v>
      </c>
      <c r="D916" s="299" t="s">
        <v>304</v>
      </c>
      <c r="E916" s="331">
        <v>65.19</v>
      </c>
      <c r="F916" s="331"/>
      <c r="G916" s="333">
        <f t="shared" si="20"/>
        <v>7413.979999999985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4</v>
      </c>
      <c r="C917" s="298">
        <v>46102</v>
      </c>
      <c r="D917" s="299" t="s">
        <v>310</v>
      </c>
      <c r="E917" s="331">
        <v>37.450000000000003</v>
      </c>
      <c r="F917" s="331"/>
      <c r="G917" s="333">
        <f t="shared" si="20"/>
        <v>7479.1699999999846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8</v>
      </c>
      <c r="C918" s="298">
        <v>46101</v>
      </c>
      <c r="D918" s="299" t="s">
        <v>356</v>
      </c>
      <c r="E918" s="331">
        <v>65.099999999999994</v>
      </c>
      <c r="F918" s="331"/>
      <c r="G918" s="333">
        <f t="shared" si="20"/>
        <v>7516.6199999999844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22</v>
      </c>
      <c r="C919" s="298">
        <v>46101</v>
      </c>
      <c r="D919" s="299" t="s">
        <v>323</v>
      </c>
      <c r="E919" s="331">
        <v>20.22</v>
      </c>
      <c r="F919" s="331"/>
      <c r="G919" s="333">
        <f t="shared" si="20"/>
        <v>7581.7199999999848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6</v>
      </c>
      <c r="C920" s="298">
        <v>46101</v>
      </c>
      <c r="D920" s="299" t="s">
        <v>433</v>
      </c>
      <c r="E920" s="331">
        <v>-73</v>
      </c>
      <c r="F920" s="331"/>
      <c r="G920" s="333">
        <f t="shared" si="20"/>
        <v>7601.939999999985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6</v>
      </c>
      <c r="C921" s="298">
        <v>46101</v>
      </c>
      <c r="D921" s="299" t="s">
        <v>300</v>
      </c>
      <c r="E921" s="331">
        <v>34.68</v>
      </c>
      <c r="F921" s="331"/>
      <c r="G921" s="333">
        <f t="shared" si="20"/>
        <v>7528.939999999985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6</v>
      </c>
      <c r="C922" s="298">
        <v>46101</v>
      </c>
      <c r="D922" s="299" t="s">
        <v>397</v>
      </c>
      <c r="E922" s="331">
        <v>10.63</v>
      </c>
      <c r="F922" s="331"/>
      <c r="G922" s="333">
        <f t="shared" si="20"/>
        <v>7563.6199999999853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5</v>
      </c>
      <c r="C923" s="298">
        <v>46101</v>
      </c>
      <c r="D923" s="299" t="s">
        <v>398</v>
      </c>
      <c r="E923" s="331">
        <v>106.49</v>
      </c>
      <c r="F923" s="331"/>
      <c r="G923" s="333">
        <f t="shared" si="20"/>
        <v>7574.2499999999854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46100</v>
      </c>
      <c r="D924" s="299" t="s">
        <v>357</v>
      </c>
      <c r="E924" s="331">
        <v>16.739999999999998</v>
      </c>
      <c r="F924" s="331"/>
      <c r="G924" s="333">
        <f t="shared" si="20"/>
        <v>7680.7399999999852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8</v>
      </c>
      <c r="C925" s="298">
        <v>46100</v>
      </c>
      <c r="D925" s="299" t="s">
        <v>399</v>
      </c>
      <c r="E925" s="331">
        <v>108.54</v>
      </c>
      <c r="F925" s="331"/>
      <c r="G925" s="333">
        <f t="shared" si="20"/>
        <v>7697.479999999985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294</v>
      </c>
      <c r="B926" s="330">
        <v>22</v>
      </c>
      <c r="C926" s="298">
        <v>46100</v>
      </c>
      <c r="D926" s="299" t="s">
        <v>835</v>
      </c>
      <c r="E926" s="331">
        <v>12.77</v>
      </c>
      <c r="F926" s="331"/>
      <c r="G926" s="333">
        <f t="shared" si="20"/>
        <v>7806.019999999985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8</v>
      </c>
      <c r="C927" s="298">
        <v>46100</v>
      </c>
      <c r="D927" s="299" t="s">
        <v>334</v>
      </c>
      <c r="E927" s="331">
        <v>28.33</v>
      </c>
      <c r="F927" s="331"/>
      <c r="G927" s="333">
        <f t="shared" si="20"/>
        <v>7818.7899999999854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46100</v>
      </c>
      <c r="D928" s="299" t="s">
        <v>358</v>
      </c>
      <c r="E928" s="331">
        <v>17.45</v>
      </c>
      <c r="F928" s="331"/>
      <c r="G928" s="333">
        <f t="shared" si="20"/>
        <v>7847.1199999999853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294</v>
      </c>
      <c r="B929" s="330">
        <v>22</v>
      </c>
      <c r="C929" s="298">
        <v>46100</v>
      </c>
      <c r="D929" s="299" t="s">
        <v>328</v>
      </c>
      <c r="E929" s="331">
        <v>7.46</v>
      </c>
      <c r="F929" s="331"/>
      <c r="G929" s="333">
        <f t="shared" si="20"/>
        <v>7864.5699999999852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335</v>
      </c>
      <c r="B930" s="330" t="s">
        <v>335</v>
      </c>
      <c r="C930" s="298">
        <v>46100</v>
      </c>
      <c r="D930" s="299" t="s">
        <v>336</v>
      </c>
      <c r="E930" s="331">
        <v>172.29</v>
      </c>
      <c r="F930" s="331"/>
      <c r="G930" s="333">
        <f t="shared" si="20"/>
        <v>7872.0299999999852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294</v>
      </c>
      <c r="B931" s="330">
        <v>15</v>
      </c>
      <c r="C931" s="298">
        <v>46100</v>
      </c>
      <c r="D931" s="299" t="s">
        <v>185</v>
      </c>
      <c r="E931" s="331">
        <v>175.09</v>
      </c>
      <c r="F931" s="331"/>
      <c r="G931" s="333">
        <f t="shared" si="20"/>
        <v>8044.3199999999852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291</v>
      </c>
      <c r="B932" s="330">
        <v>39</v>
      </c>
      <c r="C932" s="298">
        <v>46100</v>
      </c>
      <c r="D932" s="299" t="s">
        <v>292</v>
      </c>
      <c r="E932" s="331"/>
      <c r="F932" s="331">
        <v>2763.78</v>
      </c>
      <c r="G932" s="333">
        <f t="shared" si="20"/>
        <v>8219.4099999999853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2</v>
      </c>
      <c r="C933" s="298">
        <v>46099</v>
      </c>
      <c r="D933" s="299" t="s">
        <v>400</v>
      </c>
      <c r="E933" s="331">
        <v>47.46</v>
      </c>
      <c r="F933" s="331"/>
      <c r="G933" s="333">
        <f t="shared" si="20"/>
        <v>5455.6299999999856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46099</v>
      </c>
      <c r="D934" s="299" t="s">
        <v>400</v>
      </c>
      <c r="E934" s="331">
        <v>15.01</v>
      </c>
      <c r="F934" s="331"/>
      <c r="G934" s="333">
        <f t="shared" si="20"/>
        <v>5503.0899999999856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291</v>
      </c>
      <c r="B935" s="330">
        <v>40</v>
      </c>
      <c r="C935" s="298">
        <v>46099</v>
      </c>
      <c r="D935" s="299" t="s">
        <v>316</v>
      </c>
      <c r="E935" s="331"/>
      <c r="F935" s="331">
        <v>838.67</v>
      </c>
      <c r="G935" s="333">
        <f t="shared" si="20"/>
        <v>5518.0999999999858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46099</v>
      </c>
      <c r="D936" s="299" t="s">
        <v>296</v>
      </c>
      <c r="E936" s="331">
        <v>14.67</v>
      </c>
      <c r="F936" s="331"/>
      <c r="G936" s="333">
        <f t="shared" si="20"/>
        <v>4679.4299999999857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4</v>
      </c>
      <c r="C937" s="298">
        <v>46099</v>
      </c>
      <c r="D937" s="299" t="s">
        <v>296</v>
      </c>
      <c r="E937" s="331">
        <v>40.22</v>
      </c>
      <c r="F937" s="331"/>
      <c r="G937" s="333">
        <f t="shared" si="20"/>
        <v>4694.0999999999858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289</v>
      </c>
      <c r="B938" s="330">
        <v>8</v>
      </c>
      <c r="C938" s="298">
        <v>46099</v>
      </c>
      <c r="D938" s="299" t="s">
        <v>295</v>
      </c>
      <c r="E938" s="331">
        <v>3.49</v>
      </c>
      <c r="F938" s="331"/>
      <c r="G938" s="333">
        <f t="shared" si="20"/>
        <v>4734.3199999999861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294</v>
      </c>
      <c r="B939" s="330">
        <v>22</v>
      </c>
      <c r="C939" s="298">
        <v>46099</v>
      </c>
      <c r="D939" s="299" t="s">
        <v>401</v>
      </c>
      <c r="E939" s="331">
        <v>13.84</v>
      </c>
      <c r="F939" s="331"/>
      <c r="G939" s="333">
        <f t="shared" si="20"/>
        <v>4737.8099999999858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294</v>
      </c>
      <c r="B940" s="330">
        <v>17</v>
      </c>
      <c r="C940" s="298">
        <v>46098</v>
      </c>
      <c r="D940" s="299" t="s">
        <v>188</v>
      </c>
      <c r="E940" s="331">
        <v>42.65</v>
      </c>
      <c r="F940" s="331"/>
      <c r="G940" s="333">
        <f t="shared" si="20"/>
        <v>4751.649999999986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294</v>
      </c>
      <c r="B941" s="330">
        <v>23</v>
      </c>
      <c r="C941" s="298">
        <v>46098</v>
      </c>
      <c r="D941" s="299" t="s">
        <v>402</v>
      </c>
      <c r="E941" s="331">
        <v>529.46</v>
      </c>
      <c r="F941" s="331"/>
      <c r="G941" s="333">
        <f t="shared" si="20"/>
        <v>4794.2999999999856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294</v>
      </c>
      <c r="B942" s="330">
        <v>43</v>
      </c>
      <c r="C942" s="298">
        <v>46098</v>
      </c>
      <c r="D942" s="299" t="s">
        <v>333</v>
      </c>
      <c r="E942" s="331">
        <v>22.35</v>
      </c>
      <c r="F942" s="331"/>
      <c r="G942" s="333">
        <f t="shared" si="20"/>
        <v>5323.7599999999857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294</v>
      </c>
      <c r="B943" s="330">
        <v>42</v>
      </c>
      <c r="C943" s="298">
        <v>46098</v>
      </c>
      <c r="D943" s="299" t="s">
        <v>333</v>
      </c>
      <c r="E943" s="331">
        <v>37.25</v>
      </c>
      <c r="F943" s="331"/>
      <c r="G943" s="333">
        <f t="shared" si="20"/>
        <v>5346.109999999986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46098</v>
      </c>
      <c r="D944" s="299" t="s">
        <v>319</v>
      </c>
      <c r="E944" s="331">
        <v>3.99</v>
      </c>
      <c r="F944" s="331"/>
      <c r="G944" s="333">
        <f t="shared" si="20"/>
        <v>5383.359999999986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8</v>
      </c>
      <c r="C945" s="298">
        <v>46098</v>
      </c>
      <c r="D945" s="299" t="s">
        <v>319</v>
      </c>
      <c r="E945" s="331">
        <v>24.47</v>
      </c>
      <c r="F945" s="331"/>
      <c r="G945" s="333">
        <f t="shared" si="20"/>
        <v>5387.3499999999858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294</v>
      </c>
      <c r="B946" s="330">
        <v>21</v>
      </c>
      <c r="C946" s="298">
        <v>46098</v>
      </c>
      <c r="D946" s="299" t="s">
        <v>194</v>
      </c>
      <c r="E946" s="331">
        <v>75.599999999999994</v>
      </c>
      <c r="F946" s="331"/>
      <c r="G946" s="333">
        <f t="shared" si="20"/>
        <v>5411.8199999999861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5</v>
      </c>
      <c r="C947" s="298">
        <v>46097</v>
      </c>
      <c r="D947" s="299" t="s">
        <v>340</v>
      </c>
      <c r="E947" s="331">
        <v>21.3</v>
      </c>
      <c r="F947" s="331"/>
      <c r="G947" s="333">
        <f t="shared" si="20"/>
        <v>5487.4199999999864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294</v>
      </c>
      <c r="B948" s="330">
        <v>11</v>
      </c>
      <c r="C948" s="298">
        <v>46097</v>
      </c>
      <c r="D948" s="299" t="s">
        <v>178</v>
      </c>
      <c r="E948" s="331">
        <v>267.91000000000003</v>
      </c>
      <c r="F948" s="331"/>
      <c r="G948" s="333">
        <f t="shared" si="20"/>
        <v>5508.7199999999866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287</v>
      </c>
      <c r="B949" s="330" t="s">
        <v>287</v>
      </c>
      <c r="C949" s="298">
        <v>46097</v>
      </c>
      <c r="D949" s="299" t="s">
        <v>403</v>
      </c>
      <c r="E949" s="331"/>
      <c r="F949" s="331">
        <v>80</v>
      </c>
      <c r="G949" s="333">
        <f t="shared" si="20"/>
        <v>5776.6299999999865</v>
      </c>
      <c r="H949" s="334" t="s">
        <v>298</v>
      </c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287</v>
      </c>
      <c r="B950" s="330" t="s">
        <v>287</v>
      </c>
      <c r="C950" s="298">
        <v>46097</v>
      </c>
      <c r="D950" s="299" t="s">
        <v>302</v>
      </c>
      <c r="E950" s="331">
        <v>80</v>
      </c>
      <c r="F950" s="331"/>
      <c r="G950" s="333">
        <f t="shared" si="20"/>
        <v>5696.6299999999865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4</v>
      </c>
      <c r="C951" s="298">
        <v>46097</v>
      </c>
      <c r="D951" s="299" t="s">
        <v>310</v>
      </c>
      <c r="E951" s="331">
        <v>42.47</v>
      </c>
      <c r="F951" s="331"/>
      <c r="G951" s="333">
        <f t="shared" si="20"/>
        <v>5776.6299999999865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46097</v>
      </c>
      <c r="D952" s="299" t="s">
        <v>296</v>
      </c>
      <c r="E952" s="331">
        <v>11.18</v>
      </c>
      <c r="F952" s="331"/>
      <c r="G952" s="333">
        <f t="shared" si="20"/>
        <v>5819.0999999999867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2</v>
      </c>
      <c r="C953" s="298">
        <v>46096</v>
      </c>
      <c r="D953" s="299" t="s">
        <v>404</v>
      </c>
      <c r="E953" s="331">
        <v>38.67</v>
      </c>
      <c r="F953" s="331"/>
      <c r="G953" s="333">
        <f t="shared" si="20"/>
        <v>5830.279999999987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3</v>
      </c>
      <c r="C954" s="298">
        <v>46096</v>
      </c>
      <c r="D954" s="299" t="s">
        <v>348</v>
      </c>
      <c r="E954" s="331">
        <v>7.11</v>
      </c>
      <c r="F954" s="331"/>
      <c r="G954" s="333">
        <f t="shared" si="20"/>
        <v>5868.9499999999871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289</v>
      </c>
      <c r="B955" s="330">
        <v>1</v>
      </c>
      <c r="C955" s="298">
        <v>46096</v>
      </c>
      <c r="D955" s="299" t="s">
        <v>304</v>
      </c>
      <c r="E955" s="331">
        <v>126.64</v>
      </c>
      <c r="F955" s="331"/>
      <c r="G955" s="333">
        <f t="shared" si="20"/>
        <v>5876.0599999999868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1</v>
      </c>
      <c r="C956" s="298">
        <v>46096</v>
      </c>
      <c r="D956" s="299" t="s">
        <v>311</v>
      </c>
      <c r="E956" s="331">
        <v>125.2</v>
      </c>
      <c r="F956" s="331"/>
      <c r="G956" s="333">
        <f t="shared" si="20"/>
        <v>6002.6999999999871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46096</v>
      </c>
      <c r="D957" s="299" t="s">
        <v>306</v>
      </c>
      <c r="E957" s="331">
        <v>37.159999999999997</v>
      </c>
      <c r="F957" s="331"/>
      <c r="G957" s="333">
        <f t="shared" si="20"/>
        <v>6127.8999999999869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16</v>
      </c>
      <c r="C958" s="298">
        <v>46096</v>
      </c>
      <c r="D958" s="299" t="s">
        <v>405</v>
      </c>
      <c r="E958" s="331">
        <v>713.06</v>
      </c>
      <c r="F958" s="331"/>
      <c r="G958" s="333">
        <f t="shared" si="20"/>
        <v>6165.0599999999868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5</v>
      </c>
      <c r="C959" s="298">
        <v>46095</v>
      </c>
      <c r="D959" s="299" t="s">
        <v>406</v>
      </c>
      <c r="E959" s="331">
        <v>24</v>
      </c>
      <c r="F959" s="331"/>
      <c r="G959" s="333">
        <f t="shared" si="20"/>
        <v>6878.1199999999862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3</v>
      </c>
      <c r="C960" s="298">
        <v>46095</v>
      </c>
      <c r="D960" s="299" t="s">
        <v>348</v>
      </c>
      <c r="E960" s="331">
        <v>14.58</v>
      </c>
      <c r="F960" s="331"/>
      <c r="G960" s="333">
        <f t="shared" si="20"/>
        <v>6902.1199999999862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291</v>
      </c>
      <c r="B961" s="330">
        <v>41</v>
      </c>
      <c r="C961" s="298">
        <v>46094</v>
      </c>
      <c r="D961" s="299" t="s">
        <v>407</v>
      </c>
      <c r="E961" s="331"/>
      <c r="F961" s="331">
        <v>300</v>
      </c>
      <c r="G961" s="333">
        <f t="shared" si="20"/>
        <v>6916.6999999999862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1</v>
      </c>
      <c r="C962" s="298">
        <v>46094</v>
      </c>
      <c r="D962" s="299" t="s">
        <v>311</v>
      </c>
      <c r="E962" s="331">
        <v>17.71</v>
      </c>
      <c r="F962" s="331"/>
      <c r="G962" s="333">
        <f t="shared" si="20"/>
        <v>6616.6999999999862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4</v>
      </c>
      <c r="C963" s="298">
        <v>46094</v>
      </c>
      <c r="D963" s="299" t="s">
        <v>296</v>
      </c>
      <c r="E963" s="331">
        <v>31.56</v>
      </c>
      <c r="F963" s="331"/>
      <c r="G963" s="333">
        <f t="shared" si="20"/>
        <v>6634.4099999999862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46094</v>
      </c>
      <c r="D964" s="299" t="s">
        <v>296</v>
      </c>
      <c r="E964" s="331">
        <v>34.79</v>
      </c>
      <c r="F964" s="331"/>
      <c r="G964" s="333">
        <f t="shared" si="20"/>
        <v>6665.9699999999866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46094</v>
      </c>
      <c r="D965" s="299" t="s">
        <v>408</v>
      </c>
      <c r="E965" s="331">
        <v>23.9</v>
      </c>
      <c r="F965" s="331"/>
      <c r="G965" s="333">
        <f t="shared" si="20"/>
        <v>6700.7599999999866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3</v>
      </c>
      <c r="C966" s="298">
        <v>46094</v>
      </c>
      <c r="D966" s="299" t="s">
        <v>348</v>
      </c>
      <c r="E966" s="331">
        <v>7.26</v>
      </c>
      <c r="F966" s="331"/>
      <c r="G966" s="333">
        <f t="shared" si="20"/>
        <v>6724.6599999999862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5</v>
      </c>
      <c r="C967" s="298">
        <v>46094</v>
      </c>
      <c r="D967" s="299" t="s">
        <v>354</v>
      </c>
      <c r="E967" s="331">
        <v>85</v>
      </c>
      <c r="F967" s="331"/>
      <c r="G967" s="333">
        <f t="shared" si="20"/>
        <v>6731.9199999999864</v>
      </c>
      <c r="H967" s="334" t="s">
        <v>298</v>
      </c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8</v>
      </c>
      <c r="C968" s="298">
        <v>46093</v>
      </c>
      <c r="D968" s="299" t="s">
        <v>409</v>
      </c>
      <c r="E968" s="331">
        <v>51.22</v>
      </c>
      <c r="F968" s="331"/>
      <c r="G968" s="333">
        <f t="shared" si="20"/>
        <v>6816.9199999999864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46093</v>
      </c>
      <c r="D969" s="299" t="s">
        <v>410</v>
      </c>
      <c r="E969" s="331">
        <v>57.43</v>
      </c>
      <c r="F969" s="331"/>
      <c r="G969" s="333">
        <f t="shared" si="20"/>
        <v>6868.1399999999867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2</v>
      </c>
      <c r="C970" s="298">
        <v>46093</v>
      </c>
      <c r="D970" s="299" t="s">
        <v>358</v>
      </c>
      <c r="E970" s="331">
        <v>17.45</v>
      </c>
      <c r="F970" s="331"/>
      <c r="G970" s="333">
        <f t="shared" si="20"/>
        <v>6925.569999999987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46093</v>
      </c>
      <c r="D971" s="299" t="s">
        <v>319</v>
      </c>
      <c r="E971" s="331">
        <v>7.92</v>
      </c>
      <c r="F971" s="331"/>
      <c r="G971" s="333">
        <f t="shared" si="20"/>
        <v>6943.0199999999868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291</v>
      </c>
      <c r="B972" s="330">
        <v>38</v>
      </c>
      <c r="C972" s="298">
        <v>46093</v>
      </c>
      <c r="D972" s="299" t="s">
        <v>293</v>
      </c>
      <c r="E972" s="331"/>
      <c r="F972" s="331">
        <v>4726.92</v>
      </c>
      <c r="G972" s="333">
        <f t="shared" si="20"/>
        <v>6950.9399999999869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46093</v>
      </c>
      <c r="D973" s="299" t="s">
        <v>386</v>
      </c>
      <c r="E973" s="331">
        <v>15</v>
      </c>
      <c r="F973" s="331"/>
      <c r="G973" s="333">
        <f t="shared" si="20"/>
        <v>2224.0199999999868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6</v>
      </c>
      <c r="C974" s="298">
        <v>46093</v>
      </c>
      <c r="D974" s="299" t="s">
        <v>411</v>
      </c>
      <c r="E974" s="331">
        <v>12</v>
      </c>
      <c r="F974" s="331"/>
      <c r="G974" s="333">
        <f t="shared" si="20"/>
        <v>2239.0199999999868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294</v>
      </c>
      <c r="B975" s="330">
        <v>19</v>
      </c>
      <c r="C975" s="298">
        <v>46093</v>
      </c>
      <c r="D975" s="299" t="s">
        <v>191</v>
      </c>
      <c r="E975" s="331">
        <v>200</v>
      </c>
      <c r="F975" s="331"/>
      <c r="G975" s="333">
        <f t="shared" si="20"/>
        <v>2251.0199999999868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6</v>
      </c>
      <c r="C976" s="298">
        <v>46092</v>
      </c>
      <c r="D976" s="299" t="s">
        <v>412</v>
      </c>
      <c r="E976" s="331">
        <v>-10.050000000000001</v>
      </c>
      <c r="F976" s="331"/>
      <c r="G976" s="333">
        <f t="shared" si="20"/>
        <v>2451.0199999999868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6</v>
      </c>
      <c r="C977" s="298">
        <v>46092</v>
      </c>
      <c r="D977" s="299" t="s">
        <v>413</v>
      </c>
      <c r="E977" s="331">
        <v>25</v>
      </c>
      <c r="F977" s="331"/>
      <c r="G977" s="333">
        <f t="shared" si="20"/>
        <v>2440.9699999999866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2</v>
      </c>
      <c r="C978" s="298">
        <v>46092</v>
      </c>
      <c r="D978" s="299" t="s">
        <v>301</v>
      </c>
      <c r="E978" s="331">
        <v>-9</v>
      </c>
      <c r="F978" s="331"/>
      <c r="G978" s="333">
        <f t="shared" si="20"/>
        <v>2465.9699999999866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291</v>
      </c>
      <c r="B979" s="330">
        <v>41</v>
      </c>
      <c r="C979" s="298">
        <v>46092</v>
      </c>
      <c r="D979" s="299" t="s">
        <v>407</v>
      </c>
      <c r="E979" s="331"/>
      <c r="F979" s="331">
        <v>500</v>
      </c>
      <c r="G979" s="333">
        <f t="shared" si="20"/>
        <v>2456.9699999999866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289</v>
      </c>
      <c r="B980" s="330">
        <v>2</v>
      </c>
      <c r="C980" s="298">
        <v>46092</v>
      </c>
      <c r="D980" s="299" t="s">
        <v>296</v>
      </c>
      <c r="E980" s="331">
        <v>16.170000000000002</v>
      </c>
      <c r="F980" s="331"/>
      <c r="G980" s="333">
        <f t="shared" si="20"/>
        <v>1956.9699999999864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294</v>
      </c>
      <c r="B981" s="330">
        <v>22</v>
      </c>
      <c r="C981" s="298">
        <v>46092</v>
      </c>
      <c r="D981" s="299" t="s">
        <v>352</v>
      </c>
      <c r="E981" s="331">
        <v>19.16</v>
      </c>
      <c r="F981" s="331"/>
      <c r="G981" s="333">
        <f t="shared" si="20"/>
        <v>1973.1399999999865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335</v>
      </c>
      <c r="B982" s="330" t="s">
        <v>335</v>
      </c>
      <c r="C982" s="298">
        <v>46091</v>
      </c>
      <c r="D982" s="299" t="s">
        <v>447</v>
      </c>
      <c r="E982" s="331">
        <v>47.28</v>
      </c>
      <c r="F982" s="331"/>
      <c r="G982" s="333">
        <f t="shared" si="20"/>
        <v>1992.2999999999865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294</v>
      </c>
      <c r="B983" s="330">
        <v>13</v>
      </c>
      <c r="C983" s="298">
        <v>46091</v>
      </c>
      <c r="D983" s="299" t="s">
        <v>182</v>
      </c>
      <c r="E983" s="331">
        <v>134.93</v>
      </c>
      <c r="F983" s="331"/>
      <c r="G983" s="333">
        <f t="shared" si="20"/>
        <v>2039.5799999999865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8</v>
      </c>
      <c r="C984" s="298">
        <v>46091</v>
      </c>
      <c r="D984" s="299" t="s">
        <v>295</v>
      </c>
      <c r="E984" s="331">
        <v>7.44</v>
      </c>
      <c r="F984" s="331"/>
      <c r="G984" s="333">
        <f t="shared" si="20"/>
        <v>2174.5099999999866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4</v>
      </c>
      <c r="C985" s="298">
        <v>46091</v>
      </c>
      <c r="D985" s="299" t="s">
        <v>295</v>
      </c>
      <c r="E985" s="331">
        <v>29.53</v>
      </c>
      <c r="F985" s="331"/>
      <c r="G985" s="333">
        <f t="shared" si="20"/>
        <v>2181.9499999999866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4</v>
      </c>
      <c r="C986" s="298">
        <v>46091</v>
      </c>
      <c r="D986" s="299" t="s">
        <v>310</v>
      </c>
      <c r="E986" s="331">
        <v>34.119999999999997</v>
      </c>
      <c r="F986" s="331"/>
      <c r="G986" s="333">
        <f t="shared" si="20"/>
        <v>2211.4799999999868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289</v>
      </c>
      <c r="B987" s="330">
        <v>2</v>
      </c>
      <c r="C987" s="298">
        <v>46091</v>
      </c>
      <c r="D987" s="299" t="s">
        <v>414</v>
      </c>
      <c r="E987" s="331">
        <v>18.57</v>
      </c>
      <c r="F987" s="331"/>
      <c r="G987" s="333">
        <f t="shared" si="20"/>
        <v>2245.5999999999867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294</v>
      </c>
      <c r="B988" s="330">
        <v>16</v>
      </c>
      <c r="C988" s="298">
        <v>46091</v>
      </c>
      <c r="D988" s="299" t="s">
        <v>415</v>
      </c>
      <c r="E988" s="331">
        <v>107</v>
      </c>
      <c r="F988" s="331"/>
      <c r="G988" s="333">
        <f t="shared" si="20"/>
        <v>2264.1699999999869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294</v>
      </c>
      <c r="B989" s="330">
        <v>18</v>
      </c>
      <c r="C989" s="298">
        <v>46090</v>
      </c>
      <c r="D989" s="299" t="s">
        <v>361</v>
      </c>
      <c r="E989" s="331">
        <v>400</v>
      </c>
      <c r="F989" s="331"/>
      <c r="G989" s="333">
        <f t="shared" si="20"/>
        <v>2371.1699999999869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46090</v>
      </c>
      <c r="D990" s="299" t="s">
        <v>296</v>
      </c>
      <c r="E990" s="331">
        <v>24.69</v>
      </c>
      <c r="F990" s="331"/>
      <c r="G990" s="333">
        <f t="shared" si="20"/>
        <v>2771.1699999999869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3</v>
      </c>
      <c r="C991" s="298">
        <v>46090</v>
      </c>
      <c r="D991" s="299" t="s">
        <v>416</v>
      </c>
      <c r="E991" s="331">
        <v>4.59</v>
      </c>
      <c r="F991" s="331"/>
      <c r="G991" s="333">
        <f t="shared" si="20"/>
        <v>2795.8599999999869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294</v>
      </c>
      <c r="B992" s="330">
        <v>9</v>
      </c>
      <c r="C992" s="298">
        <v>46090</v>
      </c>
      <c r="D992" s="299" t="s">
        <v>58</v>
      </c>
      <c r="E992" s="331">
        <v>1281.53</v>
      </c>
      <c r="F992" s="331"/>
      <c r="G992" s="333">
        <f t="shared" si="20"/>
        <v>2800.4499999999871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7</v>
      </c>
      <c r="C993" s="298">
        <v>46090</v>
      </c>
      <c r="D993" s="299" t="s">
        <v>338</v>
      </c>
      <c r="E993" s="331">
        <v>40.61</v>
      </c>
      <c r="F993" s="331"/>
      <c r="G993" s="333">
        <f t="shared" si="20"/>
        <v>4081.9799999999873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287</v>
      </c>
      <c r="B994" s="330" t="s">
        <v>287</v>
      </c>
      <c r="C994" s="298">
        <v>46090</v>
      </c>
      <c r="D994" s="299" t="s">
        <v>417</v>
      </c>
      <c r="E994" s="331">
        <v>380</v>
      </c>
      <c r="F994" s="331">
        <v>380</v>
      </c>
      <c r="G994" s="333">
        <f t="shared" si="20"/>
        <v>4122.5899999999874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2</v>
      </c>
      <c r="C995" s="298">
        <v>46090</v>
      </c>
      <c r="D995" s="299" t="s">
        <v>418</v>
      </c>
      <c r="E995" s="331">
        <v>15</v>
      </c>
      <c r="F995" s="331"/>
      <c r="G995" s="333">
        <f t="shared" si="20"/>
        <v>4122.5899999999874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2</v>
      </c>
      <c r="C996" s="298">
        <v>46090</v>
      </c>
      <c r="D996" s="299" t="s">
        <v>386</v>
      </c>
      <c r="E996" s="331">
        <v>15</v>
      </c>
      <c r="F996" s="331"/>
      <c r="G996" s="333">
        <f t="shared" si="20"/>
        <v>4137.5899999999874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46090</v>
      </c>
      <c r="D997" s="299" t="s">
        <v>300</v>
      </c>
      <c r="E997" s="331">
        <v>70.66</v>
      </c>
      <c r="F997" s="331"/>
      <c r="G997" s="333">
        <f t="shared" si="20"/>
        <v>4152.5899999999874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1</v>
      </c>
      <c r="C998" s="298">
        <v>46089</v>
      </c>
      <c r="D998" s="299" t="s">
        <v>311</v>
      </c>
      <c r="E998" s="331">
        <v>109.77</v>
      </c>
      <c r="F998" s="331"/>
      <c r="G998" s="333">
        <f t="shared" si="20"/>
        <v>4223.2499999999873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6</v>
      </c>
      <c r="C999" s="298">
        <v>46089</v>
      </c>
      <c r="D999" s="299" t="s">
        <v>306</v>
      </c>
      <c r="E999" s="331">
        <v>9.3800000000000008</v>
      </c>
      <c r="F999" s="331"/>
      <c r="G999" s="333">
        <f t="shared" si="20"/>
        <v>4333.0199999999877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3</v>
      </c>
      <c r="C1000" s="298">
        <v>46089</v>
      </c>
      <c r="D1000" s="299" t="s">
        <v>419</v>
      </c>
      <c r="E1000" s="331">
        <v>3.85</v>
      </c>
      <c r="F1000" s="331"/>
      <c r="G1000" s="333">
        <f t="shared" si="20"/>
        <v>4342.3999999999878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46089</v>
      </c>
      <c r="D1001" s="299" t="s">
        <v>404</v>
      </c>
      <c r="E1001" s="331">
        <v>88.54</v>
      </c>
      <c r="F1001" s="331"/>
      <c r="G1001" s="333">
        <f t="shared" si="20"/>
        <v>4346.2499999999882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46089</v>
      </c>
      <c r="D1002" s="299" t="s">
        <v>358</v>
      </c>
      <c r="E1002" s="331">
        <v>8.3800000000000008</v>
      </c>
      <c r="F1002" s="331"/>
      <c r="G1002" s="333">
        <f t="shared" si="20"/>
        <v>4434.7899999999881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2</v>
      </c>
      <c r="C1003" s="298">
        <v>46089</v>
      </c>
      <c r="D1003" s="299" t="s">
        <v>301</v>
      </c>
      <c r="E1003" s="331">
        <v>39.549999999999997</v>
      </c>
      <c r="F1003" s="331"/>
      <c r="G1003" s="333">
        <f t="shared" si="20"/>
        <v>4443.1699999999882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4</v>
      </c>
      <c r="C1004" s="298">
        <v>46089</v>
      </c>
      <c r="D1004" s="299" t="s">
        <v>420</v>
      </c>
      <c r="E1004" s="331">
        <v>31.68</v>
      </c>
      <c r="F1004" s="331"/>
      <c r="G1004" s="333">
        <f t="shared" si="20"/>
        <v>4482.7199999999884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8</v>
      </c>
      <c r="C1005" s="298">
        <v>46088</v>
      </c>
      <c r="D1005" s="299" t="s">
        <v>308</v>
      </c>
      <c r="E1005" s="331">
        <v>24.65</v>
      </c>
      <c r="F1005" s="331"/>
      <c r="G1005" s="333">
        <f t="shared" si="20"/>
        <v>4514.3999999999887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2</v>
      </c>
      <c r="C1006" s="298">
        <v>46088</v>
      </c>
      <c r="D1006" s="299" t="s">
        <v>346</v>
      </c>
      <c r="E1006" s="331">
        <v>11.04</v>
      </c>
      <c r="F1006" s="331"/>
      <c r="G1006" s="333">
        <f t="shared" si="20"/>
        <v>4539.0499999999884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8</v>
      </c>
      <c r="C1007" s="298">
        <v>46088</v>
      </c>
      <c r="D1007" s="299" t="s">
        <v>319</v>
      </c>
      <c r="E1007" s="331">
        <v>11.5</v>
      </c>
      <c r="F1007" s="331"/>
      <c r="G1007" s="333">
        <f t="shared" si="20"/>
        <v>4550.0899999999883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8</v>
      </c>
      <c r="C1008" s="298">
        <v>46088</v>
      </c>
      <c r="D1008" s="299" t="s">
        <v>296</v>
      </c>
      <c r="E1008" s="331">
        <v>12.44</v>
      </c>
      <c r="F1008" s="331"/>
      <c r="G1008" s="333">
        <f t="shared" si="20"/>
        <v>4561.5899999999883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4</v>
      </c>
      <c r="C1009" s="298">
        <v>46088</v>
      </c>
      <c r="D1009" s="299" t="s">
        <v>296</v>
      </c>
      <c r="E1009" s="331">
        <v>23.62</v>
      </c>
      <c r="F1009" s="331"/>
      <c r="G1009" s="333">
        <f t="shared" si="20"/>
        <v>4574.0299999999879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46088</v>
      </c>
      <c r="D1010" s="299" t="s">
        <v>301</v>
      </c>
      <c r="E1010" s="331">
        <v>36.049999999999997</v>
      </c>
      <c r="F1010" s="331"/>
      <c r="G1010" s="333">
        <f t="shared" si="20"/>
        <v>4597.6499999999878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294</v>
      </c>
      <c r="B1011" s="330">
        <v>14</v>
      </c>
      <c r="C1011" s="298">
        <v>46087</v>
      </c>
      <c r="D1011" s="299" t="s">
        <v>366</v>
      </c>
      <c r="E1011" s="331">
        <v>66.67</v>
      </c>
      <c r="F1011" s="331"/>
      <c r="G1011" s="333">
        <f t="shared" si="20"/>
        <v>4633.699999999988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289</v>
      </c>
      <c r="B1012" s="330">
        <v>2</v>
      </c>
      <c r="C1012" s="298">
        <v>46087</v>
      </c>
      <c r="D1012" s="299" t="s">
        <v>296</v>
      </c>
      <c r="E1012" s="331">
        <v>17.850000000000001</v>
      </c>
      <c r="F1012" s="331"/>
      <c r="G1012" s="333">
        <f t="shared" si="20"/>
        <v>4700.3699999999881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1</v>
      </c>
      <c r="C1013" s="298">
        <v>46087</v>
      </c>
      <c r="D1013" s="299" t="s">
        <v>304</v>
      </c>
      <c r="E1013" s="331">
        <v>112.13</v>
      </c>
      <c r="F1013" s="331"/>
      <c r="G1013" s="333">
        <f t="shared" si="20"/>
        <v>4718.2199999999884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3</v>
      </c>
      <c r="C1014" s="298">
        <v>46087</v>
      </c>
      <c r="D1014" s="299" t="s">
        <v>324</v>
      </c>
      <c r="E1014" s="331">
        <v>7.31</v>
      </c>
      <c r="F1014" s="331"/>
      <c r="G1014" s="333">
        <f t="shared" si="20"/>
        <v>4830.3499999999885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291</v>
      </c>
      <c r="B1015" s="330">
        <v>39</v>
      </c>
      <c r="C1015" s="298">
        <v>46086</v>
      </c>
      <c r="D1015" s="299" t="s">
        <v>292</v>
      </c>
      <c r="E1015" s="331"/>
      <c r="F1015" s="331">
        <v>2763.78</v>
      </c>
      <c r="G1015" s="333">
        <f t="shared" si="20"/>
        <v>4837.6599999999889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4</v>
      </c>
      <c r="C1016" s="298">
        <v>46086</v>
      </c>
      <c r="D1016" s="299" t="s">
        <v>295</v>
      </c>
      <c r="E1016" s="331">
        <v>31.52</v>
      </c>
      <c r="F1016" s="331"/>
      <c r="G1016" s="333">
        <f t="shared" si="20"/>
        <v>2073.8799999999892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46086</v>
      </c>
      <c r="D1017" s="299" t="s">
        <v>358</v>
      </c>
      <c r="E1017" s="331">
        <v>14.86</v>
      </c>
      <c r="F1017" s="331"/>
      <c r="G1017" s="333">
        <f t="shared" si="20"/>
        <v>2105.3999999999892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8</v>
      </c>
      <c r="C1018" s="298">
        <v>46086</v>
      </c>
      <c r="D1018" s="299" t="s">
        <v>409</v>
      </c>
      <c r="E1018" s="331">
        <v>44.99</v>
      </c>
      <c r="F1018" s="331"/>
      <c r="G1018" s="333">
        <f t="shared" si="20"/>
        <v>2120.2599999999893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289</v>
      </c>
      <c r="B1019" s="330">
        <v>2</v>
      </c>
      <c r="C1019" s="298">
        <v>46085</v>
      </c>
      <c r="D1019" s="299" t="s">
        <v>421</v>
      </c>
      <c r="E1019" s="331">
        <v>15</v>
      </c>
      <c r="F1019" s="331"/>
      <c r="G1019" s="333">
        <f t="shared" si="20"/>
        <v>2165.2499999999891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2</v>
      </c>
      <c r="C1020" s="298">
        <v>46085</v>
      </c>
      <c r="D1020" s="299" t="s">
        <v>296</v>
      </c>
      <c r="E1020" s="331">
        <v>10.84</v>
      </c>
      <c r="F1020" s="331"/>
      <c r="G1020" s="333">
        <f t="shared" si="20"/>
        <v>2180.2499999999891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294</v>
      </c>
      <c r="B1021" s="330">
        <v>14</v>
      </c>
      <c r="C1021" s="298">
        <v>46085</v>
      </c>
      <c r="D1021" s="299" t="s">
        <v>367</v>
      </c>
      <c r="E1021" s="331">
        <v>68.739999999999995</v>
      </c>
      <c r="F1021" s="331"/>
      <c r="G1021" s="333">
        <f t="shared" si="20"/>
        <v>2191.0899999999892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289</v>
      </c>
      <c r="B1022" s="330">
        <v>4</v>
      </c>
      <c r="C1022" s="298">
        <v>46085</v>
      </c>
      <c r="D1022" s="299" t="s">
        <v>310</v>
      </c>
      <c r="E1022" s="331">
        <v>30.67</v>
      </c>
      <c r="F1022" s="331"/>
      <c r="G1022" s="333">
        <f t="shared" si="20"/>
        <v>2259.829999999989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294</v>
      </c>
      <c r="B1023" s="330">
        <v>17</v>
      </c>
      <c r="C1023" s="298">
        <v>46085</v>
      </c>
      <c r="D1023" s="299" t="s">
        <v>370</v>
      </c>
      <c r="E1023" s="331">
        <v>99</v>
      </c>
      <c r="F1023" s="331"/>
      <c r="G1023" s="333">
        <f t="shared" si="20"/>
        <v>2290.4999999999891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294</v>
      </c>
      <c r="B1024" s="330">
        <v>21</v>
      </c>
      <c r="C1024" s="298">
        <v>46084</v>
      </c>
      <c r="D1024" s="299" t="s">
        <v>194</v>
      </c>
      <c r="E1024" s="331">
        <v>40.72</v>
      </c>
      <c r="F1024" s="331"/>
      <c r="G1024" s="333">
        <f t="shared" si="20"/>
        <v>2389.4999999999891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284</v>
      </c>
      <c r="B1025" s="330">
        <v>36</v>
      </c>
      <c r="C1025" s="298">
        <v>46084</v>
      </c>
      <c r="D1025" s="299" t="s">
        <v>374</v>
      </c>
      <c r="E1025" s="331">
        <v>50</v>
      </c>
      <c r="F1025" s="331"/>
      <c r="G1025" s="333">
        <f t="shared" si="20"/>
        <v>2430.2199999999889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46084</v>
      </c>
      <c r="D1026" s="299" t="s">
        <v>296</v>
      </c>
      <c r="E1026" s="331">
        <v>14.67</v>
      </c>
      <c r="F1026" s="331"/>
      <c r="G1026" s="333">
        <f t="shared" si="20"/>
        <v>2480.2199999999889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4</v>
      </c>
      <c r="C1027" s="298">
        <v>46084</v>
      </c>
      <c r="D1027" s="299" t="s">
        <v>296</v>
      </c>
      <c r="E1027" s="331">
        <v>27.42</v>
      </c>
      <c r="F1027" s="331"/>
      <c r="G1027" s="333">
        <f t="shared" si="20"/>
        <v>2494.889999999989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6</v>
      </c>
      <c r="C1028" s="298">
        <v>46084</v>
      </c>
      <c r="D1028" s="299" t="s">
        <v>422</v>
      </c>
      <c r="E1028" s="331">
        <v>106.27</v>
      </c>
      <c r="F1028" s="331"/>
      <c r="G1028" s="333">
        <f t="shared" si="20"/>
        <v>2522.309999999989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6</v>
      </c>
      <c r="C1029" s="298">
        <v>46084</v>
      </c>
      <c r="D1029" s="299" t="s">
        <v>422</v>
      </c>
      <c r="E1029" s="331">
        <v>-107</v>
      </c>
      <c r="F1029" s="331"/>
      <c r="G1029" s="333">
        <f t="shared" si="20"/>
        <v>2628.579999999989</v>
      </c>
      <c r="H1029" s="334" t="s">
        <v>298</v>
      </c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2</v>
      </c>
      <c r="C1030" s="298">
        <v>46083</v>
      </c>
      <c r="D1030" s="299" t="s">
        <v>301</v>
      </c>
      <c r="E1030" s="331">
        <v>20</v>
      </c>
      <c r="F1030" s="331"/>
      <c r="G1030" s="333">
        <f t="shared" si="20"/>
        <v>2521.579999999989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287</v>
      </c>
      <c r="B1031" s="330" t="s">
        <v>287</v>
      </c>
      <c r="C1031" s="298">
        <v>46083</v>
      </c>
      <c r="D1031" s="299" t="s">
        <v>288</v>
      </c>
      <c r="E1031" s="331">
        <v>185.64</v>
      </c>
      <c r="F1031" s="331">
        <v>185.64</v>
      </c>
      <c r="G1031" s="333">
        <f t="shared" si="20"/>
        <v>2541.579999999989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2</v>
      </c>
      <c r="C1032" s="298">
        <v>46083</v>
      </c>
      <c r="D1032" s="299" t="s">
        <v>424</v>
      </c>
      <c r="E1032" s="331">
        <v>70.12</v>
      </c>
      <c r="F1032" s="331"/>
      <c r="G1032" s="333">
        <f t="shared" si="20"/>
        <v>2541.579999999989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294</v>
      </c>
      <c r="B1033" s="330">
        <v>17</v>
      </c>
      <c r="C1033" s="298">
        <v>46083</v>
      </c>
      <c r="D1033" s="299" t="s">
        <v>188</v>
      </c>
      <c r="E1033" s="331">
        <v>41.44</v>
      </c>
      <c r="F1033" s="331"/>
      <c r="G1033" s="333">
        <f t="shared" si="20"/>
        <v>2611.6999999999889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46083</v>
      </c>
      <c r="D1034" s="299" t="s">
        <v>296</v>
      </c>
      <c r="E1034" s="331">
        <v>8.7200000000000006</v>
      </c>
      <c r="F1034" s="331"/>
      <c r="G1034" s="333">
        <f t="shared" si="20"/>
        <v>2653.139999999989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22</v>
      </c>
      <c r="C1035" s="298">
        <v>46082</v>
      </c>
      <c r="D1035" s="299" t="s">
        <v>375</v>
      </c>
      <c r="E1035" s="331">
        <v>6.37</v>
      </c>
      <c r="F1035" s="331"/>
      <c r="G1035" s="333">
        <f t="shared" si="20"/>
        <v>2661.8599999999888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46082</v>
      </c>
      <c r="D1036" s="299" t="s">
        <v>296</v>
      </c>
      <c r="E1036" s="331">
        <v>9.8699999999999992</v>
      </c>
      <c r="F1036" s="331"/>
      <c r="G1036" s="333">
        <f t="shared" si="20"/>
        <v>2668.2299999999886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1</v>
      </c>
      <c r="C1037" s="298">
        <v>46082</v>
      </c>
      <c r="D1037" s="299" t="s">
        <v>311</v>
      </c>
      <c r="E1037" s="331">
        <v>119.55</v>
      </c>
      <c r="F1037" s="331"/>
      <c r="G1037" s="333">
        <f t="shared" si="20"/>
        <v>2678.0999999999885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3</v>
      </c>
      <c r="C1038" s="298">
        <v>46082</v>
      </c>
      <c r="D1038" s="299" t="s">
        <v>348</v>
      </c>
      <c r="E1038" s="331">
        <v>25</v>
      </c>
      <c r="F1038" s="331"/>
      <c r="G1038" s="333">
        <f t="shared" si="20"/>
        <v>2797.6499999999887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1</v>
      </c>
      <c r="C1039" s="298">
        <v>46082</v>
      </c>
      <c r="D1039" s="299" t="s">
        <v>304</v>
      </c>
      <c r="E1039" s="331">
        <v>119.17</v>
      </c>
      <c r="F1039" s="331"/>
      <c r="G1039" s="333">
        <f t="shared" si="20"/>
        <v>2822.6499999999887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284</v>
      </c>
      <c r="B1040" s="330">
        <v>37</v>
      </c>
      <c r="C1040" s="298">
        <v>46081</v>
      </c>
      <c r="D1040" s="299" t="s">
        <v>425</v>
      </c>
      <c r="E1040" s="331">
        <v>3764.91</v>
      </c>
      <c r="F1040" s="331"/>
      <c r="G1040" s="333">
        <f t="shared" si="20"/>
        <v>2941.8199999999888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286</v>
      </c>
      <c r="B1041" s="330">
        <v>25</v>
      </c>
      <c r="C1041" s="298">
        <v>46081</v>
      </c>
      <c r="D1041" s="298" t="s">
        <v>204</v>
      </c>
      <c r="E1041" s="331">
        <v>350</v>
      </c>
      <c r="F1041" s="331"/>
      <c r="G1041" s="333">
        <f t="shared" si="20"/>
        <v>6706.7299999999886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286</v>
      </c>
      <c r="B1042" s="330">
        <v>26</v>
      </c>
      <c r="C1042" s="298">
        <v>46081</v>
      </c>
      <c r="D1042" s="298" t="s">
        <v>205</v>
      </c>
      <c r="E1042" s="331">
        <v>320</v>
      </c>
      <c r="F1042" s="331"/>
      <c r="G1042" s="333">
        <f t="shared" si="20"/>
        <v>7056.7299999999886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286</v>
      </c>
      <c r="B1043" s="330">
        <v>27</v>
      </c>
      <c r="C1043" s="298">
        <v>46081</v>
      </c>
      <c r="D1043" s="298" t="s">
        <v>206</v>
      </c>
      <c r="E1043" s="331">
        <v>25</v>
      </c>
      <c r="F1043" s="331"/>
      <c r="G1043" s="333">
        <f t="shared" si="20"/>
        <v>7376.7299999999886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286</v>
      </c>
      <c r="B1044" s="330">
        <v>28</v>
      </c>
      <c r="C1044" s="298">
        <v>46081</v>
      </c>
      <c r="D1044" s="298" t="s">
        <v>207</v>
      </c>
      <c r="E1044" s="331">
        <v>25</v>
      </c>
      <c r="F1044" s="331"/>
      <c r="G1044" s="333">
        <f t="shared" si="20"/>
        <v>7401.7299999999886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286</v>
      </c>
      <c r="B1045" s="330">
        <v>29</v>
      </c>
      <c r="C1045" s="298">
        <v>46081</v>
      </c>
      <c r="D1045" s="298" t="s">
        <v>208</v>
      </c>
      <c r="E1045" s="331">
        <v>45</v>
      </c>
      <c r="F1045" s="331"/>
      <c r="G1045" s="333">
        <f t="shared" si="20"/>
        <v>7426.7299999999886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286</v>
      </c>
      <c r="B1046" s="330">
        <v>30</v>
      </c>
      <c r="C1046" s="298">
        <v>46081</v>
      </c>
      <c r="D1046" s="298" t="s">
        <v>209</v>
      </c>
      <c r="E1046" s="331">
        <v>400</v>
      </c>
      <c r="F1046" s="331"/>
      <c r="G1046" s="333">
        <f t="shared" si="20"/>
        <v>7471.7299999999886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286</v>
      </c>
      <c r="B1047" s="330">
        <v>31</v>
      </c>
      <c r="C1047" s="298">
        <v>46081</v>
      </c>
      <c r="D1047" s="298" t="s">
        <v>210</v>
      </c>
      <c r="E1047" s="331">
        <v>375</v>
      </c>
      <c r="F1047" s="331"/>
      <c r="G1047" s="333">
        <f t="shared" si="20"/>
        <v>7871.7299999999886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286</v>
      </c>
      <c r="B1048" s="330">
        <v>32</v>
      </c>
      <c r="C1048" s="298">
        <v>46081</v>
      </c>
      <c r="D1048" s="298" t="s">
        <v>211</v>
      </c>
      <c r="E1048" s="331">
        <v>100</v>
      </c>
      <c r="F1048" s="331"/>
      <c r="G1048" s="333">
        <f t="shared" si="20"/>
        <v>8246.7299999999886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286</v>
      </c>
      <c r="B1049" s="330">
        <v>33</v>
      </c>
      <c r="C1049" s="298">
        <v>46081</v>
      </c>
      <c r="D1049" s="298" t="s">
        <v>212</v>
      </c>
      <c r="E1049" s="331">
        <v>85</v>
      </c>
      <c r="F1049" s="331"/>
      <c r="G1049" s="333">
        <f t="shared" si="20"/>
        <v>8346.7299999999886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286</v>
      </c>
      <c r="B1050" s="330">
        <v>34</v>
      </c>
      <c r="C1050" s="298">
        <v>46081</v>
      </c>
      <c r="D1050" s="298" t="s">
        <v>213</v>
      </c>
      <c r="E1050" s="331">
        <v>230</v>
      </c>
      <c r="F1050" s="331"/>
      <c r="G1050" s="333">
        <f t="shared" si="20"/>
        <v>8431.7299999999886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286</v>
      </c>
      <c r="B1051" s="330">
        <v>35</v>
      </c>
      <c r="C1051" s="298">
        <v>46081</v>
      </c>
      <c r="D1051" s="298" t="s">
        <v>214</v>
      </c>
      <c r="E1051" s="331">
        <v>45</v>
      </c>
      <c r="F1051" s="331"/>
      <c r="G1051" s="333">
        <f t="shared" si="20"/>
        <v>8661.7299999999886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294</v>
      </c>
      <c r="B1052" s="330">
        <v>42</v>
      </c>
      <c r="C1052" s="298">
        <v>46081</v>
      </c>
      <c r="D1052" s="298" t="s">
        <v>200</v>
      </c>
      <c r="E1052" s="331">
        <v>51.19</v>
      </c>
      <c r="F1052" s="331"/>
      <c r="G1052" s="333">
        <f t="shared" si="20"/>
        <v>8706.7299999999886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43</v>
      </c>
      <c r="C1053" s="298">
        <v>46081</v>
      </c>
      <c r="D1053" s="298" t="s">
        <v>201</v>
      </c>
      <c r="E1053" s="331">
        <v>37.17</v>
      </c>
      <c r="F1053" s="331"/>
      <c r="G1053" s="333">
        <f t="shared" si="20"/>
        <v>8757.9199999999892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10</v>
      </c>
      <c r="C1054" s="298">
        <v>46081</v>
      </c>
      <c r="D1054" s="298" t="s">
        <v>176</v>
      </c>
      <c r="E1054" s="331">
        <v>17.899999999999999</v>
      </c>
      <c r="F1054" s="331"/>
      <c r="G1054" s="333">
        <f t="shared" si="20"/>
        <v>8795.0899999999892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2</v>
      </c>
      <c r="C1055" s="298">
        <v>46080</v>
      </c>
      <c r="D1055" s="298" t="s">
        <v>358</v>
      </c>
      <c r="E1055" s="331">
        <v>11.17</v>
      </c>
      <c r="F1055" s="331"/>
      <c r="G1055" s="333">
        <f t="shared" si="20"/>
        <v>8812.9899999999889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46080</v>
      </c>
      <c r="D1056" s="299" t="s">
        <v>426</v>
      </c>
      <c r="E1056" s="331">
        <v>25</v>
      </c>
      <c r="F1056" s="331"/>
      <c r="G1056" s="333">
        <f t="shared" si="20"/>
        <v>8824.1599999999889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2</v>
      </c>
      <c r="C1057" s="298">
        <v>46080</v>
      </c>
      <c r="D1057" s="299" t="s">
        <v>358</v>
      </c>
      <c r="E1057" s="331">
        <v>22.84</v>
      </c>
      <c r="F1057" s="331"/>
      <c r="G1057" s="333">
        <f t="shared" si="20"/>
        <v>8849.1599999999889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46080</v>
      </c>
      <c r="D1058" s="299" t="s">
        <v>427</v>
      </c>
      <c r="E1058" s="331">
        <v>-88</v>
      </c>
      <c r="F1058" s="331"/>
      <c r="G1058" s="333">
        <f t="shared" si="20"/>
        <v>8871.9999999999891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291</v>
      </c>
      <c r="B1059" s="330">
        <v>38</v>
      </c>
      <c r="C1059" s="298">
        <v>46080</v>
      </c>
      <c r="D1059" s="299" t="s">
        <v>293</v>
      </c>
      <c r="E1059" s="331"/>
      <c r="F1059" s="331">
        <v>4278.1499999999996</v>
      </c>
      <c r="G1059" s="333">
        <f t="shared" si="20"/>
        <v>8783.9999999999891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6</v>
      </c>
      <c r="C1060" s="298">
        <v>46080</v>
      </c>
      <c r="D1060" s="299" t="s">
        <v>428</v>
      </c>
      <c r="E1060" s="331">
        <v>25.93</v>
      </c>
      <c r="F1060" s="331"/>
      <c r="G1060" s="333">
        <f t="shared" si="20"/>
        <v>4505.8499999999904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4</v>
      </c>
      <c r="C1061" s="298">
        <v>46079</v>
      </c>
      <c r="D1061" s="299" t="s">
        <v>310</v>
      </c>
      <c r="E1061" s="331">
        <v>29.84</v>
      </c>
      <c r="F1061" s="331"/>
      <c r="G1061" s="333">
        <f t="shared" si="20"/>
        <v>4531.7799999999907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5</v>
      </c>
      <c r="C1062" s="298">
        <v>46079</v>
      </c>
      <c r="D1062" s="299" t="s">
        <v>429</v>
      </c>
      <c r="E1062" s="331">
        <v>103.25</v>
      </c>
      <c r="F1062" s="331"/>
      <c r="G1062" s="333">
        <f t="shared" si="20"/>
        <v>4561.6199999999908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8</v>
      </c>
      <c r="C1063" s="298">
        <v>46079</v>
      </c>
      <c r="D1063" s="299" t="s">
        <v>357</v>
      </c>
      <c r="E1063" s="331">
        <v>26.02</v>
      </c>
      <c r="F1063" s="331"/>
      <c r="G1063" s="333">
        <f t="shared" si="20"/>
        <v>4664.8699999999908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294</v>
      </c>
      <c r="B1064" s="330">
        <v>24</v>
      </c>
      <c r="C1064" s="298">
        <v>46079</v>
      </c>
      <c r="D1064" s="299" t="s">
        <v>860</v>
      </c>
      <c r="E1064" s="331">
        <v>84.83</v>
      </c>
      <c r="F1064" s="331"/>
      <c r="G1064" s="333">
        <f t="shared" si="20"/>
        <v>4690.8899999999912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2</v>
      </c>
      <c r="C1065" s="298">
        <v>46079</v>
      </c>
      <c r="D1065" s="299" t="s">
        <v>296</v>
      </c>
      <c r="E1065" s="331">
        <v>17.87</v>
      </c>
      <c r="F1065" s="331"/>
      <c r="G1065" s="333">
        <f t="shared" si="20"/>
        <v>4775.7199999999912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5</v>
      </c>
      <c r="C1066" s="298">
        <v>46079</v>
      </c>
      <c r="D1066" s="299" t="s">
        <v>430</v>
      </c>
      <c r="E1066" s="331">
        <v>123.64</v>
      </c>
      <c r="F1066" s="331"/>
      <c r="G1066" s="333">
        <f t="shared" si="20"/>
        <v>4793.5899999999911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8</v>
      </c>
      <c r="C1067" s="298">
        <v>46078</v>
      </c>
      <c r="D1067" s="299" t="s">
        <v>319</v>
      </c>
      <c r="E1067" s="331">
        <v>18.5</v>
      </c>
      <c r="F1067" s="331"/>
      <c r="G1067" s="333">
        <f t="shared" si="20"/>
        <v>4917.2299999999914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4</v>
      </c>
      <c r="C1068" s="298">
        <v>46078</v>
      </c>
      <c r="D1068" s="299" t="s">
        <v>296</v>
      </c>
      <c r="E1068" s="331">
        <v>50.96</v>
      </c>
      <c r="F1068" s="331"/>
      <c r="G1068" s="333">
        <f t="shared" si="20"/>
        <v>4935.7299999999914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8</v>
      </c>
      <c r="C1069" s="298">
        <v>46078</v>
      </c>
      <c r="D1069" s="299" t="s">
        <v>296</v>
      </c>
      <c r="E1069" s="331">
        <v>11.28</v>
      </c>
      <c r="F1069" s="331"/>
      <c r="G1069" s="333">
        <f t="shared" si="20"/>
        <v>4986.6899999999914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12</v>
      </c>
      <c r="C1070" s="298">
        <v>46078</v>
      </c>
      <c r="D1070" s="299" t="s">
        <v>314</v>
      </c>
      <c r="E1070" s="331">
        <v>204.47</v>
      </c>
      <c r="F1070" s="331"/>
      <c r="G1070" s="333">
        <f t="shared" si="20"/>
        <v>4997.9699999999912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8</v>
      </c>
      <c r="C1071" s="298">
        <v>46078</v>
      </c>
      <c r="D1071" s="299" t="s">
        <v>308</v>
      </c>
      <c r="E1071" s="331">
        <v>47.99</v>
      </c>
      <c r="F1071" s="331"/>
      <c r="G1071" s="333">
        <f t="shared" si="20"/>
        <v>5202.4399999999914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1</v>
      </c>
      <c r="C1072" s="298">
        <v>46078</v>
      </c>
      <c r="D1072" s="299" t="s">
        <v>304</v>
      </c>
      <c r="E1072" s="331">
        <v>19.09</v>
      </c>
      <c r="F1072" s="331"/>
      <c r="G1072" s="333">
        <f t="shared" si="20"/>
        <v>5250.4299999999912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294</v>
      </c>
      <c r="B1073" s="330">
        <v>23</v>
      </c>
      <c r="C1073" s="298">
        <v>46076</v>
      </c>
      <c r="D1073" s="299" t="s">
        <v>67</v>
      </c>
      <c r="E1073" s="331">
        <v>650.88</v>
      </c>
      <c r="F1073" s="331"/>
      <c r="G1073" s="333">
        <f t="shared" si="20"/>
        <v>5269.5199999999913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6</v>
      </c>
      <c r="C1074" s="298">
        <v>46076</v>
      </c>
      <c r="D1074" s="299" t="s">
        <v>351</v>
      </c>
      <c r="E1074" s="331">
        <v>35</v>
      </c>
      <c r="F1074" s="331"/>
      <c r="G1074" s="333">
        <f t="shared" si="20"/>
        <v>5920.3999999999915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1</v>
      </c>
      <c r="C1075" s="298">
        <v>46076</v>
      </c>
      <c r="D1075" s="299" t="s">
        <v>306</v>
      </c>
      <c r="E1075" s="331">
        <v>128.97999999999999</v>
      </c>
      <c r="F1075" s="331"/>
      <c r="G1075" s="333">
        <f t="shared" si="20"/>
        <v>5955.3999999999915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1</v>
      </c>
      <c r="C1076" s="298">
        <v>46076</v>
      </c>
      <c r="D1076" s="299" t="s">
        <v>320</v>
      </c>
      <c r="E1076" s="331">
        <v>52.55</v>
      </c>
      <c r="F1076" s="331"/>
      <c r="G1076" s="333">
        <f t="shared" si="20"/>
        <v>6084.379999999991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3</v>
      </c>
      <c r="C1077" s="298">
        <v>46075</v>
      </c>
      <c r="D1077" s="299" t="s">
        <v>348</v>
      </c>
      <c r="E1077" s="331">
        <v>13.76</v>
      </c>
      <c r="F1077" s="331"/>
      <c r="G1077" s="333">
        <f t="shared" si="20"/>
        <v>6136.9299999999912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1</v>
      </c>
      <c r="C1078" s="298">
        <v>46075</v>
      </c>
      <c r="D1078" s="299" t="s">
        <v>311</v>
      </c>
      <c r="E1078" s="331">
        <v>187.64</v>
      </c>
      <c r="F1078" s="331"/>
      <c r="G1078" s="333">
        <f t="shared" si="20"/>
        <v>6150.6899999999914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1</v>
      </c>
      <c r="C1079" s="298">
        <v>46074</v>
      </c>
      <c r="D1079" s="299" t="s">
        <v>393</v>
      </c>
      <c r="E1079" s="331">
        <v>75.78</v>
      </c>
      <c r="F1079" s="331"/>
      <c r="G1079" s="333">
        <f t="shared" si="20"/>
        <v>6338.3299999999917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2</v>
      </c>
      <c r="C1080" s="298">
        <v>46074</v>
      </c>
      <c r="D1080" s="299" t="s">
        <v>392</v>
      </c>
      <c r="E1080" s="331">
        <v>27.41</v>
      </c>
      <c r="F1080" s="331"/>
      <c r="G1080" s="333">
        <f t="shared" si="20"/>
        <v>6414.1099999999915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4</v>
      </c>
      <c r="C1081" s="298">
        <v>46074</v>
      </c>
      <c r="D1081" s="299" t="s">
        <v>431</v>
      </c>
      <c r="E1081" s="331">
        <v>32.049999999999997</v>
      </c>
      <c r="F1081" s="331"/>
      <c r="G1081" s="333">
        <f t="shared" si="20"/>
        <v>6441.5199999999913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2</v>
      </c>
      <c r="C1082" s="298">
        <v>46074</v>
      </c>
      <c r="D1082" s="299" t="s">
        <v>358</v>
      </c>
      <c r="E1082" s="331">
        <v>9.4700000000000006</v>
      </c>
      <c r="F1082" s="331"/>
      <c r="G1082" s="333">
        <f t="shared" si="20"/>
        <v>6473.5699999999915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2</v>
      </c>
      <c r="C1083" s="298">
        <v>46073</v>
      </c>
      <c r="D1083" s="299" t="s">
        <v>296</v>
      </c>
      <c r="E1083" s="331">
        <v>14.47</v>
      </c>
      <c r="F1083" s="331"/>
      <c r="G1083" s="333">
        <f t="shared" si="20"/>
        <v>6483.0399999999918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3</v>
      </c>
      <c r="C1084" s="298">
        <v>46073</v>
      </c>
      <c r="D1084" s="299" t="s">
        <v>355</v>
      </c>
      <c r="E1084" s="331">
        <v>11.97</v>
      </c>
      <c r="F1084" s="331"/>
      <c r="G1084" s="333">
        <f t="shared" si="20"/>
        <v>6497.509999999992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4</v>
      </c>
      <c r="C1085" s="298">
        <v>46073</v>
      </c>
      <c r="D1085" s="299" t="s">
        <v>355</v>
      </c>
      <c r="E1085" s="331">
        <v>59.88</v>
      </c>
      <c r="F1085" s="331"/>
      <c r="G1085" s="333">
        <f t="shared" si="20"/>
        <v>6509.4799999999923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46073</v>
      </c>
      <c r="D1086" s="299" t="s">
        <v>418</v>
      </c>
      <c r="E1086" s="331">
        <v>19.57</v>
      </c>
      <c r="F1086" s="331"/>
      <c r="G1086" s="333">
        <f t="shared" si="20"/>
        <v>6569.3599999999924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294</v>
      </c>
      <c r="B1087" s="330">
        <v>22</v>
      </c>
      <c r="C1087" s="298">
        <v>46073</v>
      </c>
      <c r="D1087" s="299" t="s">
        <v>323</v>
      </c>
      <c r="E1087" s="331">
        <v>20.22</v>
      </c>
      <c r="F1087" s="331"/>
      <c r="G1087" s="333">
        <f t="shared" si="20"/>
        <v>6588.9299999999921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2</v>
      </c>
      <c r="C1088" s="298">
        <v>46073</v>
      </c>
      <c r="D1088" s="299" t="s">
        <v>358</v>
      </c>
      <c r="E1088" s="331">
        <v>5.3</v>
      </c>
      <c r="F1088" s="331"/>
      <c r="G1088" s="333">
        <f t="shared" si="20"/>
        <v>6609.1499999999924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3</v>
      </c>
      <c r="C1089" s="298">
        <v>46073</v>
      </c>
      <c r="D1089" s="299" t="s">
        <v>324</v>
      </c>
      <c r="E1089" s="331">
        <v>8.1300000000000008</v>
      </c>
      <c r="F1089" s="331"/>
      <c r="G1089" s="333">
        <f t="shared" si="20"/>
        <v>6614.4499999999925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4</v>
      </c>
      <c r="C1090" s="298">
        <v>46073</v>
      </c>
      <c r="D1090" s="299" t="s">
        <v>310</v>
      </c>
      <c r="E1090" s="331">
        <v>32.43</v>
      </c>
      <c r="F1090" s="331"/>
      <c r="G1090" s="333">
        <f t="shared" si="20"/>
        <v>6622.5799999999927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8</v>
      </c>
      <c r="C1091" s="298">
        <v>46073</v>
      </c>
      <c r="D1091" s="299" t="s">
        <v>432</v>
      </c>
      <c r="E1091" s="331">
        <v>98.65</v>
      </c>
      <c r="F1091" s="331"/>
      <c r="G1091" s="333">
        <f t="shared" si="20"/>
        <v>6655.0099999999929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6</v>
      </c>
      <c r="C1092" s="298">
        <v>46072</v>
      </c>
      <c r="D1092" s="299" t="s">
        <v>300</v>
      </c>
      <c r="E1092" s="331">
        <v>30.87</v>
      </c>
      <c r="F1092" s="331"/>
      <c r="G1092" s="333">
        <f t="shared" si="20"/>
        <v>6753.6599999999926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46072</v>
      </c>
      <c r="D1093" s="299" t="s">
        <v>300</v>
      </c>
      <c r="E1093" s="331">
        <v>15.96</v>
      </c>
      <c r="F1093" s="331"/>
      <c r="G1093" s="333">
        <f t="shared" si="20"/>
        <v>6784.5299999999925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2</v>
      </c>
      <c r="C1094" s="298">
        <v>46072</v>
      </c>
      <c r="D1094" s="299" t="s">
        <v>296</v>
      </c>
      <c r="E1094" s="331">
        <v>17.36</v>
      </c>
      <c r="F1094" s="331"/>
      <c r="G1094" s="333">
        <f t="shared" si="20"/>
        <v>6800.4899999999925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22</v>
      </c>
      <c r="C1095" s="298">
        <v>46072</v>
      </c>
      <c r="D1095" s="299" t="s">
        <v>328</v>
      </c>
      <c r="E1095" s="331">
        <v>7.46</v>
      </c>
      <c r="F1095" s="331"/>
      <c r="G1095" s="333">
        <f t="shared" si="20"/>
        <v>6817.8499999999922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291</v>
      </c>
      <c r="B1096" s="330">
        <v>39</v>
      </c>
      <c r="C1096" s="298">
        <v>46072</v>
      </c>
      <c r="D1096" s="299" t="s">
        <v>292</v>
      </c>
      <c r="E1096" s="331"/>
      <c r="F1096" s="331">
        <v>2763.77</v>
      </c>
      <c r="G1096" s="333">
        <f t="shared" si="20"/>
        <v>6825.3099999999922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335</v>
      </c>
      <c r="B1097" s="330" t="s">
        <v>335</v>
      </c>
      <c r="C1097" s="298">
        <v>46071</v>
      </c>
      <c r="D1097" s="299" t="s">
        <v>336</v>
      </c>
      <c r="E1097" s="331">
        <v>182.55</v>
      </c>
      <c r="F1097" s="331"/>
      <c r="G1097" s="333">
        <f t="shared" si="20"/>
        <v>4061.5399999999927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294</v>
      </c>
      <c r="B1098" s="330">
        <v>15</v>
      </c>
      <c r="C1098" s="298">
        <v>46071</v>
      </c>
      <c r="D1098" s="299" t="s">
        <v>185</v>
      </c>
      <c r="E1098" s="331">
        <v>188.16</v>
      </c>
      <c r="F1098" s="331"/>
      <c r="G1098" s="333">
        <f t="shared" si="20"/>
        <v>4244.0899999999929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291</v>
      </c>
      <c r="B1099" s="330">
        <v>40</v>
      </c>
      <c r="C1099" s="298">
        <v>46071</v>
      </c>
      <c r="D1099" s="299" t="s">
        <v>316</v>
      </c>
      <c r="E1099" s="331"/>
      <c r="F1099" s="331">
        <v>1281.58</v>
      </c>
      <c r="G1099" s="333">
        <f t="shared" si="20"/>
        <v>4432.2499999999927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6</v>
      </c>
      <c r="C1100" s="298">
        <v>46071</v>
      </c>
      <c r="D1100" s="299" t="s">
        <v>433</v>
      </c>
      <c r="E1100" s="331">
        <v>-146</v>
      </c>
      <c r="F1100" s="331"/>
      <c r="G1100" s="333">
        <f t="shared" si="20"/>
        <v>3150.6699999999933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46071</v>
      </c>
      <c r="D1101" s="299" t="s">
        <v>434</v>
      </c>
      <c r="E1101" s="331">
        <v>-13</v>
      </c>
      <c r="F1101" s="331"/>
      <c r="G1101" s="333">
        <f t="shared" si="20"/>
        <v>3004.6699999999933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335</v>
      </c>
      <c r="B1102" s="330" t="s">
        <v>335</v>
      </c>
      <c r="C1102" s="298">
        <v>46071</v>
      </c>
      <c r="D1102" s="299" t="s">
        <v>460</v>
      </c>
      <c r="E1102" s="331"/>
      <c r="F1102" s="331">
        <v>191</v>
      </c>
      <c r="G1102" s="333">
        <f t="shared" si="20"/>
        <v>2991.6699999999933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6</v>
      </c>
      <c r="C1103" s="298">
        <v>46071</v>
      </c>
      <c r="D1103" s="299" t="s">
        <v>300</v>
      </c>
      <c r="E1103" s="331">
        <v>43.63</v>
      </c>
      <c r="F1103" s="331"/>
      <c r="G1103" s="333">
        <f t="shared" si="20"/>
        <v>2800.6699999999933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6</v>
      </c>
      <c r="C1104" s="298">
        <v>46071</v>
      </c>
      <c r="D1104" s="299" t="s">
        <v>300</v>
      </c>
      <c r="E1104" s="331">
        <v>10.64</v>
      </c>
      <c r="F1104" s="331"/>
      <c r="G1104" s="333">
        <f t="shared" si="20"/>
        <v>2844.2999999999934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8</v>
      </c>
      <c r="C1105" s="298">
        <v>46071</v>
      </c>
      <c r="D1105" s="299" t="s">
        <v>296</v>
      </c>
      <c r="E1105" s="331">
        <v>14.87</v>
      </c>
      <c r="F1105" s="331"/>
      <c r="G1105" s="333">
        <f t="shared" si="20"/>
        <v>2854.9399999999932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2</v>
      </c>
      <c r="C1106" s="298">
        <v>46071</v>
      </c>
      <c r="D1106" s="299" t="s">
        <v>295</v>
      </c>
      <c r="E1106" s="331">
        <v>12.99</v>
      </c>
      <c r="F1106" s="331"/>
      <c r="G1106" s="333">
        <f t="shared" si="20"/>
        <v>2869.8099999999931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4</v>
      </c>
      <c r="C1107" s="298">
        <v>46071</v>
      </c>
      <c r="D1107" s="299" t="s">
        <v>295</v>
      </c>
      <c r="E1107" s="331">
        <v>29.47</v>
      </c>
      <c r="F1107" s="331"/>
      <c r="G1107" s="333">
        <f t="shared" si="20"/>
        <v>2882.7999999999929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22</v>
      </c>
      <c r="C1108" s="298">
        <v>46071</v>
      </c>
      <c r="D1108" s="299" t="s">
        <v>401</v>
      </c>
      <c r="E1108" s="331">
        <v>13.84</v>
      </c>
      <c r="F1108" s="331"/>
      <c r="G1108" s="333">
        <f t="shared" si="20"/>
        <v>2912.2699999999927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2</v>
      </c>
      <c r="C1109" s="298">
        <v>46071</v>
      </c>
      <c r="D1109" s="299" t="s">
        <v>435</v>
      </c>
      <c r="E1109" s="331">
        <v>64.569999999999993</v>
      </c>
      <c r="F1109" s="331"/>
      <c r="G1109" s="333">
        <f t="shared" si="20"/>
        <v>2926.1099999999929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294</v>
      </c>
      <c r="B1110" s="330">
        <v>21</v>
      </c>
      <c r="C1110" s="298">
        <v>46070</v>
      </c>
      <c r="D1110" s="299" t="s">
        <v>194</v>
      </c>
      <c r="E1110" s="331">
        <v>81</v>
      </c>
      <c r="F1110" s="331"/>
      <c r="G1110" s="333">
        <f t="shared" si="20"/>
        <v>2990.679999999993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2</v>
      </c>
      <c r="C1111" s="298">
        <v>46070</v>
      </c>
      <c r="D1111" s="299" t="s">
        <v>384</v>
      </c>
      <c r="E1111" s="331">
        <v>81.41</v>
      </c>
      <c r="F1111" s="331"/>
      <c r="G1111" s="333">
        <f t="shared" si="20"/>
        <v>3071.679999999993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6</v>
      </c>
      <c r="C1112" s="298">
        <v>46070</v>
      </c>
      <c r="D1112" s="299" t="s">
        <v>300</v>
      </c>
      <c r="E1112" s="331">
        <v>113.74</v>
      </c>
      <c r="F1112" s="331"/>
      <c r="G1112" s="333">
        <f t="shared" si="20"/>
        <v>3153.0899999999929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294</v>
      </c>
      <c r="B1113" s="330">
        <v>43</v>
      </c>
      <c r="C1113" s="298">
        <v>46070</v>
      </c>
      <c r="D1113" s="299" t="s">
        <v>333</v>
      </c>
      <c r="E1113" s="331">
        <v>29.8</v>
      </c>
      <c r="F1113" s="331"/>
      <c r="G1113" s="333">
        <f t="shared" si="20"/>
        <v>3266.8299999999927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294</v>
      </c>
      <c r="B1114" s="330">
        <v>42</v>
      </c>
      <c r="C1114" s="298">
        <v>46070</v>
      </c>
      <c r="D1114" s="299" t="s">
        <v>333</v>
      </c>
      <c r="E1114" s="331">
        <v>37.25</v>
      </c>
      <c r="F1114" s="331"/>
      <c r="G1114" s="333">
        <f t="shared" si="20"/>
        <v>3296.6299999999928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2</v>
      </c>
      <c r="C1115" s="298">
        <v>46070</v>
      </c>
      <c r="D1115" s="299" t="s">
        <v>424</v>
      </c>
      <c r="E1115" s="331">
        <v>7.97</v>
      </c>
      <c r="F1115" s="331"/>
      <c r="G1115" s="333">
        <f t="shared" si="20"/>
        <v>3333.8799999999928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17</v>
      </c>
      <c r="C1116" s="298">
        <v>46070</v>
      </c>
      <c r="D1116" s="299" t="s">
        <v>188</v>
      </c>
      <c r="E1116" s="331">
        <v>42.65</v>
      </c>
      <c r="F1116" s="331"/>
      <c r="G1116" s="333">
        <f t="shared" si="20"/>
        <v>3341.8499999999926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6</v>
      </c>
      <c r="C1117" s="298">
        <v>46070</v>
      </c>
      <c r="D1117" s="299" t="s">
        <v>436</v>
      </c>
      <c r="E1117" s="331">
        <v>40</v>
      </c>
      <c r="F1117" s="331"/>
      <c r="G1117" s="333">
        <f t="shared" si="20"/>
        <v>3384.4999999999927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11</v>
      </c>
      <c r="C1118" s="298">
        <v>46070</v>
      </c>
      <c r="D1118" s="299" t="s">
        <v>178</v>
      </c>
      <c r="E1118" s="331">
        <v>480.91</v>
      </c>
      <c r="F1118" s="331"/>
      <c r="G1118" s="333">
        <f t="shared" si="20"/>
        <v>3424.4999999999927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23</v>
      </c>
      <c r="C1119" s="298">
        <v>46070</v>
      </c>
      <c r="D1119" s="299" t="s">
        <v>63</v>
      </c>
      <c r="E1119" s="331">
        <v>529.46</v>
      </c>
      <c r="F1119" s="331"/>
      <c r="G1119" s="333">
        <f t="shared" si="20"/>
        <v>3905.4099999999926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2</v>
      </c>
      <c r="C1120" s="298">
        <v>46069</v>
      </c>
      <c r="D1120" s="299" t="s">
        <v>324</v>
      </c>
      <c r="E1120" s="331">
        <v>16.079999999999998</v>
      </c>
      <c r="F1120" s="331"/>
      <c r="G1120" s="333">
        <f t="shared" si="20"/>
        <v>4434.8699999999926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6</v>
      </c>
      <c r="C1121" s="298">
        <v>46069</v>
      </c>
      <c r="D1121" s="299" t="s">
        <v>300</v>
      </c>
      <c r="E1121" s="331">
        <v>21.17</v>
      </c>
      <c r="F1121" s="331"/>
      <c r="G1121" s="333">
        <f t="shared" si="20"/>
        <v>4450.9499999999925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6</v>
      </c>
      <c r="C1122" s="298">
        <v>46069</v>
      </c>
      <c r="D1122" s="299" t="s">
        <v>300</v>
      </c>
      <c r="E1122" s="331">
        <v>17.03</v>
      </c>
      <c r="F1122" s="331"/>
      <c r="G1122" s="333">
        <f t="shared" si="20"/>
        <v>4472.1199999999926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289</v>
      </c>
      <c r="B1123" s="330">
        <v>2</v>
      </c>
      <c r="C1123" s="298">
        <v>46069</v>
      </c>
      <c r="D1123" s="299" t="s">
        <v>296</v>
      </c>
      <c r="E1123" s="331">
        <v>18.309999999999999</v>
      </c>
      <c r="F1123" s="331"/>
      <c r="G1123" s="333">
        <f t="shared" si="20"/>
        <v>4489.1499999999924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2</v>
      </c>
      <c r="C1124" s="298">
        <v>46069</v>
      </c>
      <c r="D1124" s="299" t="s">
        <v>301</v>
      </c>
      <c r="E1124" s="331">
        <v>19.3</v>
      </c>
      <c r="F1124" s="331"/>
      <c r="G1124" s="333">
        <f t="shared" si="20"/>
        <v>4507.4599999999928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289</v>
      </c>
      <c r="B1125" s="330">
        <v>6</v>
      </c>
      <c r="C1125" s="298">
        <v>46069</v>
      </c>
      <c r="D1125" s="299" t="s">
        <v>397</v>
      </c>
      <c r="E1125" s="331">
        <v>24.67</v>
      </c>
      <c r="F1125" s="331"/>
      <c r="G1125" s="333">
        <f t="shared" si="20"/>
        <v>4526.7599999999929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287</v>
      </c>
      <c r="B1126" s="330" t="s">
        <v>287</v>
      </c>
      <c r="C1126" s="298">
        <v>46069</v>
      </c>
      <c r="D1126" s="299" t="s">
        <v>397</v>
      </c>
      <c r="E1126" s="331">
        <v>152.41999999999999</v>
      </c>
      <c r="F1126" s="331">
        <v>152.41999999999999</v>
      </c>
      <c r="G1126" s="333">
        <f t="shared" si="20"/>
        <v>4551.429999999993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289</v>
      </c>
      <c r="B1127" s="330">
        <v>6</v>
      </c>
      <c r="C1127" s="298">
        <v>46068</v>
      </c>
      <c r="D1127" s="299" t="s">
        <v>437</v>
      </c>
      <c r="E1127" s="331">
        <v>233.83</v>
      </c>
      <c r="F1127" s="331"/>
      <c r="G1127" s="333">
        <f t="shared" si="20"/>
        <v>4551.429999999993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2</v>
      </c>
      <c r="C1128" s="298">
        <v>46068</v>
      </c>
      <c r="D1128" s="299" t="s">
        <v>326</v>
      </c>
      <c r="E1128" s="331">
        <v>50.87</v>
      </c>
      <c r="F1128" s="331"/>
      <c r="G1128" s="333">
        <f t="shared" si="20"/>
        <v>4785.2599999999929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46068</v>
      </c>
      <c r="D1129" s="299" t="s">
        <v>438</v>
      </c>
      <c r="E1129" s="331">
        <v>16</v>
      </c>
      <c r="F1129" s="331"/>
      <c r="G1129" s="333">
        <f t="shared" si="20"/>
        <v>4836.1299999999928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46068</v>
      </c>
      <c r="D1130" s="299" t="s">
        <v>353</v>
      </c>
      <c r="E1130" s="331">
        <v>30</v>
      </c>
      <c r="F1130" s="331"/>
      <c r="G1130" s="333">
        <f t="shared" si="20"/>
        <v>4852.1299999999928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6</v>
      </c>
      <c r="C1131" s="298">
        <v>46068</v>
      </c>
      <c r="D1131" s="299" t="s">
        <v>306</v>
      </c>
      <c r="E1131" s="331">
        <v>76</v>
      </c>
      <c r="F1131" s="331"/>
      <c r="G1131" s="333">
        <f t="shared" si="20"/>
        <v>4882.1299999999928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3</v>
      </c>
      <c r="C1132" s="298">
        <v>46068</v>
      </c>
      <c r="D1132" s="299" t="s">
        <v>348</v>
      </c>
      <c r="E1132" s="331">
        <v>3.59</v>
      </c>
      <c r="F1132" s="331"/>
      <c r="G1132" s="333">
        <f t="shared" si="20"/>
        <v>4958.1299999999928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6</v>
      </c>
      <c r="C1133" s="298">
        <v>46068</v>
      </c>
      <c r="D1133" s="299" t="s">
        <v>439</v>
      </c>
      <c r="E1133" s="331">
        <v>70</v>
      </c>
      <c r="F1133" s="331"/>
      <c r="G1133" s="333">
        <f t="shared" si="20"/>
        <v>4961.719999999993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8</v>
      </c>
      <c r="C1134" s="298">
        <v>46068</v>
      </c>
      <c r="D1134" s="299" t="s">
        <v>440</v>
      </c>
      <c r="E1134" s="331">
        <v>175</v>
      </c>
      <c r="F1134" s="331"/>
      <c r="G1134" s="333">
        <f t="shared" si="20"/>
        <v>5031.719999999993</v>
      </c>
      <c r="H1134" s="334" t="s">
        <v>298</v>
      </c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289</v>
      </c>
      <c r="B1135" s="330">
        <v>8</v>
      </c>
      <c r="C1135" s="298">
        <v>46067</v>
      </c>
      <c r="D1135" s="299" t="s">
        <v>319</v>
      </c>
      <c r="E1135" s="331">
        <v>13.09</v>
      </c>
      <c r="F1135" s="331"/>
      <c r="G1135" s="333">
        <f t="shared" si="20"/>
        <v>5206.719999999993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3</v>
      </c>
      <c r="C1136" s="298">
        <v>46067</v>
      </c>
      <c r="D1136" s="299" t="s">
        <v>296</v>
      </c>
      <c r="E1136" s="331">
        <v>7.56</v>
      </c>
      <c r="F1136" s="331"/>
      <c r="G1136" s="333">
        <f t="shared" si="20"/>
        <v>5219.8099999999931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4</v>
      </c>
      <c r="C1137" s="298">
        <v>46067</v>
      </c>
      <c r="D1137" s="299" t="s">
        <v>296</v>
      </c>
      <c r="E1137" s="331">
        <v>32.409999999999997</v>
      </c>
      <c r="F1137" s="331"/>
      <c r="G1137" s="333">
        <f t="shared" si="20"/>
        <v>5227.3699999999935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5</v>
      </c>
      <c r="C1138" s="298">
        <v>46067</v>
      </c>
      <c r="D1138" s="299" t="s">
        <v>441</v>
      </c>
      <c r="E1138" s="331">
        <v>400</v>
      </c>
      <c r="F1138" s="331"/>
      <c r="G1138" s="333">
        <f t="shared" si="20"/>
        <v>5259.7799999999934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8</v>
      </c>
      <c r="C1139" s="298">
        <v>46066</v>
      </c>
      <c r="D1139" s="299" t="s">
        <v>319</v>
      </c>
      <c r="E1139" s="331">
        <v>41.51</v>
      </c>
      <c r="F1139" s="331"/>
      <c r="G1139" s="333">
        <f t="shared" si="20"/>
        <v>5659.7799999999934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46066</v>
      </c>
      <c r="D1140" s="299" t="s">
        <v>296</v>
      </c>
      <c r="E1140" s="331">
        <v>21.55</v>
      </c>
      <c r="F1140" s="331"/>
      <c r="G1140" s="333">
        <f t="shared" si="20"/>
        <v>5701.2899999999936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46066</v>
      </c>
      <c r="D1141" s="299" t="s">
        <v>358</v>
      </c>
      <c r="E1141" s="331">
        <v>12.45</v>
      </c>
      <c r="F1141" s="331"/>
      <c r="G1141" s="333">
        <f t="shared" si="20"/>
        <v>5722.8399999999938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287</v>
      </c>
      <c r="B1142" s="330" t="s">
        <v>287</v>
      </c>
      <c r="C1142" s="298">
        <v>46066</v>
      </c>
      <c r="D1142" s="299" t="s">
        <v>397</v>
      </c>
      <c r="E1142" s="331">
        <v>91.38</v>
      </c>
      <c r="F1142" s="331">
        <v>91.38</v>
      </c>
      <c r="G1142" s="333">
        <f t="shared" si="20"/>
        <v>5735.2899999999936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1</v>
      </c>
      <c r="C1143" s="298">
        <v>46066</v>
      </c>
      <c r="D1143" s="299" t="s">
        <v>311</v>
      </c>
      <c r="E1143" s="331">
        <v>16.48</v>
      </c>
      <c r="F1143" s="331"/>
      <c r="G1143" s="333">
        <f t="shared" si="20"/>
        <v>5735.2899999999936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1</v>
      </c>
      <c r="C1144" s="298">
        <v>46066</v>
      </c>
      <c r="D1144" s="299" t="s">
        <v>428</v>
      </c>
      <c r="E1144" s="331">
        <v>12.76</v>
      </c>
      <c r="F1144" s="331"/>
      <c r="G1144" s="333">
        <f t="shared" si="20"/>
        <v>5751.7699999999932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4</v>
      </c>
      <c r="C1145" s="298">
        <v>46066</v>
      </c>
      <c r="D1145" s="299" t="s">
        <v>329</v>
      </c>
      <c r="E1145" s="331">
        <v>37.9</v>
      </c>
      <c r="F1145" s="331"/>
      <c r="G1145" s="333">
        <f t="shared" si="20"/>
        <v>5764.5299999999934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291</v>
      </c>
      <c r="B1146" s="330">
        <v>40</v>
      </c>
      <c r="C1146" s="298">
        <v>46066</v>
      </c>
      <c r="D1146" s="299" t="s">
        <v>316</v>
      </c>
      <c r="E1146" s="331"/>
      <c r="F1146" s="331">
        <v>427.18</v>
      </c>
      <c r="G1146" s="333">
        <f t="shared" si="20"/>
        <v>5802.429999999993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291</v>
      </c>
      <c r="B1147" s="330">
        <v>38</v>
      </c>
      <c r="C1147" s="298">
        <v>46066</v>
      </c>
      <c r="D1147" s="299" t="s">
        <v>293</v>
      </c>
      <c r="E1147" s="331"/>
      <c r="F1147" s="331">
        <v>4278.16</v>
      </c>
      <c r="G1147" s="333">
        <f t="shared" si="20"/>
        <v>5375.2499999999927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46065</v>
      </c>
      <c r="D1148" s="299" t="s">
        <v>357</v>
      </c>
      <c r="E1148" s="331">
        <v>111.36</v>
      </c>
      <c r="F1148" s="331"/>
      <c r="G1148" s="333">
        <f t="shared" si="20"/>
        <v>1097.0899999999931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289</v>
      </c>
      <c r="B1149" s="330">
        <v>6</v>
      </c>
      <c r="C1149" s="298">
        <v>46065</v>
      </c>
      <c r="D1149" s="299" t="s">
        <v>442</v>
      </c>
      <c r="E1149" s="331">
        <v>16</v>
      </c>
      <c r="F1149" s="331"/>
      <c r="G1149" s="333">
        <f t="shared" si="20"/>
        <v>1208.449999999993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6</v>
      </c>
      <c r="C1150" s="298">
        <v>46065</v>
      </c>
      <c r="D1150" s="299" t="s">
        <v>300</v>
      </c>
      <c r="E1150" s="331">
        <v>29.81</v>
      </c>
      <c r="F1150" s="331"/>
      <c r="G1150" s="333">
        <f t="shared" si="20"/>
        <v>1224.449999999993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294</v>
      </c>
      <c r="B1151" s="330">
        <v>19</v>
      </c>
      <c r="C1151" s="298">
        <v>46065</v>
      </c>
      <c r="D1151" s="299" t="s">
        <v>191</v>
      </c>
      <c r="E1151" s="331">
        <v>200</v>
      </c>
      <c r="F1151" s="331"/>
      <c r="G1151" s="333">
        <f t="shared" si="20"/>
        <v>1254.2599999999929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46065</v>
      </c>
      <c r="D1152" s="299" t="s">
        <v>296</v>
      </c>
      <c r="E1152" s="331">
        <v>7.56</v>
      </c>
      <c r="F1152" s="331"/>
      <c r="G1152" s="333">
        <f t="shared" si="20"/>
        <v>1454.2599999999929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4</v>
      </c>
      <c r="C1153" s="298">
        <v>46065</v>
      </c>
      <c r="D1153" s="299" t="s">
        <v>296</v>
      </c>
      <c r="E1153" s="331">
        <v>65.78</v>
      </c>
      <c r="F1153" s="331"/>
      <c r="G1153" s="333">
        <f t="shared" si="20"/>
        <v>1461.8199999999929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3</v>
      </c>
      <c r="C1154" s="298">
        <v>46065</v>
      </c>
      <c r="D1154" s="299" t="s">
        <v>296</v>
      </c>
      <c r="E1154" s="331">
        <v>3.93</v>
      </c>
      <c r="F1154" s="331"/>
      <c r="G1154" s="333">
        <f t="shared" si="20"/>
        <v>1527.5999999999929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7</v>
      </c>
      <c r="C1155" s="298">
        <v>46065</v>
      </c>
      <c r="D1155" s="299" t="s">
        <v>443</v>
      </c>
      <c r="E1155" s="331">
        <v>564.83000000000004</v>
      </c>
      <c r="F1155" s="331"/>
      <c r="G1155" s="333">
        <f t="shared" si="20"/>
        <v>1531.5299999999929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7</v>
      </c>
      <c r="C1156" s="298">
        <v>46065</v>
      </c>
      <c r="D1156" s="299" t="s">
        <v>444</v>
      </c>
      <c r="E1156" s="331">
        <v>70.180000000000007</v>
      </c>
      <c r="F1156" s="331"/>
      <c r="G1156" s="333">
        <f t="shared" si="20"/>
        <v>2096.3599999999929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6</v>
      </c>
      <c r="C1157" s="298">
        <v>46065</v>
      </c>
      <c r="D1157" s="299" t="s">
        <v>445</v>
      </c>
      <c r="E1157" s="331">
        <v>2.66</v>
      </c>
      <c r="F1157" s="331"/>
      <c r="G1157" s="333">
        <f t="shared" si="20"/>
        <v>2166.5399999999927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5</v>
      </c>
      <c r="C1158" s="298">
        <v>46064</v>
      </c>
      <c r="D1158" s="299" t="s">
        <v>429</v>
      </c>
      <c r="E1158" s="331">
        <v>103.25</v>
      </c>
      <c r="F1158" s="331"/>
      <c r="G1158" s="333">
        <f t="shared" si="20"/>
        <v>2169.1999999999925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4</v>
      </c>
      <c r="C1159" s="298">
        <v>46064</v>
      </c>
      <c r="D1159" s="299" t="s">
        <v>363</v>
      </c>
      <c r="E1159" s="331">
        <v>30.39</v>
      </c>
      <c r="F1159" s="331"/>
      <c r="G1159" s="333">
        <f t="shared" si="20"/>
        <v>2272.4499999999925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289</v>
      </c>
      <c r="B1160" s="330">
        <v>2</v>
      </c>
      <c r="C1160" s="298">
        <v>46064</v>
      </c>
      <c r="D1160" s="299" t="s">
        <v>296</v>
      </c>
      <c r="E1160" s="331">
        <v>9.92</v>
      </c>
      <c r="F1160" s="331"/>
      <c r="G1160" s="333">
        <f t="shared" si="20"/>
        <v>2302.8399999999924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3</v>
      </c>
      <c r="C1161" s="298">
        <v>46064</v>
      </c>
      <c r="D1161" s="299" t="s">
        <v>295</v>
      </c>
      <c r="E1161" s="331">
        <v>3.49</v>
      </c>
      <c r="F1161" s="331"/>
      <c r="G1161" s="333">
        <f t="shared" si="20"/>
        <v>2312.7599999999925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294</v>
      </c>
      <c r="B1162" s="330">
        <v>22</v>
      </c>
      <c r="C1162" s="298">
        <v>46064</v>
      </c>
      <c r="D1162" s="299" t="s">
        <v>352</v>
      </c>
      <c r="E1162" s="331">
        <v>19.16</v>
      </c>
      <c r="F1162" s="331"/>
      <c r="G1162" s="333">
        <f t="shared" si="20"/>
        <v>2316.2499999999923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6</v>
      </c>
      <c r="C1163" s="298">
        <v>46063</v>
      </c>
      <c r="D1163" s="299" t="s">
        <v>412</v>
      </c>
      <c r="E1163" s="331">
        <v>-8</v>
      </c>
      <c r="F1163" s="331"/>
      <c r="G1163" s="333">
        <f t="shared" si="20"/>
        <v>2335.4099999999921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6</v>
      </c>
      <c r="C1164" s="298">
        <v>46063</v>
      </c>
      <c r="D1164" s="299" t="s">
        <v>446</v>
      </c>
      <c r="E1164" s="331">
        <v>-0.04</v>
      </c>
      <c r="F1164" s="331"/>
      <c r="G1164" s="333">
        <f t="shared" si="20"/>
        <v>2327.4099999999921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335</v>
      </c>
      <c r="B1165" s="330" t="s">
        <v>335</v>
      </c>
      <c r="C1165" s="298">
        <v>46063</v>
      </c>
      <c r="D1165" s="299" t="s">
        <v>447</v>
      </c>
      <c r="E1165" s="331">
        <v>65.78</v>
      </c>
      <c r="F1165" s="331"/>
      <c r="G1165" s="333">
        <f t="shared" si="20"/>
        <v>2327.3699999999922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13</v>
      </c>
      <c r="C1166" s="298">
        <v>46063</v>
      </c>
      <c r="D1166" s="299" t="s">
        <v>182</v>
      </c>
      <c r="E1166" s="331">
        <v>159.35</v>
      </c>
      <c r="F1166" s="331"/>
      <c r="G1166" s="333">
        <f t="shared" si="20"/>
        <v>2393.1499999999924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2</v>
      </c>
      <c r="C1167" s="298">
        <v>46063</v>
      </c>
      <c r="D1167" s="299" t="s">
        <v>296</v>
      </c>
      <c r="E1167" s="331">
        <v>16.29</v>
      </c>
      <c r="F1167" s="331"/>
      <c r="G1167" s="333">
        <f t="shared" si="20"/>
        <v>2552.4999999999923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1</v>
      </c>
      <c r="C1168" s="298">
        <v>46063</v>
      </c>
      <c r="D1168" s="299" t="s">
        <v>311</v>
      </c>
      <c r="E1168" s="331">
        <v>19.329999999999998</v>
      </c>
      <c r="F1168" s="331"/>
      <c r="G1168" s="333">
        <f t="shared" si="20"/>
        <v>2568.7899999999922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289</v>
      </c>
      <c r="B1169" s="330">
        <v>3</v>
      </c>
      <c r="C1169" s="298">
        <v>46062</v>
      </c>
      <c r="D1169" s="299" t="s">
        <v>448</v>
      </c>
      <c r="E1169" s="331">
        <v>8.61</v>
      </c>
      <c r="F1169" s="331"/>
      <c r="G1169" s="333">
        <f t="shared" ref="G1169:G1414" si="21">G1170-E1169+F1169</f>
        <v>2588.1199999999922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2</v>
      </c>
      <c r="C1170" s="298">
        <v>46062</v>
      </c>
      <c r="D1170" s="299" t="s">
        <v>296</v>
      </c>
      <c r="E1170" s="331">
        <v>13.41</v>
      </c>
      <c r="F1170" s="331"/>
      <c r="G1170" s="333">
        <f t="shared" si="21"/>
        <v>2596.7299999999923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294</v>
      </c>
      <c r="B1171" s="330">
        <v>18</v>
      </c>
      <c r="C1171" s="298">
        <v>46062</v>
      </c>
      <c r="D1171" s="299" t="s">
        <v>361</v>
      </c>
      <c r="E1171" s="331">
        <v>400</v>
      </c>
      <c r="F1171" s="331"/>
      <c r="G1171" s="333">
        <f t="shared" si="21"/>
        <v>2610.1399999999921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294</v>
      </c>
      <c r="B1172" s="330">
        <v>9</v>
      </c>
      <c r="C1172" s="298">
        <v>46062</v>
      </c>
      <c r="D1172" s="299" t="s">
        <v>58</v>
      </c>
      <c r="E1172" s="331">
        <v>1281.53</v>
      </c>
      <c r="F1172" s="331"/>
      <c r="G1172" s="333">
        <f t="shared" si="21"/>
        <v>3010.1399999999921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5</v>
      </c>
      <c r="C1173" s="298">
        <v>46062</v>
      </c>
      <c r="D1173" s="299" t="s">
        <v>449</v>
      </c>
      <c r="E1173" s="331">
        <v>50</v>
      </c>
      <c r="F1173" s="331"/>
      <c r="G1173" s="333">
        <f t="shared" si="21"/>
        <v>4291.6699999999919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2</v>
      </c>
      <c r="C1174" s="298">
        <v>46062</v>
      </c>
      <c r="D1174" s="299" t="s">
        <v>450</v>
      </c>
      <c r="E1174" s="331">
        <v>12.1</v>
      </c>
      <c r="F1174" s="331"/>
      <c r="G1174" s="333">
        <f t="shared" si="21"/>
        <v>4341.6699999999919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1</v>
      </c>
      <c r="C1175" s="298">
        <v>46061</v>
      </c>
      <c r="D1175" s="299" t="s">
        <v>306</v>
      </c>
      <c r="E1175" s="331">
        <v>72.099999999999994</v>
      </c>
      <c r="F1175" s="331"/>
      <c r="G1175" s="333">
        <f t="shared" si="21"/>
        <v>4353.7699999999923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8</v>
      </c>
      <c r="C1176" s="298">
        <v>46061</v>
      </c>
      <c r="D1176" s="299" t="s">
        <v>319</v>
      </c>
      <c r="E1176" s="331">
        <v>30.25</v>
      </c>
      <c r="F1176" s="331"/>
      <c r="G1176" s="333">
        <f t="shared" si="21"/>
        <v>4425.8699999999926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46061</v>
      </c>
      <c r="D1177" s="299" t="s">
        <v>296</v>
      </c>
      <c r="E1177" s="331">
        <v>3.72</v>
      </c>
      <c r="F1177" s="331"/>
      <c r="G1177" s="333">
        <f t="shared" si="21"/>
        <v>4456.1199999999926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4</v>
      </c>
      <c r="C1178" s="298">
        <v>46061</v>
      </c>
      <c r="D1178" s="299" t="s">
        <v>296</v>
      </c>
      <c r="E1178" s="331">
        <v>41.6</v>
      </c>
      <c r="F1178" s="331"/>
      <c r="G1178" s="333">
        <f t="shared" si="21"/>
        <v>4459.8399999999929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3</v>
      </c>
      <c r="C1179" s="298">
        <v>46061</v>
      </c>
      <c r="D1179" s="299" t="s">
        <v>451</v>
      </c>
      <c r="E1179" s="331">
        <v>1</v>
      </c>
      <c r="F1179" s="331"/>
      <c r="G1179" s="333">
        <f t="shared" si="21"/>
        <v>4501.4399999999932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46061</v>
      </c>
      <c r="D1180" s="299" t="s">
        <v>358</v>
      </c>
      <c r="E1180" s="331">
        <v>10.17</v>
      </c>
      <c r="F1180" s="331"/>
      <c r="G1180" s="333">
        <f t="shared" si="21"/>
        <v>4502.4399999999932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287</v>
      </c>
      <c r="B1181" s="330" t="s">
        <v>287</v>
      </c>
      <c r="C1181" s="298">
        <v>46060</v>
      </c>
      <c r="D1181" s="299" t="s">
        <v>452</v>
      </c>
      <c r="E1181" s="331">
        <v>367.77</v>
      </c>
      <c r="F1181" s="331">
        <v>367.77</v>
      </c>
      <c r="G1181" s="333">
        <f t="shared" si="21"/>
        <v>4512.6099999999933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4</v>
      </c>
      <c r="C1182" s="298">
        <v>46060</v>
      </c>
      <c r="D1182" s="299" t="s">
        <v>310</v>
      </c>
      <c r="E1182" s="331">
        <v>32.36</v>
      </c>
      <c r="F1182" s="331"/>
      <c r="G1182" s="333">
        <f t="shared" si="21"/>
        <v>4512.6099999999933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6</v>
      </c>
      <c r="C1183" s="298">
        <v>46060</v>
      </c>
      <c r="D1183" s="299" t="s">
        <v>453</v>
      </c>
      <c r="E1183" s="331">
        <v>41.39</v>
      </c>
      <c r="F1183" s="331"/>
      <c r="G1183" s="333">
        <f t="shared" si="21"/>
        <v>4544.969999999993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1</v>
      </c>
      <c r="C1184" s="298">
        <v>46060</v>
      </c>
      <c r="D1184" s="299" t="s">
        <v>445</v>
      </c>
      <c r="E1184" s="331">
        <v>35.770000000000003</v>
      </c>
      <c r="F1184" s="331"/>
      <c r="G1184" s="333">
        <f t="shared" si="21"/>
        <v>4586.3599999999933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3</v>
      </c>
      <c r="C1185" s="298">
        <v>46060</v>
      </c>
      <c r="D1185" s="299" t="s">
        <v>348</v>
      </c>
      <c r="E1185" s="331">
        <v>25</v>
      </c>
      <c r="F1185" s="331"/>
      <c r="G1185" s="333">
        <f t="shared" si="21"/>
        <v>4622.1299999999937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8</v>
      </c>
      <c r="C1186" s="298">
        <v>46060</v>
      </c>
      <c r="D1186" s="299" t="s">
        <v>296</v>
      </c>
      <c r="E1186" s="331">
        <v>6.69</v>
      </c>
      <c r="F1186" s="331"/>
      <c r="G1186" s="333">
        <f t="shared" si="21"/>
        <v>4647.1299999999937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4</v>
      </c>
      <c r="C1187" s="298">
        <v>46060</v>
      </c>
      <c r="D1187" s="299" t="s">
        <v>296</v>
      </c>
      <c r="E1187" s="331">
        <v>47.85</v>
      </c>
      <c r="F1187" s="331"/>
      <c r="G1187" s="333">
        <f t="shared" si="21"/>
        <v>4653.8199999999933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289</v>
      </c>
      <c r="B1188" s="330">
        <v>2</v>
      </c>
      <c r="C1188" s="298">
        <v>46059</v>
      </c>
      <c r="D1188" s="299" t="s">
        <v>301</v>
      </c>
      <c r="E1188" s="331">
        <v>20</v>
      </c>
      <c r="F1188" s="331"/>
      <c r="G1188" s="333">
        <f t="shared" si="21"/>
        <v>4701.6699999999937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291</v>
      </c>
      <c r="B1189" s="330">
        <v>40</v>
      </c>
      <c r="C1189" s="298">
        <v>46059</v>
      </c>
      <c r="D1189" s="299" t="s">
        <v>316</v>
      </c>
      <c r="E1189" s="331"/>
      <c r="F1189" s="331">
        <v>822.99</v>
      </c>
      <c r="G1189" s="333">
        <f t="shared" si="21"/>
        <v>4721.6699999999937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294</v>
      </c>
      <c r="B1190" s="330">
        <v>14</v>
      </c>
      <c r="C1190" s="298">
        <v>46059</v>
      </c>
      <c r="D1190" s="299" t="s">
        <v>366</v>
      </c>
      <c r="E1190" s="331">
        <v>66.67</v>
      </c>
      <c r="F1190" s="331"/>
      <c r="G1190" s="333">
        <f t="shared" si="21"/>
        <v>3898.6799999999935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2</v>
      </c>
      <c r="C1191" s="298">
        <v>46059</v>
      </c>
      <c r="D1191" s="299" t="s">
        <v>296</v>
      </c>
      <c r="E1191" s="331">
        <v>9.35</v>
      </c>
      <c r="F1191" s="331"/>
      <c r="G1191" s="333">
        <f t="shared" si="21"/>
        <v>3965.3499999999935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289</v>
      </c>
      <c r="B1192" s="330">
        <v>4</v>
      </c>
      <c r="C1192" s="298">
        <v>46059</v>
      </c>
      <c r="D1192" s="299" t="s">
        <v>296</v>
      </c>
      <c r="E1192" s="331">
        <v>45.81</v>
      </c>
      <c r="F1192" s="331"/>
      <c r="G1192" s="333">
        <f t="shared" si="21"/>
        <v>3974.6999999999935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2</v>
      </c>
      <c r="C1193" s="298">
        <v>46059</v>
      </c>
      <c r="D1193" s="299" t="s">
        <v>353</v>
      </c>
      <c r="E1193" s="331">
        <v>22.98</v>
      </c>
      <c r="F1193" s="331"/>
      <c r="G1193" s="333">
        <f t="shared" si="21"/>
        <v>4020.5099999999934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46059</v>
      </c>
      <c r="D1194" s="299" t="s">
        <v>301</v>
      </c>
      <c r="E1194" s="331">
        <v>46.5</v>
      </c>
      <c r="F1194" s="331"/>
      <c r="G1194" s="333">
        <f t="shared" si="21"/>
        <v>4043.4899999999934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2</v>
      </c>
      <c r="C1195" s="298">
        <v>46059</v>
      </c>
      <c r="D1195" s="299" t="s">
        <v>358</v>
      </c>
      <c r="E1195" s="331">
        <v>10.17</v>
      </c>
      <c r="F1195" s="331"/>
      <c r="G1195" s="333">
        <f t="shared" si="21"/>
        <v>4089.9899999999934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8</v>
      </c>
      <c r="C1196" s="298">
        <v>46059</v>
      </c>
      <c r="D1196" s="299" t="s">
        <v>435</v>
      </c>
      <c r="E1196" s="331">
        <v>81.2</v>
      </c>
      <c r="F1196" s="331"/>
      <c r="G1196" s="333">
        <f t="shared" si="21"/>
        <v>4100.1599999999935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46058</v>
      </c>
      <c r="D1197" s="299" t="s">
        <v>301</v>
      </c>
      <c r="E1197" s="331">
        <v>21</v>
      </c>
      <c r="F1197" s="331"/>
      <c r="G1197" s="333">
        <f t="shared" si="21"/>
        <v>4181.3599999999933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291</v>
      </c>
      <c r="B1198" s="330">
        <v>39</v>
      </c>
      <c r="C1198" s="298">
        <v>46058</v>
      </c>
      <c r="D1198" s="299" t="s">
        <v>292</v>
      </c>
      <c r="E1198" s="331"/>
      <c r="F1198" s="331">
        <v>2763.79</v>
      </c>
      <c r="G1198" s="333">
        <f t="shared" si="21"/>
        <v>4202.3599999999933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8</v>
      </c>
      <c r="C1199" s="298">
        <v>46058</v>
      </c>
      <c r="D1199" s="299" t="s">
        <v>357</v>
      </c>
      <c r="E1199" s="331">
        <v>95.35</v>
      </c>
      <c r="F1199" s="331"/>
      <c r="G1199" s="333">
        <f t="shared" si="21"/>
        <v>1438.5699999999933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289</v>
      </c>
      <c r="B1200" s="330">
        <v>2</v>
      </c>
      <c r="C1200" s="298">
        <v>46058</v>
      </c>
      <c r="D1200" s="299" t="s">
        <v>353</v>
      </c>
      <c r="E1200" s="331">
        <v>14.99</v>
      </c>
      <c r="F1200" s="331"/>
      <c r="G1200" s="333">
        <f t="shared" si="21"/>
        <v>1533.9199999999933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287</v>
      </c>
      <c r="B1201" s="330" t="s">
        <v>287</v>
      </c>
      <c r="C1201" s="298">
        <v>46058</v>
      </c>
      <c r="D1201" s="299" t="s">
        <v>452</v>
      </c>
      <c r="E1201" s="331">
        <v>77.569999999999993</v>
      </c>
      <c r="F1201" s="331">
        <v>77.569999999999993</v>
      </c>
      <c r="G1201" s="333">
        <f t="shared" si="21"/>
        <v>1548.9099999999933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289</v>
      </c>
      <c r="B1202" s="330">
        <v>6</v>
      </c>
      <c r="C1202" s="298">
        <v>46057</v>
      </c>
      <c r="D1202" s="299" t="s">
        <v>344</v>
      </c>
      <c r="E1202" s="331">
        <v>50</v>
      </c>
      <c r="F1202" s="331"/>
      <c r="G1202" s="333">
        <f t="shared" si="21"/>
        <v>1548.9099999999933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1</v>
      </c>
      <c r="C1203" s="298">
        <v>46057</v>
      </c>
      <c r="D1203" s="299" t="s">
        <v>306</v>
      </c>
      <c r="E1203" s="331">
        <v>62.03</v>
      </c>
      <c r="F1203" s="331"/>
      <c r="G1203" s="333">
        <f t="shared" si="21"/>
        <v>1598.9099999999933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2</v>
      </c>
      <c r="C1204" s="298">
        <v>46057</v>
      </c>
      <c r="D1204" s="299" t="s">
        <v>296</v>
      </c>
      <c r="E1204" s="331">
        <v>14.91</v>
      </c>
      <c r="F1204" s="331"/>
      <c r="G1204" s="333">
        <f t="shared" si="21"/>
        <v>1660.9399999999932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4</v>
      </c>
      <c r="C1205" s="298">
        <v>46057</v>
      </c>
      <c r="D1205" s="299" t="s">
        <v>310</v>
      </c>
      <c r="E1205" s="331">
        <v>63.38</v>
      </c>
      <c r="F1205" s="331"/>
      <c r="G1205" s="333">
        <f t="shared" si="21"/>
        <v>1675.8499999999933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287</v>
      </c>
      <c r="B1206" s="330" t="s">
        <v>287</v>
      </c>
      <c r="C1206" s="298">
        <v>46057</v>
      </c>
      <c r="D1206" s="299" t="s">
        <v>454</v>
      </c>
      <c r="E1206" s="331">
        <v>192.78</v>
      </c>
      <c r="F1206" s="331">
        <v>192.78</v>
      </c>
      <c r="G1206" s="333">
        <f t="shared" si="21"/>
        <v>1739.2299999999934</v>
      </c>
      <c r="H1206" s="334"/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294</v>
      </c>
      <c r="B1207" s="330">
        <v>14</v>
      </c>
      <c r="C1207" s="298">
        <v>46057</v>
      </c>
      <c r="D1207" s="299" t="s">
        <v>367</v>
      </c>
      <c r="E1207" s="331">
        <v>68.739999999999995</v>
      </c>
      <c r="F1207" s="331"/>
      <c r="G1207" s="333">
        <f t="shared" si="21"/>
        <v>1739.2299999999934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289</v>
      </c>
      <c r="B1208" s="330">
        <v>6</v>
      </c>
      <c r="C1208" s="298">
        <v>46057</v>
      </c>
      <c r="D1208" s="299" t="s">
        <v>300</v>
      </c>
      <c r="E1208" s="331">
        <v>-42.58</v>
      </c>
      <c r="F1208" s="331"/>
      <c r="G1208" s="333">
        <f t="shared" si="21"/>
        <v>1807.9699999999934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1</v>
      </c>
      <c r="C1209" s="298">
        <v>46057</v>
      </c>
      <c r="D1209" s="299" t="s">
        <v>371</v>
      </c>
      <c r="E1209" s="331">
        <v>31.36</v>
      </c>
      <c r="F1209" s="331"/>
      <c r="G1209" s="333">
        <f t="shared" si="21"/>
        <v>1765.3899999999935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17</v>
      </c>
      <c r="C1210" s="298">
        <v>46057</v>
      </c>
      <c r="D1210" s="299" t="s">
        <v>370</v>
      </c>
      <c r="E1210" s="331">
        <v>99</v>
      </c>
      <c r="F1210" s="331"/>
      <c r="G1210" s="333">
        <f t="shared" si="21"/>
        <v>1796.7499999999934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284</v>
      </c>
      <c r="B1211" s="330">
        <v>36</v>
      </c>
      <c r="C1211" s="298">
        <v>46056</v>
      </c>
      <c r="D1211" s="299" t="s">
        <v>374</v>
      </c>
      <c r="E1211" s="331">
        <v>50</v>
      </c>
      <c r="F1211" s="331"/>
      <c r="G1211" s="333">
        <f t="shared" si="21"/>
        <v>1895.7499999999934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289</v>
      </c>
      <c r="B1212" s="330">
        <v>8</v>
      </c>
      <c r="C1212" s="298">
        <v>46056</v>
      </c>
      <c r="D1212" s="299" t="s">
        <v>319</v>
      </c>
      <c r="E1212" s="331">
        <v>7.92</v>
      </c>
      <c r="F1212" s="331"/>
      <c r="G1212" s="333">
        <f t="shared" si="21"/>
        <v>1945.7499999999934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294</v>
      </c>
      <c r="B1213" s="330">
        <v>24</v>
      </c>
      <c r="C1213" s="298">
        <v>46056</v>
      </c>
      <c r="D1213" s="299" t="s">
        <v>860</v>
      </c>
      <c r="E1213" s="331">
        <v>83.58</v>
      </c>
      <c r="F1213" s="331"/>
      <c r="G1213" s="333">
        <f t="shared" si="21"/>
        <v>1953.6699999999935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4</v>
      </c>
      <c r="C1214" s="298">
        <v>46056</v>
      </c>
      <c r="D1214" s="299" t="s">
        <v>455</v>
      </c>
      <c r="E1214" s="331">
        <v>28.64</v>
      </c>
      <c r="F1214" s="331"/>
      <c r="G1214" s="333">
        <f t="shared" si="21"/>
        <v>2037.2499999999934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2</v>
      </c>
      <c r="C1215" s="298">
        <v>46056</v>
      </c>
      <c r="D1215" s="299" t="s">
        <v>358</v>
      </c>
      <c r="E1215" s="331">
        <v>9.4700000000000006</v>
      </c>
      <c r="F1215" s="331"/>
      <c r="G1215" s="333">
        <f t="shared" si="21"/>
        <v>2065.8899999999935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6</v>
      </c>
      <c r="C1216" s="298">
        <v>46055</v>
      </c>
      <c r="D1216" s="299" t="s">
        <v>456</v>
      </c>
      <c r="E1216" s="331">
        <v>20</v>
      </c>
      <c r="F1216" s="331"/>
      <c r="G1216" s="333">
        <f t="shared" si="21"/>
        <v>2075.3599999999933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294</v>
      </c>
      <c r="B1217" s="330">
        <v>17</v>
      </c>
      <c r="C1217" s="298">
        <v>46055</v>
      </c>
      <c r="D1217" s="299" t="s">
        <v>188</v>
      </c>
      <c r="E1217" s="331">
        <v>41.54</v>
      </c>
      <c r="F1217" s="331"/>
      <c r="G1217" s="333">
        <f t="shared" si="21"/>
        <v>2095.3599999999933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289</v>
      </c>
      <c r="B1218" s="330">
        <v>2</v>
      </c>
      <c r="C1218" s="298">
        <v>46055</v>
      </c>
      <c r="D1218" s="299" t="s">
        <v>296</v>
      </c>
      <c r="E1218" s="331">
        <v>9.92</v>
      </c>
      <c r="F1218" s="331"/>
      <c r="G1218" s="333">
        <f t="shared" si="21"/>
        <v>2136.8999999999933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289</v>
      </c>
      <c r="B1219" s="330">
        <v>8</v>
      </c>
      <c r="C1219" s="298">
        <v>46055</v>
      </c>
      <c r="D1219" s="299" t="s">
        <v>457</v>
      </c>
      <c r="E1219" s="331">
        <v>155.38</v>
      </c>
      <c r="F1219" s="331"/>
      <c r="G1219" s="333">
        <f t="shared" si="21"/>
        <v>2146.8199999999933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294</v>
      </c>
      <c r="B1220" s="330">
        <v>21</v>
      </c>
      <c r="C1220" s="298">
        <v>46055</v>
      </c>
      <c r="D1220" s="299" t="s">
        <v>194</v>
      </c>
      <c r="E1220" s="331">
        <v>27.35</v>
      </c>
      <c r="F1220" s="331"/>
      <c r="G1220" s="333">
        <f t="shared" si="21"/>
        <v>2302.1999999999935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289</v>
      </c>
      <c r="B1221" s="330">
        <v>6</v>
      </c>
      <c r="C1221" s="298">
        <v>46054</v>
      </c>
      <c r="D1221" s="299" t="s">
        <v>300</v>
      </c>
      <c r="E1221" s="331">
        <v>59.37</v>
      </c>
      <c r="F1221" s="331"/>
      <c r="G1221" s="333">
        <f t="shared" si="21"/>
        <v>2329.5499999999934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294</v>
      </c>
      <c r="B1222" s="330">
        <v>22</v>
      </c>
      <c r="C1222" s="298">
        <v>46054</v>
      </c>
      <c r="D1222" s="299" t="s">
        <v>375</v>
      </c>
      <c r="E1222" s="331">
        <v>6.37</v>
      </c>
      <c r="F1222" s="331"/>
      <c r="G1222" s="333">
        <f t="shared" si="21"/>
        <v>2388.9199999999933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289</v>
      </c>
      <c r="B1223" s="330">
        <v>8</v>
      </c>
      <c r="C1223" s="298">
        <v>46054</v>
      </c>
      <c r="D1223" s="299" t="s">
        <v>458</v>
      </c>
      <c r="E1223" s="331">
        <v>44.65</v>
      </c>
      <c r="F1223" s="331"/>
      <c r="G1223" s="333">
        <f t="shared" si="21"/>
        <v>2395.2899999999931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289</v>
      </c>
      <c r="B1224" s="330">
        <v>7</v>
      </c>
      <c r="C1224" s="298">
        <v>46054</v>
      </c>
      <c r="D1224" s="299" t="s">
        <v>338</v>
      </c>
      <c r="E1224" s="331">
        <v>35.17</v>
      </c>
      <c r="F1224" s="331"/>
      <c r="G1224" s="333">
        <f t="shared" si="21"/>
        <v>2439.9399999999932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289</v>
      </c>
      <c r="B1225" s="330">
        <v>4</v>
      </c>
      <c r="C1225" s="298">
        <v>46054</v>
      </c>
      <c r="D1225" s="299" t="s">
        <v>310</v>
      </c>
      <c r="E1225" s="331">
        <v>28.48</v>
      </c>
      <c r="F1225" s="331"/>
      <c r="G1225" s="333">
        <f t="shared" si="21"/>
        <v>2475.1099999999933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289</v>
      </c>
      <c r="B1226" s="330">
        <v>1</v>
      </c>
      <c r="C1226" s="298">
        <v>46054</v>
      </c>
      <c r="D1226" s="299" t="s">
        <v>311</v>
      </c>
      <c r="E1226" s="331">
        <v>125.07</v>
      </c>
      <c r="F1226" s="331"/>
      <c r="G1226" s="333">
        <f t="shared" si="21"/>
        <v>2503.5899999999933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289</v>
      </c>
      <c r="B1227" s="330">
        <v>2</v>
      </c>
      <c r="C1227" s="298">
        <v>46054</v>
      </c>
      <c r="D1227" s="299" t="s">
        <v>458</v>
      </c>
      <c r="E1227" s="331">
        <v>100</v>
      </c>
      <c r="F1227" s="331"/>
      <c r="G1227" s="333">
        <f t="shared" si="21"/>
        <v>2628.6599999999935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289</v>
      </c>
      <c r="B1228" s="330">
        <v>1</v>
      </c>
      <c r="C1228" s="298">
        <v>46054</v>
      </c>
      <c r="D1228" s="299" t="s">
        <v>329</v>
      </c>
      <c r="E1228" s="331">
        <v>194.96</v>
      </c>
      <c r="F1228" s="331"/>
      <c r="G1228" s="333">
        <f t="shared" si="21"/>
        <v>2728.6599999999935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289</v>
      </c>
      <c r="B1229" s="330">
        <v>2</v>
      </c>
      <c r="C1229" s="298">
        <v>46054</v>
      </c>
      <c r="D1229" s="299" t="s">
        <v>410</v>
      </c>
      <c r="E1229" s="331">
        <v>75.53</v>
      </c>
      <c r="F1229" s="331"/>
      <c r="G1229" s="333">
        <f t="shared" si="21"/>
        <v>2923.6199999999935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284</v>
      </c>
      <c r="B1230" s="330">
        <v>37</v>
      </c>
      <c r="C1230" s="298">
        <v>46053</v>
      </c>
      <c r="D1230" s="299" t="s">
        <v>459</v>
      </c>
      <c r="E1230" s="331">
        <v>3194.64</v>
      </c>
      <c r="F1230" s="331"/>
      <c r="G1230" s="333">
        <f t="shared" si="21"/>
        <v>2999.1499999999937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286</v>
      </c>
      <c r="B1231" s="330">
        <v>25</v>
      </c>
      <c r="C1231" s="298">
        <v>46053</v>
      </c>
      <c r="D1231" s="298" t="s">
        <v>204</v>
      </c>
      <c r="E1231" s="331">
        <v>350</v>
      </c>
      <c r="F1231" s="331"/>
      <c r="G1231" s="333">
        <f t="shared" si="21"/>
        <v>6193.7899999999936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286</v>
      </c>
      <c r="B1232" s="330">
        <v>26</v>
      </c>
      <c r="C1232" s="298">
        <v>46053</v>
      </c>
      <c r="D1232" s="298" t="s">
        <v>205</v>
      </c>
      <c r="E1232" s="331">
        <v>320</v>
      </c>
      <c r="F1232" s="331"/>
      <c r="G1232" s="333">
        <f t="shared" si="21"/>
        <v>6543.7899999999936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286</v>
      </c>
      <c r="B1233" s="330">
        <v>27</v>
      </c>
      <c r="C1233" s="298">
        <v>46053</v>
      </c>
      <c r="D1233" s="298" t="s">
        <v>206</v>
      </c>
      <c r="E1233" s="331">
        <v>25</v>
      </c>
      <c r="F1233" s="331"/>
      <c r="G1233" s="333">
        <f t="shared" si="21"/>
        <v>6863.7899999999936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286</v>
      </c>
      <c r="B1234" s="330">
        <v>28</v>
      </c>
      <c r="C1234" s="298">
        <v>46053</v>
      </c>
      <c r="D1234" s="298" t="s">
        <v>207</v>
      </c>
      <c r="E1234" s="331">
        <v>25</v>
      </c>
      <c r="F1234" s="331"/>
      <c r="G1234" s="333">
        <f t="shared" si="21"/>
        <v>6888.7899999999936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286</v>
      </c>
      <c r="B1235" s="330">
        <v>29</v>
      </c>
      <c r="C1235" s="298">
        <v>46053</v>
      </c>
      <c r="D1235" s="298" t="s">
        <v>208</v>
      </c>
      <c r="E1235" s="331">
        <v>45</v>
      </c>
      <c r="F1235" s="331"/>
      <c r="G1235" s="333">
        <f t="shared" si="21"/>
        <v>6913.7899999999936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286</v>
      </c>
      <c r="B1236" s="330">
        <v>30</v>
      </c>
      <c r="C1236" s="298">
        <v>46053</v>
      </c>
      <c r="D1236" s="298" t="s">
        <v>209</v>
      </c>
      <c r="E1236" s="331">
        <v>400</v>
      </c>
      <c r="F1236" s="331"/>
      <c r="G1236" s="333">
        <f t="shared" si="21"/>
        <v>6958.7899999999936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286</v>
      </c>
      <c r="B1237" s="330">
        <v>31</v>
      </c>
      <c r="C1237" s="298">
        <v>46053</v>
      </c>
      <c r="D1237" s="298" t="s">
        <v>210</v>
      </c>
      <c r="E1237" s="331">
        <v>375</v>
      </c>
      <c r="F1237" s="331"/>
      <c r="G1237" s="333">
        <f t="shared" si="21"/>
        <v>7358.7899999999936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286</v>
      </c>
      <c r="B1238" s="330">
        <v>32</v>
      </c>
      <c r="C1238" s="298">
        <v>46053</v>
      </c>
      <c r="D1238" s="298" t="s">
        <v>211</v>
      </c>
      <c r="E1238" s="331">
        <v>100</v>
      </c>
      <c r="F1238" s="331"/>
      <c r="G1238" s="333">
        <f t="shared" si="21"/>
        <v>7733.7899999999936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286</v>
      </c>
      <c r="B1239" s="330">
        <v>33</v>
      </c>
      <c r="C1239" s="298">
        <v>46053</v>
      </c>
      <c r="D1239" s="298" t="s">
        <v>212</v>
      </c>
      <c r="E1239" s="331">
        <v>85</v>
      </c>
      <c r="F1239" s="331"/>
      <c r="G1239" s="333">
        <f t="shared" si="21"/>
        <v>7833.7899999999936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286</v>
      </c>
      <c r="B1240" s="330">
        <v>34</v>
      </c>
      <c r="C1240" s="298">
        <v>46053</v>
      </c>
      <c r="D1240" s="298" t="s">
        <v>213</v>
      </c>
      <c r="E1240" s="331">
        <v>230</v>
      </c>
      <c r="F1240" s="331"/>
      <c r="G1240" s="333">
        <f t="shared" si="21"/>
        <v>7918.7899999999936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286</v>
      </c>
      <c r="B1241" s="330">
        <v>35</v>
      </c>
      <c r="C1241" s="298">
        <v>46053</v>
      </c>
      <c r="D1241" s="298" t="s">
        <v>214</v>
      </c>
      <c r="E1241" s="331">
        <v>45</v>
      </c>
      <c r="F1241" s="331"/>
      <c r="G1241" s="333">
        <f t="shared" si="21"/>
        <v>8148.7899999999936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8</v>
      </c>
      <c r="C1242" s="298">
        <v>46053</v>
      </c>
      <c r="D1242" s="298" t="s">
        <v>319</v>
      </c>
      <c r="E1242" s="331">
        <v>31.03</v>
      </c>
      <c r="F1242" s="331"/>
      <c r="G1242" s="333">
        <f t="shared" si="21"/>
        <v>8193.7899999999936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294</v>
      </c>
      <c r="B1243" s="330">
        <v>10</v>
      </c>
      <c r="C1243" s="298">
        <v>46053</v>
      </c>
      <c r="D1243" s="298" t="s">
        <v>176</v>
      </c>
      <c r="E1243" s="331">
        <v>17.899999999999999</v>
      </c>
      <c r="F1243" s="331"/>
      <c r="G1243" s="333">
        <f t="shared" si="21"/>
        <v>8224.8199999999943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3</v>
      </c>
      <c r="C1244" s="298">
        <v>46053</v>
      </c>
      <c r="D1244" s="298" t="s">
        <v>348</v>
      </c>
      <c r="E1244" s="331">
        <v>18.84</v>
      </c>
      <c r="F1244" s="331"/>
      <c r="G1244" s="333">
        <f t="shared" si="21"/>
        <v>8242.7199999999939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8</v>
      </c>
      <c r="C1245" s="298">
        <v>46053</v>
      </c>
      <c r="D1245" s="298" t="s">
        <v>319</v>
      </c>
      <c r="E1245" s="331">
        <v>25.54</v>
      </c>
      <c r="F1245" s="331"/>
      <c r="G1245" s="333">
        <f t="shared" si="21"/>
        <v>8261.559999999994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8</v>
      </c>
      <c r="C1246" s="298">
        <v>46053</v>
      </c>
      <c r="D1246" s="298" t="s">
        <v>308</v>
      </c>
      <c r="E1246" s="331">
        <v>52.59</v>
      </c>
      <c r="F1246" s="331"/>
      <c r="G1246" s="333">
        <f t="shared" si="21"/>
        <v>8287.0999999999949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335</v>
      </c>
      <c r="B1247" s="330" t="s">
        <v>335</v>
      </c>
      <c r="C1247" s="298">
        <v>46052</v>
      </c>
      <c r="D1247" s="299" t="s">
        <v>460</v>
      </c>
      <c r="E1247" s="331"/>
      <c r="F1247" s="331">
        <v>422</v>
      </c>
      <c r="G1247" s="333">
        <f t="shared" si="21"/>
        <v>8339.6899999999951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5</v>
      </c>
      <c r="C1248" s="298">
        <v>46052</v>
      </c>
      <c r="D1248" s="299" t="s">
        <v>864</v>
      </c>
      <c r="E1248" s="331">
        <v>200</v>
      </c>
      <c r="F1248" s="331"/>
      <c r="G1248" s="333">
        <f t="shared" si="21"/>
        <v>7917.6899999999951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2</v>
      </c>
      <c r="C1249" s="298">
        <v>46052</v>
      </c>
      <c r="D1249" s="299" t="s">
        <v>296</v>
      </c>
      <c r="E1249" s="331">
        <v>8.52</v>
      </c>
      <c r="F1249" s="331"/>
      <c r="G1249" s="333">
        <f t="shared" si="21"/>
        <v>8117.6899999999951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287</v>
      </c>
      <c r="B1250" s="330" t="s">
        <v>287</v>
      </c>
      <c r="C1250" s="298">
        <v>46052</v>
      </c>
      <c r="D1250" s="299" t="s">
        <v>461</v>
      </c>
      <c r="E1250" s="331">
        <v>831.92</v>
      </c>
      <c r="F1250" s="331">
        <v>831.92</v>
      </c>
      <c r="G1250" s="333">
        <f t="shared" si="21"/>
        <v>8126.2099999999955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5</v>
      </c>
      <c r="C1251" s="298">
        <v>46052</v>
      </c>
      <c r="D1251" s="299" t="s">
        <v>441</v>
      </c>
      <c r="E1251" s="331">
        <v>200</v>
      </c>
      <c r="F1251" s="331"/>
      <c r="G1251" s="333">
        <f t="shared" si="21"/>
        <v>8126.2099999999955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2</v>
      </c>
      <c r="C1252" s="298">
        <v>46052</v>
      </c>
      <c r="D1252" s="299" t="s">
        <v>324</v>
      </c>
      <c r="E1252" s="331">
        <v>11.04</v>
      </c>
      <c r="F1252" s="331"/>
      <c r="G1252" s="333">
        <f t="shared" si="21"/>
        <v>8326.2099999999955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291</v>
      </c>
      <c r="B1253" s="330">
        <v>38</v>
      </c>
      <c r="C1253" s="298">
        <v>46051</v>
      </c>
      <c r="D1253" s="299" t="s">
        <v>293</v>
      </c>
      <c r="E1253" s="331"/>
      <c r="F1253" s="331">
        <v>4365.6499999999996</v>
      </c>
      <c r="G1253" s="333">
        <f t="shared" si="21"/>
        <v>8337.2499999999964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2</v>
      </c>
      <c r="C1254" s="298">
        <v>46051</v>
      </c>
      <c r="D1254" s="299" t="s">
        <v>296</v>
      </c>
      <c r="E1254" s="331">
        <v>18.28</v>
      </c>
      <c r="F1254" s="331"/>
      <c r="G1254" s="333">
        <f t="shared" si="21"/>
        <v>3971.5999999999976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4</v>
      </c>
      <c r="C1255" s="298">
        <v>46051</v>
      </c>
      <c r="D1255" s="299" t="s">
        <v>295</v>
      </c>
      <c r="E1255" s="331">
        <v>57.06</v>
      </c>
      <c r="F1255" s="331"/>
      <c r="G1255" s="333">
        <f t="shared" si="21"/>
        <v>3989.8799999999978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287</v>
      </c>
      <c r="B1256" s="330" t="s">
        <v>287</v>
      </c>
      <c r="C1256" s="298">
        <v>46051</v>
      </c>
      <c r="D1256" s="299" t="s">
        <v>462</v>
      </c>
      <c r="E1256" s="331">
        <v>89.42</v>
      </c>
      <c r="F1256" s="331">
        <v>89.42</v>
      </c>
      <c r="G1256" s="333">
        <f t="shared" si="21"/>
        <v>4046.9399999999978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8</v>
      </c>
      <c r="C1257" s="298">
        <v>46051</v>
      </c>
      <c r="D1257" s="299" t="s">
        <v>463</v>
      </c>
      <c r="E1257" s="331">
        <v>59</v>
      </c>
      <c r="F1257" s="331"/>
      <c r="G1257" s="333">
        <f t="shared" si="21"/>
        <v>4046.9399999999978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2</v>
      </c>
      <c r="C1258" s="298">
        <v>46051</v>
      </c>
      <c r="D1258" s="299" t="s">
        <v>371</v>
      </c>
      <c r="E1258" s="331">
        <v>19.899999999999999</v>
      </c>
      <c r="F1258" s="331"/>
      <c r="G1258" s="333">
        <f t="shared" si="21"/>
        <v>4105.9399999999978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46050</v>
      </c>
      <c r="D1259" s="299" t="s">
        <v>353</v>
      </c>
      <c r="E1259" s="331">
        <v>14.99</v>
      </c>
      <c r="F1259" s="331"/>
      <c r="G1259" s="333">
        <f t="shared" si="21"/>
        <v>4125.8399999999974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6</v>
      </c>
      <c r="C1260" s="298">
        <v>46050</v>
      </c>
      <c r="D1260" s="299" t="s">
        <v>464</v>
      </c>
      <c r="E1260" s="331">
        <v>25</v>
      </c>
      <c r="F1260" s="331"/>
      <c r="G1260" s="333">
        <f t="shared" si="21"/>
        <v>4140.8299999999972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3</v>
      </c>
      <c r="C1261" s="298">
        <v>46050</v>
      </c>
      <c r="D1261" s="299" t="s">
        <v>865</v>
      </c>
      <c r="E1261" s="331">
        <v>6</v>
      </c>
      <c r="F1261" s="331"/>
      <c r="G1261" s="333">
        <f t="shared" si="21"/>
        <v>4165.8299999999972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2</v>
      </c>
      <c r="C1262" s="298">
        <v>46050</v>
      </c>
      <c r="D1262" s="299" t="s">
        <v>866</v>
      </c>
      <c r="E1262" s="331">
        <v>15</v>
      </c>
      <c r="F1262" s="331"/>
      <c r="G1262" s="333">
        <f t="shared" si="21"/>
        <v>4171.8299999999972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46050</v>
      </c>
      <c r="D1263" s="299" t="s">
        <v>296</v>
      </c>
      <c r="E1263" s="331">
        <v>12.71</v>
      </c>
      <c r="F1263" s="331"/>
      <c r="G1263" s="333">
        <f t="shared" si="21"/>
        <v>4186.8299999999972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287</v>
      </c>
      <c r="B1264" s="330" t="s">
        <v>287</v>
      </c>
      <c r="C1264" s="298">
        <v>46050</v>
      </c>
      <c r="D1264" s="299" t="s">
        <v>452</v>
      </c>
      <c r="E1264" s="331">
        <v>1475.9</v>
      </c>
      <c r="F1264" s="331">
        <v>1475.9</v>
      </c>
      <c r="G1264" s="333">
        <f t="shared" si="21"/>
        <v>4199.5399999999972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8</v>
      </c>
      <c r="C1265" s="298">
        <v>46050</v>
      </c>
      <c r="D1265" s="299" t="s">
        <v>319</v>
      </c>
      <c r="E1265" s="331">
        <v>28.52</v>
      </c>
      <c r="F1265" s="331"/>
      <c r="G1265" s="333">
        <f t="shared" si="21"/>
        <v>4199.5399999999972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2</v>
      </c>
      <c r="C1266" s="298">
        <v>46050</v>
      </c>
      <c r="D1266" s="299" t="s">
        <v>465</v>
      </c>
      <c r="E1266" s="331">
        <v>66.94</v>
      </c>
      <c r="F1266" s="331"/>
      <c r="G1266" s="333">
        <f t="shared" si="21"/>
        <v>4228.0599999999977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8</v>
      </c>
      <c r="C1267" s="298">
        <v>46049</v>
      </c>
      <c r="D1267" s="299" t="s">
        <v>308</v>
      </c>
      <c r="E1267" s="331">
        <v>47.99</v>
      </c>
      <c r="F1267" s="331"/>
      <c r="G1267" s="333">
        <f t="shared" si="21"/>
        <v>4294.9999999999973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287</v>
      </c>
      <c r="B1268" s="330" t="s">
        <v>287</v>
      </c>
      <c r="C1268" s="298">
        <v>46048</v>
      </c>
      <c r="D1268" s="299" t="s">
        <v>466</v>
      </c>
      <c r="E1268" s="331"/>
      <c r="F1268" s="331">
        <v>425</v>
      </c>
      <c r="G1268" s="333">
        <f t="shared" si="21"/>
        <v>4342.9899999999971</v>
      </c>
      <c r="H1268" s="334" t="s">
        <v>298</v>
      </c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287</v>
      </c>
      <c r="B1269" s="330" t="s">
        <v>287</v>
      </c>
      <c r="C1269" s="298">
        <v>46048</v>
      </c>
      <c r="D1269" s="299" t="s">
        <v>466</v>
      </c>
      <c r="E1269" s="331">
        <v>425</v>
      </c>
      <c r="F1269" s="331"/>
      <c r="G1269" s="333">
        <f t="shared" si="21"/>
        <v>3917.9899999999971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2</v>
      </c>
      <c r="C1270" s="298">
        <v>46048</v>
      </c>
      <c r="D1270" s="299" t="s">
        <v>467</v>
      </c>
      <c r="E1270" s="331">
        <v>20.12</v>
      </c>
      <c r="F1270" s="331"/>
      <c r="G1270" s="333">
        <f t="shared" si="21"/>
        <v>4342.9899999999971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294</v>
      </c>
      <c r="B1271" s="330">
        <v>17</v>
      </c>
      <c r="C1271" s="298">
        <v>46048</v>
      </c>
      <c r="D1271" s="299" t="s">
        <v>468</v>
      </c>
      <c r="E1271" s="331">
        <v>42.68</v>
      </c>
      <c r="F1271" s="331"/>
      <c r="G1271" s="333">
        <f t="shared" si="21"/>
        <v>4363.1099999999969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289</v>
      </c>
      <c r="B1272" s="330">
        <v>6</v>
      </c>
      <c r="C1272" s="298">
        <v>46048</v>
      </c>
      <c r="D1272" s="299" t="s">
        <v>397</v>
      </c>
      <c r="E1272" s="331">
        <v>47.9</v>
      </c>
      <c r="F1272" s="331"/>
      <c r="G1272" s="333">
        <f t="shared" si="21"/>
        <v>4405.7899999999972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289</v>
      </c>
      <c r="B1273" s="330">
        <v>1</v>
      </c>
      <c r="C1273" s="298">
        <v>46047</v>
      </c>
      <c r="D1273" s="299" t="s">
        <v>457</v>
      </c>
      <c r="E1273" s="331">
        <v>105.79</v>
      </c>
      <c r="F1273" s="331"/>
      <c r="G1273" s="333">
        <f t="shared" si="21"/>
        <v>4453.6899999999969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294</v>
      </c>
      <c r="B1274" s="330">
        <v>12</v>
      </c>
      <c r="C1274" s="298">
        <v>46047</v>
      </c>
      <c r="D1274" s="299" t="s">
        <v>314</v>
      </c>
      <c r="E1274" s="331">
        <v>204.83</v>
      </c>
      <c r="F1274" s="331"/>
      <c r="G1274" s="333">
        <f t="shared" si="21"/>
        <v>4559.4799999999968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289</v>
      </c>
      <c r="B1275" s="330">
        <v>3</v>
      </c>
      <c r="C1275" s="298">
        <v>46047</v>
      </c>
      <c r="D1275" s="299" t="s">
        <v>348</v>
      </c>
      <c r="E1275" s="331">
        <v>8.51</v>
      </c>
      <c r="F1275" s="331"/>
      <c r="G1275" s="333">
        <f t="shared" si="21"/>
        <v>4764.3099999999968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289</v>
      </c>
      <c r="B1276" s="330">
        <v>4</v>
      </c>
      <c r="C1276" s="298">
        <v>46046</v>
      </c>
      <c r="D1276" s="299" t="s">
        <v>296</v>
      </c>
      <c r="E1276" s="331">
        <v>92.96</v>
      </c>
      <c r="F1276" s="331"/>
      <c r="G1276" s="333">
        <f t="shared" si="21"/>
        <v>4772.819999999997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4</v>
      </c>
      <c r="C1277" s="298">
        <v>46046</v>
      </c>
      <c r="D1277" s="299" t="s">
        <v>334</v>
      </c>
      <c r="E1277" s="331">
        <v>30.77</v>
      </c>
      <c r="F1277" s="331"/>
      <c r="G1277" s="333">
        <f t="shared" si="21"/>
        <v>4865.779999999997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2</v>
      </c>
      <c r="C1278" s="298">
        <v>46046</v>
      </c>
      <c r="D1278" s="299" t="s">
        <v>358</v>
      </c>
      <c r="E1278" s="331">
        <v>9.4700000000000006</v>
      </c>
      <c r="F1278" s="331"/>
      <c r="G1278" s="333">
        <f t="shared" si="21"/>
        <v>4896.5499999999975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289</v>
      </c>
      <c r="B1279" s="330">
        <v>6</v>
      </c>
      <c r="C1279" s="298">
        <v>46046</v>
      </c>
      <c r="D1279" s="299" t="s">
        <v>397</v>
      </c>
      <c r="E1279" s="331">
        <v>53.59</v>
      </c>
      <c r="F1279" s="331"/>
      <c r="G1279" s="333">
        <f t="shared" si="21"/>
        <v>4906.0199999999977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1</v>
      </c>
      <c r="C1280" s="298">
        <v>46046</v>
      </c>
      <c r="D1280" s="299" t="s">
        <v>311</v>
      </c>
      <c r="E1280" s="331">
        <v>61.64</v>
      </c>
      <c r="F1280" s="331"/>
      <c r="G1280" s="333">
        <f t="shared" si="21"/>
        <v>4959.6099999999979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1</v>
      </c>
      <c r="C1281" s="298">
        <v>46045</v>
      </c>
      <c r="D1281" s="299" t="s">
        <v>304</v>
      </c>
      <c r="E1281" s="331">
        <v>23.17</v>
      </c>
      <c r="F1281" s="331"/>
      <c r="G1281" s="333">
        <f t="shared" si="21"/>
        <v>5021.2499999999982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4</v>
      </c>
      <c r="C1282" s="298">
        <v>46045</v>
      </c>
      <c r="D1282" s="299" t="s">
        <v>296</v>
      </c>
      <c r="E1282" s="331">
        <v>62.77</v>
      </c>
      <c r="F1282" s="331"/>
      <c r="G1282" s="333">
        <f t="shared" si="21"/>
        <v>5044.4199999999983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6</v>
      </c>
      <c r="C1283" s="298">
        <v>46045</v>
      </c>
      <c r="D1283" s="299" t="s">
        <v>469</v>
      </c>
      <c r="E1283" s="331">
        <v>105.51</v>
      </c>
      <c r="F1283" s="331"/>
      <c r="G1283" s="333">
        <f t="shared" si="21"/>
        <v>5107.1899999999987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3</v>
      </c>
      <c r="C1284" s="298">
        <v>46045</v>
      </c>
      <c r="D1284" s="299" t="s">
        <v>334</v>
      </c>
      <c r="E1284" s="331">
        <v>9.9499999999999993</v>
      </c>
      <c r="F1284" s="331"/>
      <c r="G1284" s="333">
        <f t="shared" si="21"/>
        <v>5212.6999999999989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289</v>
      </c>
      <c r="B1285" s="330">
        <v>2</v>
      </c>
      <c r="C1285" s="298">
        <v>46045</v>
      </c>
      <c r="D1285" s="299" t="s">
        <v>358</v>
      </c>
      <c r="E1285" s="331">
        <v>10.17</v>
      </c>
      <c r="F1285" s="331"/>
      <c r="G1285" s="333">
        <f t="shared" si="21"/>
        <v>5222.6499999999987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46045</v>
      </c>
      <c r="D1286" s="299" t="s">
        <v>301</v>
      </c>
      <c r="E1286" s="331">
        <v>32.200000000000003</v>
      </c>
      <c r="F1286" s="331"/>
      <c r="G1286" s="333">
        <f t="shared" si="21"/>
        <v>5232.8199999999988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294</v>
      </c>
      <c r="B1287" s="330">
        <v>22</v>
      </c>
      <c r="C1287" s="298">
        <v>46045</v>
      </c>
      <c r="D1287" s="299" t="s">
        <v>862</v>
      </c>
      <c r="E1287" s="331">
        <v>5.31</v>
      </c>
      <c r="F1287" s="331"/>
      <c r="G1287" s="333">
        <f t="shared" si="21"/>
        <v>5265.0199999999986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8</v>
      </c>
      <c r="C1288" s="298">
        <v>46044</v>
      </c>
      <c r="D1288" s="299" t="s">
        <v>435</v>
      </c>
      <c r="E1288" s="331">
        <v>73.95</v>
      </c>
      <c r="F1288" s="331"/>
      <c r="G1288" s="333">
        <f t="shared" si="21"/>
        <v>5270.329999999999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2</v>
      </c>
      <c r="C1289" s="298">
        <v>46044</v>
      </c>
      <c r="D1289" s="299" t="s">
        <v>470</v>
      </c>
      <c r="E1289" s="331">
        <v>28.68</v>
      </c>
      <c r="F1289" s="331"/>
      <c r="G1289" s="333">
        <f t="shared" si="21"/>
        <v>5344.2799999999988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289</v>
      </c>
      <c r="B1290" s="330">
        <v>8</v>
      </c>
      <c r="C1290" s="298">
        <v>46044</v>
      </c>
      <c r="D1290" s="299" t="s">
        <v>357</v>
      </c>
      <c r="E1290" s="331">
        <v>57.38</v>
      </c>
      <c r="F1290" s="331"/>
      <c r="G1290" s="333">
        <f t="shared" si="21"/>
        <v>5372.9599999999991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289</v>
      </c>
      <c r="B1291" s="330">
        <v>2</v>
      </c>
      <c r="C1291" s="298">
        <v>46044</v>
      </c>
      <c r="D1291" s="299" t="s">
        <v>358</v>
      </c>
      <c r="E1291" s="331">
        <v>9.4700000000000006</v>
      </c>
      <c r="F1291" s="331"/>
      <c r="G1291" s="333">
        <f t="shared" si="21"/>
        <v>5430.3399999999992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46044</v>
      </c>
      <c r="D1292" s="299" t="s">
        <v>358</v>
      </c>
      <c r="E1292" s="331">
        <v>7.18</v>
      </c>
      <c r="F1292" s="331"/>
      <c r="G1292" s="333">
        <f t="shared" si="21"/>
        <v>5439.8099999999995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287</v>
      </c>
      <c r="B1293" s="330" t="s">
        <v>287</v>
      </c>
      <c r="C1293" s="298">
        <v>46044</v>
      </c>
      <c r="D1293" s="299" t="s">
        <v>315</v>
      </c>
      <c r="E1293" s="331">
        <v>126.24</v>
      </c>
      <c r="F1293" s="331">
        <v>126.24</v>
      </c>
      <c r="G1293" s="333">
        <f t="shared" si="21"/>
        <v>5446.99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8</v>
      </c>
      <c r="C1294" s="298">
        <v>46043</v>
      </c>
      <c r="D1294" s="299" t="s">
        <v>471</v>
      </c>
      <c r="E1294" s="331">
        <v>17</v>
      </c>
      <c r="F1294" s="331"/>
      <c r="G1294" s="333">
        <f t="shared" si="21"/>
        <v>5446.99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289</v>
      </c>
      <c r="B1295" s="330">
        <v>1</v>
      </c>
      <c r="C1295" s="298">
        <v>46043</v>
      </c>
      <c r="D1295" s="299" t="s">
        <v>329</v>
      </c>
      <c r="E1295" s="331">
        <v>24.75</v>
      </c>
      <c r="F1295" s="331"/>
      <c r="G1295" s="333">
        <f t="shared" si="21"/>
        <v>5463.99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291</v>
      </c>
      <c r="B1296" s="330">
        <v>39</v>
      </c>
      <c r="C1296" s="298">
        <v>46043</v>
      </c>
      <c r="D1296" s="299" t="s">
        <v>292</v>
      </c>
      <c r="E1296" s="331"/>
      <c r="F1296" s="331">
        <v>3378.82</v>
      </c>
      <c r="G1296" s="333">
        <f t="shared" si="21"/>
        <v>5488.74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294</v>
      </c>
      <c r="B1297" s="330">
        <v>23</v>
      </c>
      <c r="C1297" s="298">
        <v>46043</v>
      </c>
      <c r="D1297" s="299" t="s">
        <v>67</v>
      </c>
      <c r="E1297" s="331">
        <v>650.88</v>
      </c>
      <c r="F1297" s="331"/>
      <c r="G1297" s="333">
        <f t="shared" si="21"/>
        <v>2109.9199999999992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287</v>
      </c>
      <c r="B1298" s="330" t="s">
        <v>287</v>
      </c>
      <c r="C1298" s="298">
        <v>46043</v>
      </c>
      <c r="D1298" s="299" t="s">
        <v>472</v>
      </c>
      <c r="E1298" s="331">
        <v>100</v>
      </c>
      <c r="F1298" s="331">
        <v>100</v>
      </c>
      <c r="G1298" s="333">
        <f t="shared" si="21"/>
        <v>2760.7999999999993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2</v>
      </c>
      <c r="C1299" s="298">
        <v>46043</v>
      </c>
      <c r="D1299" s="299" t="s">
        <v>301</v>
      </c>
      <c r="E1299" s="331">
        <v>20</v>
      </c>
      <c r="F1299" s="331"/>
      <c r="G1299" s="333">
        <f t="shared" si="21"/>
        <v>2760.7999999999993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8</v>
      </c>
      <c r="C1300" s="298">
        <v>46043</v>
      </c>
      <c r="D1300" s="299" t="s">
        <v>295</v>
      </c>
      <c r="E1300" s="331">
        <v>6.38</v>
      </c>
      <c r="F1300" s="331"/>
      <c r="G1300" s="333">
        <f t="shared" si="21"/>
        <v>2780.7999999999993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46043</v>
      </c>
      <c r="D1301" s="299" t="s">
        <v>295</v>
      </c>
      <c r="E1301" s="331">
        <v>17.29</v>
      </c>
      <c r="F1301" s="331"/>
      <c r="G1301" s="333">
        <f t="shared" si="21"/>
        <v>2787.1799999999994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2</v>
      </c>
      <c r="C1302" s="298">
        <v>46043</v>
      </c>
      <c r="D1302" s="299" t="s">
        <v>358</v>
      </c>
      <c r="E1302" s="331">
        <v>14.86</v>
      </c>
      <c r="F1302" s="331"/>
      <c r="G1302" s="333">
        <f t="shared" si="21"/>
        <v>2804.4699999999993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289</v>
      </c>
      <c r="B1303" s="330">
        <v>2</v>
      </c>
      <c r="C1303" s="298">
        <v>46042</v>
      </c>
      <c r="D1303" s="299" t="s">
        <v>371</v>
      </c>
      <c r="E1303" s="331">
        <v>13.4</v>
      </c>
      <c r="F1303" s="331"/>
      <c r="G1303" s="333">
        <f t="shared" si="21"/>
        <v>2819.3299999999995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2</v>
      </c>
      <c r="C1304" s="298">
        <v>46042</v>
      </c>
      <c r="D1304" s="299" t="s">
        <v>371</v>
      </c>
      <c r="E1304" s="331">
        <v>5.97</v>
      </c>
      <c r="F1304" s="331"/>
      <c r="G1304" s="333">
        <f t="shared" si="21"/>
        <v>2832.7299999999996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294</v>
      </c>
      <c r="B1305" s="330">
        <v>22</v>
      </c>
      <c r="C1305" s="298">
        <v>46042</v>
      </c>
      <c r="D1305" s="299" t="s">
        <v>323</v>
      </c>
      <c r="E1305" s="331">
        <v>18.09</v>
      </c>
      <c r="F1305" s="331"/>
      <c r="G1305" s="333">
        <f t="shared" si="21"/>
        <v>2838.6999999999994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294</v>
      </c>
      <c r="B1306" s="330">
        <v>17</v>
      </c>
      <c r="C1306" s="298">
        <v>46042</v>
      </c>
      <c r="D1306" s="299" t="s">
        <v>188</v>
      </c>
      <c r="E1306" s="331">
        <v>42.65</v>
      </c>
      <c r="F1306" s="331"/>
      <c r="G1306" s="333">
        <f t="shared" si="21"/>
        <v>2856.7899999999995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335</v>
      </c>
      <c r="B1307" s="330" t="s">
        <v>335</v>
      </c>
      <c r="C1307" s="298">
        <v>46042</v>
      </c>
      <c r="D1307" s="299" t="s">
        <v>336</v>
      </c>
      <c r="E1307" s="331">
        <v>130.51</v>
      </c>
      <c r="F1307" s="331"/>
      <c r="G1307" s="333">
        <f t="shared" si="21"/>
        <v>2899.4399999999996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294</v>
      </c>
      <c r="B1308" s="330">
        <v>15</v>
      </c>
      <c r="C1308" s="298">
        <v>46042</v>
      </c>
      <c r="D1308" s="299" t="s">
        <v>185</v>
      </c>
      <c r="E1308" s="331">
        <v>132.4</v>
      </c>
      <c r="F1308" s="331"/>
      <c r="G1308" s="333">
        <f t="shared" si="21"/>
        <v>3029.9499999999994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294</v>
      </c>
      <c r="B1309" s="330">
        <v>23</v>
      </c>
      <c r="C1309" s="298">
        <v>46042</v>
      </c>
      <c r="D1309" s="299" t="s">
        <v>63</v>
      </c>
      <c r="E1309" s="331">
        <v>529.46</v>
      </c>
      <c r="F1309" s="331"/>
      <c r="G1309" s="333">
        <f t="shared" si="21"/>
        <v>3162.3499999999995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46042</v>
      </c>
      <c r="D1310" s="299" t="s">
        <v>300</v>
      </c>
      <c r="E1310" s="331">
        <v>51.63</v>
      </c>
      <c r="F1310" s="331"/>
      <c r="G1310" s="333">
        <f t="shared" si="21"/>
        <v>3691.8099999999995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2</v>
      </c>
      <c r="C1311" s="298">
        <v>46042</v>
      </c>
      <c r="D1311" s="299" t="s">
        <v>296</v>
      </c>
      <c r="E1311" s="331">
        <v>11.17</v>
      </c>
      <c r="F1311" s="331"/>
      <c r="G1311" s="333">
        <f t="shared" si="21"/>
        <v>3743.4399999999996</v>
      </c>
      <c r="H1311" s="334"/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4</v>
      </c>
      <c r="C1312" s="298">
        <v>46042</v>
      </c>
      <c r="D1312" s="299" t="s">
        <v>296</v>
      </c>
      <c r="E1312" s="331">
        <v>57.37</v>
      </c>
      <c r="F1312" s="331"/>
      <c r="G1312" s="333">
        <f t="shared" si="21"/>
        <v>3754.6099999999997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294</v>
      </c>
      <c r="B1313" s="330">
        <v>22</v>
      </c>
      <c r="C1313" s="298">
        <v>46042</v>
      </c>
      <c r="D1313" s="299" t="s">
        <v>328</v>
      </c>
      <c r="E1313" s="331">
        <v>7.46</v>
      </c>
      <c r="F1313" s="331"/>
      <c r="G1313" s="333">
        <f t="shared" si="21"/>
        <v>3811.9799999999996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4</v>
      </c>
      <c r="C1314" s="298">
        <v>46042</v>
      </c>
      <c r="D1314" s="299" t="s">
        <v>310</v>
      </c>
      <c r="E1314" s="331">
        <v>28.91</v>
      </c>
      <c r="F1314" s="331"/>
      <c r="G1314" s="333">
        <f t="shared" si="21"/>
        <v>3819.4399999999996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6</v>
      </c>
      <c r="C1315" s="298">
        <v>46040</v>
      </c>
      <c r="D1315" s="299" t="s">
        <v>300</v>
      </c>
      <c r="E1315" s="331">
        <v>31.35</v>
      </c>
      <c r="F1315" s="331"/>
      <c r="G1315" s="333">
        <f t="shared" si="21"/>
        <v>3848.3499999999995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8</v>
      </c>
      <c r="C1316" s="298">
        <v>46040</v>
      </c>
      <c r="D1316" s="299" t="s">
        <v>473</v>
      </c>
      <c r="E1316" s="331">
        <v>124.75</v>
      </c>
      <c r="F1316" s="331"/>
      <c r="G1316" s="333">
        <f t="shared" si="21"/>
        <v>3879.6999999999994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3</v>
      </c>
      <c r="C1317" s="298">
        <v>46040</v>
      </c>
      <c r="D1317" s="299" t="s">
        <v>320</v>
      </c>
      <c r="E1317" s="331">
        <v>11.3</v>
      </c>
      <c r="F1317" s="331"/>
      <c r="G1317" s="333">
        <f t="shared" si="21"/>
        <v>4004.4499999999994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294</v>
      </c>
      <c r="B1318" s="330">
        <v>22</v>
      </c>
      <c r="C1318" s="298">
        <v>46040</v>
      </c>
      <c r="D1318" s="299" t="s">
        <v>401</v>
      </c>
      <c r="E1318" s="331">
        <v>13.84</v>
      </c>
      <c r="F1318" s="331"/>
      <c r="G1318" s="333">
        <f t="shared" si="21"/>
        <v>4015.7499999999995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289</v>
      </c>
      <c r="B1319" s="330">
        <v>1</v>
      </c>
      <c r="C1319" s="298">
        <v>46040</v>
      </c>
      <c r="D1319" s="299" t="s">
        <v>306</v>
      </c>
      <c r="E1319" s="331">
        <v>92.06</v>
      </c>
      <c r="F1319" s="331"/>
      <c r="G1319" s="333">
        <f t="shared" si="21"/>
        <v>4029.5899999999997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7</v>
      </c>
      <c r="C1320" s="298">
        <v>46040</v>
      </c>
      <c r="D1320" s="299" t="s">
        <v>338</v>
      </c>
      <c r="E1320" s="331">
        <v>78.47</v>
      </c>
      <c r="F1320" s="331"/>
      <c r="G1320" s="333">
        <f t="shared" si="21"/>
        <v>4121.6499999999996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1</v>
      </c>
      <c r="C1321" s="298">
        <v>46040</v>
      </c>
      <c r="D1321" s="299" t="s">
        <v>393</v>
      </c>
      <c r="E1321" s="331">
        <v>28.22</v>
      </c>
      <c r="F1321" s="331"/>
      <c r="G1321" s="333">
        <f t="shared" si="21"/>
        <v>4200.12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2</v>
      </c>
      <c r="C1322" s="298">
        <v>46040</v>
      </c>
      <c r="D1322" s="299" t="s">
        <v>392</v>
      </c>
      <c r="E1322" s="331">
        <v>32.729999999999997</v>
      </c>
      <c r="F1322" s="331"/>
      <c r="G1322" s="333">
        <f t="shared" si="21"/>
        <v>4228.34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294</v>
      </c>
      <c r="B1323" s="330">
        <v>42</v>
      </c>
      <c r="C1323" s="298">
        <v>46039</v>
      </c>
      <c r="D1323" s="299" t="s">
        <v>333</v>
      </c>
      <c r="E1323" s="331">
        <v>29.8</v>
      </c>
      <c r="F1323" s="331"/>
      <c r="G1323" s="333">
        <f t="shared" si="21"/>
        <v>4261.07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294</v>
      </c>
      <c r="B1324" s="330">
        <v>43</v>
      </c>
      <c r="C1324" s="298">
        <v>46039</v>
      </c>
      <c r="D1324" s="299" t="s">
        <v>333</v>
      </c>
      <c r="E1324" s="331">
        <v>22.35</v>
      </c>
      <c r="F1324" s="331"/>
      <c r="G1324" s="333">
        <f t="shared" si="21"/>
        <v>4290.87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46039</v>
      </c>
      <c r="D1325" s="299" t="s">
        <v>319</v>
      </c>
      <c r="E1325" s="331">
        <v>36.92</v>
      </c>
      <c r="F1325" s="331"/>
      <c r="G1325" s="333">
        <f t="shared" si="21"/>
        <v>4313.22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1</v>
      </c>
      <c r="C1326" s="298">
        <v>46039</v>
      </c>
      <c r="D1326" s="299" t="s">
        <v>311</v>
      </c>
      <c r="E1326" s="331">
        <v>117.89</v>
      </c>
      <c r="F1326" s="331"/>
      <c r="G1326" s="333">
        <f t="shared" si="21"/>
        <v>4350.1400000000003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1</v>
      </c>
      <c r="C1327" s="298">
        <v>46039</v>
      </c>
      <c r="D1327" s="299" t="s">
        <v>329</v>
      </c>
      <c r="E1327" s="331">
        <v>196.36</v>
      </c>
      <c r="F1327" s="331"/>
      <c r="G1327" s="333">
        <f t="shared" si="21"/>
        <v>4468.0300000000007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21</v>
      </c>
      <c r="C1328" s="298">
        <v>46039</v>
      </c>
      <c r="D1328" s="299" t="s">
        <v>194</v>
      </c>
      <c r="E1328" s="331">
        <v>70.2</v>
      </c>
      <c r="F1328" s="331"/>
      <c r="G1328" s="333">
        <f t="shared" si="21"/>
        <v>4664.3900000000003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46038</v>
      </c>
      <c r="D1329" s="299" t="s">
        <v>324</v>
      </c>
      <c r="E1329" s="331">
        <v>13.14</v>
      </c>
      <c r="F1329" s="331"/>
      <c r="G1329" s="333">
        <f t="shared" si="21"/>
        <v>4734.59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2</v>
      </c>
      <c r="C1330" s="298">
        <v>46038</v>
      </c>
      <c r="D1330" s="299" t="s">
        <v>296</v>
      </c>
      <c r="E1330" s="331">
        <v>18.489999999999998</v>
      </c>
      <c r="F1330" s="331"/>
      <c r="G1330" s="333">
        <f t="shared" si="21"/>
        <v>4747.7300000000005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291</v>
      </c>
      <c r="B1331" s="330">
        <v>41</v>
      </c>
      <c r="C1331" s="298">
        <v>46038</v>
      </c>
      <c r="D1331" s="299" t="s">
        <v>474</v>
      </c>
      <c r="E1331" s="331"/>
      <c r="F1331" s="331">
        <v>800</v>
      </c>
      <c r="G1331" s="333">
        <f t="shared" si="21"/>
        <v>4766.22</v>
      </c>
      <c r="H1331" s="334" t="s">
        <v>298</v>
      </c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294</v>
      </c>
      <c r="B1332" s="330">
        <v>18</v>
      </c>
      <c r="C1332" s="298">
        <v>46038</v>
      </c>
      <c r="D1332" s="299" t="s">
        <v>361</v>
      </c>
      <c r="E1332" s="331">
        <v>400</v>
      </c>
      <c r="F1332" s="331"/>
      <c r="G1332" s="333">
        <f t="shared" si="21"/>
        <v>3966.2200000000003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294</v>
      </c>
      <c r="B1333" s="330">
        <v>19</v>
      </c>
      <c r="C1333" s="298">
        <v>46038</v>
      </c>
      <c r="D1333" s="299" t="s">
        <v>191</v>
      </c>
      <c r="E1333" s="331">
        <v>200</v>
      </c>
      <c r="F1333" s="331"/>
      <c r="G1333" s="333">
        <f t="shared" si="21"/>
        <v>4366.22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294</v>
      </c>
      <c r="B1334" s="330">
        <v>11</v>
      </c>
      <c r="C1334" s="298">
        <v>46038</v>
      </c>
      <c r="D1334" s="299" t="s">
        <v>178</v>
      </c>
      <c r="E1334" s="331">
        <v>267.95999999999998</v>
      </c>
      <c r="F1334" s="331"/>
      <c r="G1334" s="333">
        <f t="shared" si="21"/>
        <v>4566.22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8</v>
      </c>
      <c r="C1335" s="298">
        <v>46037</v>
      </c>
      <c r="D1335" s="299" t="s">
        <v>357</v>
      </c>
      <c r="E1335" s="331">
        <v>59.95</v>
      </c>
      <c r="F1335" s="331"/>
      <c r="G1335" s="333">
        <f t="shared" si="21"/>
        <v>4834.18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2</v>
      </c>
      <c r="C1336" s="298">
        <v>46037</v>
      </c>
      <c r="D1336" s="299" t="s">
        <v>357</v>
      </c>
      <c r="E1336" s="331">
        <v>59.96</v>
      </c>
      <c r="F1336" s="331"/>
      <c r="G1336" s="333">
        <f t="shared" si="21"/>
        <v>4894.13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8</v>
      </c>
      <c r="C1337" s="298">
        <v>46037</v>
      </c>
      <c r="D1337" s="299" t="s">
        <v>319</v>
      </c>
      <c r="E1337" s="331">
        <v>12.43</v>
      </c>
      <c r="F1337" s="331"/>
      <c r="G1337" s="333">
        <f t="shared" si="21"/>
        <v>4954.09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2</v>
      </c>
      <c r="C1338" s="298">
        <v>46037</v>
      </c>
      <c r="D1338" s="299" t="s">
        <v>296</v>
      </c>
      <c r="E1338" s="331">
        <v>11.07</v>
      </c>
      <c r="F1338" s="331"/>
      <c r="G1338" s="333">
        <f t="shared" si="21"/>
        <v>4966.5200000000004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289</v>
      </c>
      <c r="B1339" s="330">
        <v>4</v>
      </c>
      <c r="C1339" s="298">
        <v>46037</v>
      </c>
      <c r="D1339" s="299" t="s">
        <v>296</v>
      </c>
      <c r="E1339" s="331">
        <v>52.3</v>
      </c>
      <c r="F1339" s="331"/>
      <c r="G1339" s="333">
        <f t="shared" si="21"/>
        <v>4977.59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6</v>
      </c>
      <c r="C1340" s="298">
        <v>46037</v>
      </c>
      <c r="D1340" s="299" t="s">
        <v>436</v>
      </c>
      <c r="E1340" s="331">
        <v>50</v>
      </c>
      <c r="F1340" s="331"/>
      <c r="G1340" s="333">
        <f t="shared" si="21"/>
        <v>5029.8900000000003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291</v>
      </c>
      <c r="B1341" s="330">
        <v>38</v>
      </c>
      <c r="C1341" s="298">
        <v>46037</v>
      </c>
      <c r="D1341" s="299" t="s">
        <v>293</v>
      </c>
      <c r="E1341" s="331"/>
      <c r="F1341" s="331">
        <v>4365.67</v>
      </c>
      <c r="G1341" s="333">
        <f t="shared" si="21"/>
        <v>5079.8900000000003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289</v>
      </c>
      <c r="B1342" s="330">
        <v>4</v>
      </c>
      <c r="C1342" s="298">
        <v>46036</v>
      </c>
      <c r="D1342" s="299" t="s">
        <v>295</v>
      </c>
      <c r="E1342" s="331">
        <v>30.91</v>
      </c>
      <c r="F1342" s="331"/>
      <c r="G1342" s="333">
        <f t="shared" si="21"/>
        <v>714.22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289</v>
      </c>
      <c r="B1343" s="330">
        <v>3</v>
      </c>
      <c r="C1343" s="298">
        <v>46036</v>
      </c>
      <c r="D1343" s="299" t="s">
        <v>348</v>
      </c>
      <c r="E1343" s="331">
        <v>8.67</v>
      </c>
      <c r="F1343" s="331"/>
      <c r="G1343" s="333">
        <f t="shared" si="21"/>
        <v>745.13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3</v>
      </c>
      <c r="C1344" s="298">
        <v>46035</v>
      </c>
      <c r="D1344" s="299" t="s">
        <v>351</v>
      </c>
      <c r="E1344" s="331">
        <v>25.01</v>
      </c>
      <c r="F1344" s="331"/>
      <c r="G1344" s="333">
        <f t="shared" si="21"/>
        <v>753.8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6</v>
      </c>
      <c r="C1345" s="298">
        <v>46035</v>
      </c>
      <c r="D1345" s="299" t="s">
        <v>412</v>
      </c>
      <c r="E1345" s="331">
        <v>-5.9</v>
      </c>
      <c r="F1345" s="331"/>
      <c r="G1345" s="333">
        <f t="shared" si="21"/>
        <v>778.81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6</v>
      </c>
      <c r="C1346" s="298">
        <v>46035</v>
      </c>
      <c r="D1346" s="299" t="s">
        <v>446</v>
      </c>
      <c r="E1346" s="331">
        <v>-0.03</v>
      </c>
      <c r="F1346" s="331"/>
      <c r="G1346" s="333">
        <f t="shared" si="21"/>
        <v>772.91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294</v>
      </c>
      <c r="B1347" s="330">
        <v>43</v>
      </c>
      <c r="C1347" s="298">
        <v>46035</v>
      </c>
      <c r="D1347" s="299" t="s">
        <v>201</v>
      </c>
      <c r="E1347" s="331">
        <v>44.18</v>
      </c>
      <c r="F1347" s="331"/>
      <c r="G1347" s="333">
        <f t="shared" si="21"/>
        <v>772.88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294</v>
      </c>
      <c r="B1348" s="330">
        <v>42</v>
      </c>
      <c r="C1348" s="298">
        <v>46035</v>
      </c>
      <c r="D1348" s="299" t="s">
        <v>200</v>
      </c>
      <c r="E1348" s="331">
        <v>51.19</v>
      </c>
      <c r="F1348" s="331"/>
      <c r="G1348" s="333">
        <f t="shared" si="21"/>
        <v>817.06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289</v>
      </c>
      <c r="B1349" s="330">
        <v>4</v>
      </c>
      <c r="C1349" s="298">
        <v>46035</v>
      </c>
      <c r="D1349" s="299" t="s">
        <v>295</v>
      </c>
      <c r="E1349" s="331">
        <v>28.15</v>
      </c>
      <c r="F1349" s="331"/>
      <c r="G1349" s="333">
        <f t="shared" si="21"/>
        <v>868.25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3</v>
      </c>
      <c r="C1350" s="298">
        <v>46035</v>
      </c>
      <c r="D1350" s="299" t="s">
        <v>296</v>
      </c>
      <c r="E1350" s="331">
        <v>20.85</v>
      </c>
      <c r="F1350" s="331"/>
      <c r="G1350" s="333">
        <f t="shared" si="21"/>
        <v>896.4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1</v>
      </c>
      <c r="C1351" s="298">
        <v>46034</v>
      </c>
      <c r="D1351" s="299" t="s">
        <v>306</v>
      </c>
      <c r="E1351" s="331">
        <v>145.81</v>
      </c>
      <c r="F1351" s="331"/>
      <c r="G1351" s="333">
        <f t="shared" si="21"/>
        <v>917.25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2</v>
      </c>
      <c r="C1352" s="298">
        <v>46034</v>
      </c>
      <c r="D1352" s="299" t="s">
        <v>424</v>
      </c>
      <c r="E1352" s="331">
        <v>25.22</v>
      </c>
      <c r="F1352" s="331"/>
      <c r="G1352" s="333">
        <f t="shared" si="21"/>
        <v>1063.06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2</v>
      </c>
      <c r="C1353" s="298">
        <v>46033</v>
      </c>
      <c r="D1353" s="299" t="s">
        <v>326</v>
      </c>
      <c r="E1353" s="331">
        <v>49.38</v>
      </c>
      <c r="F1353" s="331"/>
      <c r="G1353" s="333">
        <f t="shared" si="21"/>
        <v>1088.28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294</v>
      </c>
      <c r="B1354" s="330">
        <v>22</v>
      </c>
      <c r="C1354" s="298">
        <v>46033</v>
      </c>
      <c r="D1354" s="299" t="s">
        <v>352</v>
      </c>
      <c r="E1354" s="331">
        <v>19.16</v>
      </c>
      <c r="F1354" s="331"/>
      <c r="G1354" s="333">
        <f t="shared" si="21"/>
        <v>1137.6600000000001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6</v>
      </c>
      <c r="C1355" s="298">
        <v>46033</v>
      </c>
      <c r="D1355" s="299" t="s">
        <v>312</v>
      </c>
      <c r="E1355" s="331">
        <v>39.86</v>
      </c>
      <c r="F1355" s="331"/>
      <c r="G1355" s="333">
        <f t="shared" si="21"/>
        <v>1156.8200000000002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7</v>
      </c>
      <c r="C1356" s="298">
        <v>46033</v>
      </c>
      <c r="D1356" s="299" t="s">
        <v>444</v>
      </c>
      <c r="E1356" s="331">
        <v>165.05</v>
      </c>
      <c r="F1356" s="331"/>
      <c r="G1356" s="333">
        <f t="shared" si="21"/>
        <v>1196.68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294</v>
      </c>
      <c r="B1357" s="330">
        <v>24</v>
      </c>
      <c r="C1357" s="298">
        <v>46032</v>
      </c>
      <c r="D1357" s="299" t="s">
        <v>860</v>
      </c>
      <c r="E1357" s="331">
        <v>83.42</v>
      </c>
      <c r="F1357" s="331"/>
      <c r="G1357" s="333">
        <f t="shared" si="21"/>
        <v>1361.73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289</v>
      </c>
      <c r="B1358" s="330">
        <v>4</v>
      </c>
      <c r="C1358" s="298">
        <v>46032</v>
      </c>
      <c r="D1358" s="299" t="s">
        <v>296</v>
      </c>
      <c r="E1358" s="331">
        <v>30.4</v>
      </c>
      <c r="F1358" s="331"/>
      <c r="G1358" s="333">
        <f t="shared" si="21"/>
        <v>1445.15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2</v>
      </c>
      <c r="C1359" s="298">
        <v>46032</v>
      </c>
      <c r="D1359" s="299" t="s">
        <v>296</v>
      </c>
      <c r="E1359" s="331">
        <v>13.83</v>
      </c>
      <c r="F1359" s="331"/>
      <c r="G1359" s="333">
        <f t="shared" si="21"/>
        <v>1475.5500000000002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2</v>
      </c>
      <c r="C1360" s="298">
        <v>46032</v>
      </c>
      <c r="D1360" s="299" t="s">
        <v>473</v>
      </c>
      <c r="E1360" s="331">
        <v>100</v>
      </c>
      <c r="F1360" s="331"/>
      <c r="G1360" s="333">
        <f t="shared" si="21"/>
        <v>1489.38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1</v>
      </c>
      <c r="C1361" s="298">
        <v>46032</v>
      </c>
      <c r="D1361" s="299" t="s">
        <v>304</v>
      </c>
      <c r="E1361" s="331">
        <v>55.68</v>
      </c>
      <c r="F1361" s="331"/>
      <c r="G1361" s="333">
        <f t="shared" si="21"/>
        <v>1589.38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2</v>
      </c>
      <c r="C1362" s="298">
        <v>46031</v>
      </c>
      <c r="D1362" s="299" t="s">
        <v>358</v>
      </c>
      <c r="E1362" s="331">
        <v>9.4700000000000006</v>
      </c>
      <c r="F1362" s="331"/>
      <c r="G1362" s="333">
        <f t="shared" si="21"/>
        <v>1645.0600000000002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5</v>
      </c>
      <c r="C1363" s="298">
        <v>46031</v>
      </c>
      <c r="D1363" s="299" t="s">
        <v>475</v>
      </c>
      <c r="E1363" s="331">
        <v>50</v>
      </c>
      <c r="F1363" s="331"/>
      <c r="G1363" s="333">
        <f t="shared" si="21"/>
        <v>1654.5300000000002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8</v>
      </c>
      <c r="C1364" s="298">
        <v>46030</v>
      </c>
      <c r="D1364" s="299" t="s">
        <v>476</v>
      </c>
      <c r="E1364" s="331">
        <v>32.619999999999997</v>
      </c>
      <c r="F1364" s="331"/>
      <c r="G1364" s="333">
        <f t="shared" si="21"/>
        <v>1704.5300000000002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291</v>
      </c>
      <c r="B1365" s="330">
        <v>39</v>
      </c>
      <c r="C1365" s="298">
        <v>46030</v>
      </c>
      <c r="D1365" s="299" t="s">
        <v>292</v>
      </c>
      <c r="E1365" s="331"/>
      <c r="F1365" s="331">
        <v>2729.22</v>
      </c>
      <c r="G1365" s="333">
        <f t="shared" si="21"/>
        <v>1737.15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289</v>
      </c>
      <c r="B1366" s="330">
        <v>2</v>
      </c>
      <c r="C1366" s="298">
        <v>46030</v>
      </c>
      <c r="D1366" s="299" t="s">
        <v>296</v>
      </c>
      <c r="E1366" s="331">
        <v>6.37</v>
      </c>
      <c r="F1366" s="331"/>
      <c r="G1366" s="333">
        <f t="shared" si="21"/>
        <v>-992.06999999999971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289</v>
      </c>
      <c r="B1367" s="330">
        <v>4</v>
      </c>
      <c r="C1367" s="298">
        <v>46030</v>
      </c>
      <c r="D1367" s="299" t="s">
        <v>296</v>
      </c>
      <c r="E1367" s="331">
        <v>32.119999999999997</v>
      </c>
      <c r="F1367" s="331"/>
      <c r="G1367" s="333">
        <f t="shared" si="21"/>
        <v>-985.6999999999997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46030</v>
      </c>
      <c r="D1368" s="299" t="s">
        <v>358</v>
      </c>
      <c r="E1368" s="331">
        <v>9.4700000000000006</v>
      </c>
      <c r="F1368" s="331"/>
      <c r="G1368" s="333">
        <f t="shared" si="21"/>
        <v>-953.5799999999997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2</v>
      </c>
      <c r="C1369" s="298">
        <v>46030</v>
      </c>
      <c r="D1369" s="299" t="s">
        <v>386</v>
      </c>
      <c r="E1369" s="331">
        <v>21.18</v>
      </c>
      <c r="F1369" s="331"/>
      <c r="G1369" s="333">
        <f t="shared" si="21"/>
        <v>-944.10999999999967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335</v>
      </c>
      <c r="B1370" s="330" t="s">
        <v>335</v>
      </c>
      <c r="C1370" s="298">
        <v>46029</v>
      </c>
      <c r="D1370" s="299" t="s">
        <v>447</v>
      </c>
      <c r="E1370" s="331">
        <v>52.66</v>
      </c>
      <c r="F1370" s="331"/>
      <c r="G1370" s="333">
        <f t="shared" si="21"/>
        <v>-922.92999999999972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294</v>
      </c>
      <c r="B1371" s="330">
        <v>13</v>
      </c>
      <c r="C1371" s="298">
        <v>46029</v>
      </c>
      <c r="D1371" s="299" t="s">
        <v>182</v>
      </c>
      <c r="E1371" s="331">
        <v>167.42</v>
      </c>
      <c r="F1371" s="331"/>
      <c r="G1371" s="333">
        <f t="shared" si="21"/>
        <v>-870.26999999999975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4</v>
      </c>
      <c r="C1372" s="298">
        <v>46029</v>
      </c>
      <c r="D1372" s="299" t="s">
        <v>296</v>
      </c>
      <c r="E1372" s="331">
        <v>30.81</v>
      </c>
      <c r="F1372" s="331"/>
      <c r="G1372" s="333">
        <f t="shared" si="21"/>
        <v>-702.8499999999998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2</v>
      </c>
      <c r="C1373" s="298">
        <v>46029</v>
      </c>
      <c r="D1373" s="299" t="s">
        <v>358</v>
      </c>
      <c r="E1373" s="331">
        <v>9.4700000000000006</v>
      </c>
      <c r="F1373" s="331"/>
      <c r="G1373" s="333">
        <f t="shared" si="21"/>
        <v>-672.03999999999985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294</v>
      </c>
      <c r="B1374" s="330">
        <v>22</v>
      </c>
      <c r="C1374" s="298">
        <v>46029</v>
      </c>
      <c r="D1374" s="299" t="s">
        <v>477</v>
      </c>
      <c r="E1374" s="331">
        <v>148.04</v>
      </c>
      <c r="F1374" s="331"/>
      <c r="G1374" s="333">
        <f t="shared" si="21"/>
        <v>-662.56999999999982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294</v>
      </c>
      <c r="B1375" s="330">
        <v>14</v>
      </c>
      <c r="C1375" s="298">
        <v>46028</v>
      </c>
      <c r="D1375" s="299" t="s">
        <v>366</v>
      </c>
      <c r="E1375" s="331">
        <v>66.67</v>
      </c>
      <c r="F1375" s="331"/>
      <c r="G1375" s="333">
        <f t="shared" si="21"/>
        <v>-514.52999999999986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3</v>
      </c>
      <c r="C1376" s="298">
        <v>46028</v>
      </c>
      <c r="D1376" s="299" t="s">
        <v>296</v>
      </c>
      <c r="E1376" s="331">
        <v>5.7</v>
      </c>
      <c r="F1376" s="331"/>
      <c r="G1376" s="333">
        <f t="shared" si="21"/>
        <v>-447.8599999999999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294</v>
      </c>
      <c r="B1377" s="330">
        <v>21</v>
      </c>
      <c r="C1377" s="298">
        <v>46028</v>
      </c>
      <c r="D1377" s="299" t="s">
        <v>194</v>
      </c>
      <c r="E1377" s="331">
        <v>30.59</v>
      </c>
      <c r="F1377" s="331"/>
      <c r="G1377" s="333">
        <f t="shared" si="21"/>
        <v>-442.15999999999991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294</v>
      </c>
      <c r="B1378" s="330">
        <v>17</v>
      </c>
      <c r="C1378" s="298">
        <v>46027</v>
      </c>
      <c r="D1378" s="299" t="s">
        <v>370</v>
      </c>
      <c r="E1378" s="331">
        <v>133.91999999999999</v>
      </c>
      <c r="F1378" s="331"/>
      <c r="G1378" s="333">
        <f t="shared" si="21"/>
        <v>-411.56999999999994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294</v>
      </c>
      <c r="B1379" s="330">
        <v>17</v>
      </c>
      <c r="C1379" s="298">
        <v>46027</v>
      </c>
      <c r="D1379" s="299" t="s">
        <v>370</v>
      </c>
      <c r="E1379" s="331">
        <v>62</v>
      </c>
      <c r="F1379" s="331"/>
      <c r="G1379" s="333">
        <f t="shared" si="21"/>
        <v>-277.64999999999992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6</v>
      </c>
      <c r="C1380" s="298">
        <v>46027</v>
      </c>
      <c r="D1380" s="299" t="s">
        <v>300</v>
      </c>
      <c r="E1380" s="331">
        <v>10.64</v>
      </c>
      <c r="F1380" s="331"/>
      <c r="G1380" s="333">
        <f t="shared" si="21"/>
        <v>-215.64999999999992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8</v>
      </c>
      <c r="C1381" s="298">
        <v>46027</v>
      </c>
      <c r="D1381" s="299" t="s">
        <v>319</v>
      </c>
      <c r="E1381" s="331">
        <v>17.440000000000001</v>
      </c>
      <c r="F1381" s="331"/>
      <c r="G1381" s="333">
        <f t="shared" si="21"/>
        <v>-205.00999999999991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1</v>
      </c>
      <c r="C1382" s="298">
        <v>46027</v>
      </c>
      <c r="D1382" s="299" t="s">
        <v>306</v>
      </c>
      <c r="E1382" s="331">
        <v>216.19</v>
      </c>
      <c r="F1382" s="331"/>
      <c r="G1382" s="333">
        <f t="shared" si="21"/>
        <v>-187.56999999999991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289</v>
      </c>
      <c r="B1383" s="330">
        <v>2</v>
      </c>
      <c r="C1383" s="298">
        <v>46027</v>
      </c>
      <c r="D1383" s="299" t="s">
        <v>478</v>
      </c>
      <c r="E1383" s="331">
        <v>70</v>
      </c>
      <c r="F1383" s="331"/>
      <c r="G1383" s="333">
        <f t="shared" si="21"/>
        <v>28.62000000000009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289</v>
      </c>
      <c r="B1384" s="330">
        <v>2</v>
      </c>
      <c r="C1384" s="298">
        <v>46027</v>
      </c>
      <c r="D1384" s="299" t="s">
        <v>358</v>
      </c>
      <c r="E1384" s="331">
        <v>14.05</v>
      </c>
      <c r="F1384" s="331"/>
      <c r="G1384" s="333">
        <f t="shared" si="21"/>
        <v>98.62000000000009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294</v>
      </c>
      <c r="B1385" s="330">
        <v>14</v>
      </c>
      <c r="C1385" s="298">
        <v>46027</v>
      </c>
      <c r="D1385" s="299" t="s">
        <v>367</v>
      </c>
      <c r="E1385" s="331">
        <v>68.739999999999995</v>
      </c>
      <c r="F1385" s="331"/>
      <c r="G1385" s="333">
        <f t="shared" si="21"/>
        <v>112.67000000000009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6</v>
      </c>
      <c r="C1386" s="298">
        <v>46027</v>
      </c>
      <c r="D1386" s="299" t="s">
        <v>479</v>
      </c>
      <c r="E1386" s="331">
        <v>120</v>
      </c>
      <c r="F1386" s="331"/>
      <c r="G1386" s="333">
        <f t="shared" si="21"/>
        <v>181.41000000000008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9</v>
      </c>
      <c r="C1387" s="298">
        <v>46027</v>
      </c>
      <c r="D1387" s="299" t="s">
        <v>58</v>
      </c>
      <c r="E1387" s="331">
        <v>1281.53</v>
      </c>
      <c r="F1387" s="331"/>
      <c r="G1387" s="333">
        <f t="shared" si="21"/>
        <v>301.41000000000008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289</v>
      </c>
      <c r="B1388" s="330">
        <v>7</v>
      </c>
      <c r="C1388" s="298">
        <v>46026</v>
      </c>
      <c r="D1388" s="299" t="s">
        <v>338</v>
      </c>
      <c r="E1388" s="331">
        <v>18.260000000000002</v>
      </c>
      <c r="F1388" s="331"/>
      <c r="G1388" s="333">
        <f t="shared" si="21"/>
        <v>1582.94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287</v>
      </c>
      <c r="B1389" s="330" t="s">
        <v>287</v>
      </c>
      <c r="C1389" s="298">
        <v>46026</v>
      </c>
      <c r="D1389" s="299" t="s">
        <v>300</v>
      </c>
      <c r="E1389" s="331">
        <v>114.91</v>
      </c>
      <c r="F1389" s="331">
        <v>114.91</v>
      </c>
      <c r="G1389" s="333">
        <f t="shared" si="21"/>
        <v>1601.2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289</v>
      </c>
      <c r="B1390" s="330">
        <v>5</v>
      </c>
      <c r="C1390" s="298">
        <v>46026</v>
      </c>
      <c r="D1390" s="299" t="s">
        <v>480</v>
      </c>
      <c r="E1390" s="331">
        <v>42.43</v>
      </c>
      <c r="F1390" s="331"/>
      <c r="G1390" s="333">
        <f t="shared" si="21"/>
        <v>1601.2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7</v>
      </c>
      <c r="C1391" s="298">
        <v>46026</v>
      </c>
      <c r="D1391" s="299" t="s">
        <v>300</v>
      </c>
      <c r="E1391" s="331">
        <v>42.59</v>
      </c>
      <c r="F1391" s="331"/>
      <c r="G1391" s="333">
        <f t="shared" si="21"/>
        <v>1643.63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3</v>
      </c>
      <c r="C1392" s="298">
        <v>46025</v>
      </c>
      <c r="D1392" s="299" t="s">
        <v>348</v>
      </c>
      <c r="E1392" s="331">
        <v>14.57</v>
      </c>
      <c r="F1392" s="331"/>
      <c r="G1392" s="333">
        <f t="shared" si="21"/>
        <v>1686.22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2</v>
      </c>
      <c r="C1393" s="298">
        <v>46025</v>
      </c>
      <c r="D1393" s="299" t="s">
        <v>481</v>
      </c>
      <c r="E1393" s="331">
        <v>41.05</v>
      </c>
      <c r="F1393" s="331"/>
      <c r="G1393" s="333">
        <f t="shared" si="21"/>
        <v>1700.79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289</v>
      </c>
      <c r="B1394" s="330">
        <v>4</v>
      </c>
      <c r="C1394" s="298">
        <v>46025</v>
      </c>
      <c r="D1394" s="299" t="s">
        <v>310</v>
      </c>
      <c r="E1394" s="331">
        <v>26.88</v>
      </c>
      <c r="F1394" s="331"/>
      <c r="G1394" s="333">
        <f t="shared" si="21"/>
        <v>1741.84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46025</v>
      </c>
      <c r="D1395" s="299" t="s">
        <v>308</v>
      </c>
      <c r="E1395" s="331">
        <v>130.08000000000001</v>
      </c>
      <c r="F1395" s="331"/>
      <c r="G1395" s="333">
        <f t="shared" si="21"/>
        <v>1768.72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7</v>
      </c>
      <c r="C1396" s="298">
        <v>46025</v>
      </c>
      <c r="D1396" s="299" t="s">
        <v>482</v>
      </c>
      <c r="E1396" s="331">
        <v>222.49</v>
      </c>
      <c r="F1396" s="331"/>
      <c r="G1396" s="333">
        <f t="shared" si="21"/>
        <v>1898.8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289</v>
      </c>
      <c r="B1397" s="330">
        <v>7</v>
      </c>
      <c r="C1397" s="298">
        <v>46025</v>
      </c>
      <c r="D1397" s="299" t="s">
        <v>482</v>
      </c>
      <c r="E1397" s="331">
        <v>99.18</v>
      </c>
      <c r="F1397" s="331"/>
      <c r="G1397" s="333">
        <f t="shared" si="21"/>
        <v>2121.29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5</v>
      </c>
      <c r="C1398" s="298">
        <v>46024</v>
      </c>
      <c r="D1398" s="299" t="s">
        <v>483</v>
      </c>
      <c r="E1398" s="331">
        <v>35</v>
      </c>
      <c r="F1398" s="331"/>
      <c r="G1398" s="333">
        <f t="shared" si="21"/>
        <v>2220.4699999999998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289</v>
      </c>
      <c r="B1399" s="330">
        <v>3</v>
      </c>
      <c r="C1399" s="298">
        <v>46024</v>
      </c>
      <c r="D1399" s="299" t="s">
        <v>296</v>
      </c>
      <c r="E1399" s="331">
        <v>15.11</v>
      </c>
      <c r="F1399" s="331"/>
      <c r="G1399" s="333">
        <f t="shared" si="21"/>
        <v>2255.4699999999998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5</v>
      </c>
      <c r="C1400" s="298">
        <v>46024</v>
      </c>
      <c r="D1400" s="299" t="s">
        <v>484</v>
      </c>
      <c r="E1400" s="331">
        <v>29.67</v>
      </c>
      <c r="F1400" s="331"/>
      <c r="G1400" s="333">
        <f t="shared" si="21"/>
        <v>2270.58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287</v>
      </c>
      <c r="B1401" s="330" t="s">
        <v>287</v>
      </c>
      <c r="C1401" s="298">
        <v>46024</v>
      </c>
      <c r="D1401" s="299" t="s">
        <v>397</v>
      </c>
      <c r="E1401" s="331">
        <v>70.56</v>
      </c>
      <c r="F1401" s="331">
        <v>70.56</v>
      </c>
      <c r="G1401" s="333">
        <f t="shared" si="21"/>
        <v>2300.25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287</v>
      </c>
      <c r="B1402" s="330" t="s">
        <v>287</v>
      </c>
      <c r="C1402" s="298">
        <v>46024</v>
      </c>
      <c r="D1402" s="299" t="s">
        <v>485</v>
      </c>
      <c r="E1402" s="331">
        <v>113.94</v>
      </c>
      <c r="F1402" s="331">
        <v>113.94</v>
      </c>
      <c r="G1402" s="333">
        <f t="shared" si="21"/>
        <v>2300.25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2</v>
      </c>
      <c r="C1403" s="298">
        <v>46024</v>
      </c>
      <c r="D1403" s="299" t="s">
        <v>371</v>
      </c>
      <c r="E1403" s="331">
        <v>11.9</v>
      </c>
      <c r="F1403" s="331"/>
      <c r="G1403" s="333">
        <f t="shared" si="21"/>
        <v>2300.25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2</v>
      </c>
      <c r="C1404" s="298">
        <v>46024</v>
      </c>
      <c r="D1404" s="299" t="s">
        <v>408</v>
      </c>
      <c r="E1404" s="331">
        <v>23.9</v>
      </c>
      <c r="F1404" s="331"/>
      <c r="G1404" s="333">
        <f t="shared" si="21"/>
        <v>2312.15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5</v>
      </c>
      <c r="C1405" s="298">
        <v>46024</v>
      </c>
      <c r="D1405" s="299" t="s">
        <v>486</v>
      </c>
      <c r="E1405" s="331">
        <v>160</v>
      </c>
      <c r="F1405" s="331"/>
      <c r="G1405" s="333">
        <f t="shared" si="21"/>
        <v>2336.0500000000002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284</v>
      </c>
      <c r="B1406" s="330">
        <v>36</v>
      </c>
      <c r="C1406" s="298">
        <v>46024</v>
      </c>
      <c r="D1406" s="299" t="s">
        <v>374</v>
      </c>
      <c r="E1406" s="331">
        <v>50</v>
      </c>
      <c r="F1406" s="331"/>
      <c r="G1406" s="333">
        <f t="shared" si="21"/>
        <v>2496.0500000000002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289</v>
      </c>
      <c r="B1407" s="330">
        <v>6</v>
      </c>
      <c r="C1407" s="298">
        <v>46023</v>
      </c>
      <c r="D1407" s="299" t="s">
        <v>312</v>
      </c>
      <c r="E1407" s="331">
        <v>8</v>
      </c>
      <c r="F1407" s="331"/>
      <c r="G1407" s="333">
        <f t="shared" si="21"/>
        <v>2546.0500000000002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289</v>
      </c>
      <c r="B1408" s="330">
        <v>2</v>
      </c>
      <c r="C1408" s="298">
        <v>46023</v>
      </c>
      <c r="D1408" s="299" t="s">
        <v>371</v>
      </c>
      <c r="E1408" s="331">
        <v>13.06</v>
      </c>
      <c r="F1408" s="331"/>
      <c r="G1408" s="333">
        <f t="shared" si="21"/>
        <v>2554.0500000000002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294</v>
      </c>
      <c r="B1409" s="330">
        <v>22</v>
      </c>
      <c r="C1409" s="298">
        <v>46023</v>
      </c>
      <c r="D1409" s="299" t="s">
        <v>375</v>
      </c>
      <c r="E1409" s="331">
        <v>6.37</v>
      </c>
      <c r="F1409" s="331"/>
      <c r="G1409" s="333">
        <f t="shared" si="21"/>
        <v>2567.11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289</v>
      </c>
      <c r="B1410" s="330">
        <v>2</v>
      </c>
      <c r="C1410" s="298">
        <v>46023</v>
      </c>
      <c r="D1410" s="299" t="s">
        <v>358</v>
      </c>
      <c r="E1410" s="331">
        <v>10.27</v>
      </c>
      <c r="F1410" s="331"/>
      <c r="G1410" s="333">
        <f t="shared" si="21"/>
        <v>2573.48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289</v>
      </c>
      <c r="B1411" s="330">
        <v>6</v>
      </c>
      <c r="C1411" s="298">
        <v>46023</v>
      </c>
      <c r="D1411" s="299" t="s">
        <v>487</v>
      </c>
      <c r="E1411" s="331">
        <v>176.57</v>
      </c>
      <c r="F1411" s="331"/>
      <c r="G1411" s="333">
        <f t="shared" si="21"/>
        <v>2583.75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287</v>
      </c>
      <c r="B1412" s="330" t="s">
        <v>287</v>
      </c>
      <c r="C1412" s="298">
        <v>46023</v>
      </c>
      <c r="D1412" s="299" t="s">
        <v>300</v>
      </c>
      <c r="E1412" s="331">
        <v>383.39</v>
      </c>
      <c r="F1412" s="331">
        <v>383.39</v>
      </c>
      <c r="G1412" s="333">
        <f t="shared" si="21"/>
        <v>2760.32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287</v>
      </c>
      <c r="B1413" s="330" t="s">
        <v>287</v>
      </c>
      <c r="C1413" s="298">
        <v>46023</v>
      </c>
      <c r="D1413" s="299" t="s">
        <v>300</v>
      </c>
      <c r="E1413" s="331">
        <v>53.24</v>
      </c>
      <c r="F1413" s="331">
        <v>53.24</v>
      </c>
      <c r="G1413" s="333">
        <f t="shared" si="21"/>
        <v>2760.32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335</v>
      </c>
      <c r="B1414" s="330" t="s">
        <v>335</v>
      </c>
      <c r="C1414" s="298">
        <v>46023</v>
      </c>
      <c r="D1414" s="337" t="s">
        <v>460</v>
      </c>
      <c r="E1414" s="331">
        <v>239.68</v>
      </c>
      <c r="F1414" s="331"/>
      <c r="G1414" s="333">
        <f t="shared" si="21"/>
        <v>2760.32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488</v>
      </c>
      <c r="B1415" s="330" t="s">
        <v>488</v>
      </c>
      <c r="C1415" s="298">
        <v>45658</v>
      </c>
      <c r="D1415" s="298" t="s">
        <v>489</v>
      </c>
      <c r="E1415" s="332"/>
      <c r="F1415" s="332"/>
      <c r="G1415" s="333">
        <v>3000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5.75" customHeight="1" x14ac:dyDescent="0.3"/>
    <row r="1417" spans="1:20" ht="15.75" customHeight="1" x14ac:dyDescent="0.3"/>
    <row r="1418" spans="1:20" ht="15.75" customHeight="1" x14ac:dyDescent="0.3"/>
    <row r="1419" spans="1:20" ht="15.75" customHeight="1" x14ac:dyDescent="0.3"/>
    <row r="1420" spans="1:20" ht="15.75" customHeight="1" x14ac:dyDescent="0.3"/>
    <row r="1421" spans="1:20" ht="15.75" customHeight="1" x14ac:dyDescent="0.3"/>
    <row r="1422" spans="1:20" ht="15.75" customHeight="1" x14ac:dyDescent="0.3"/>
    <row r="1423" spans="1:20" ht="15.75" customHeight="1" x14ac:dyDescent="0.3"/>
    <row r="1424" spans="1:20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spans="9:9" ht="15.75" customHeight="1" x14ac:dyDescent="0.3"/>
    <row r="3138" spans="9:9" ht="15.75" customHeight="1" x14ac:dyDescent="0.3"/>
    <row r="3139" spans="9:9" ht="15.75" customHeight="1" x14ac:dyDescent="0.3"/>
    <row r="3140" spans="9:9" ht="15.75" customHeight="1" x14ac:dyDescent="0.3"/>
    <row r="3141" spans="9:9" ht="15.75" customHeight="1" x14ac:dyDescent="0.3"/>
    <row r="3142" spans="9:9" ht="15.75" customHeight="1" x14ac:dyDescent="0.3"/>
    <row r="3143" spans="9:9" ht="15.75" customHeight="1" x14ac:dyDescent="0.3"/>
    <row r="3144" spans="9:9" ht="15.75" customHeight="1" x14ac:dyDescent="0.3"/>
    <row r="3145" spans="9:9" ht="12" customHeight="1" x14ac:dyDescent="0.3">
      <c r="I3145" s="335" t="s">
        <v>225</v>
      </c>
    </row>
    <row r="3146" spans="9:9" ht="12" customHeight="1" x14ac:dyDescent="0.3">
      <c r="I3146" s="335"/>
    </row>
    <row r="3147" spans="9:9" ht="12" customHeight="1" x14ac:dyDescent="0.3">
      <c r="I3147" s="335"/>
    </row>
    <row r="3148" spans="9:9" ht="12" customHeight="1" x14ac:dyDescent="0.3">
      <c r="I3148" s="335"/>
    </row>
    <row r="3149" spans="9:9" ht="12" customHeight="1" x14ac:dyDescent="0.3">
      <c r="I3149" s="335"/>
    </row>
    <row r="3150" spans="9:9" ht="12" customHeight="1" x14ac:dyDescent="0.3">
      <c r="I3150" s="335"/>
    </row>
    <row r="3151" spans="9:9" ht="12" customHeight="1" x14ac:dyDescent="0.3">
      <c r="I3151" s="335"/>
    </row>
    <row r="3152" spans="9:9" ht="12" customHeight="1" x14ac:dyDescent="0.3">
      <c r="I3152" s="335"/>
    </row>
    <row r="3153" spans="9:9" ht="12" customHeight="1" x14ac:dyDescent="0.3">
      <c r="I3153" s="335"/>
    </row>
    <row r="3154" spans="9:9" ht="12" customHeight="1" x14ac:dyDescent="0.3">
      <c r="I3154" s="335" t="s">
        <v>226</v>
      </c>
    </row>
    <row r="3155" spans="9:9" ht="15.75" customHeight="1" x14ac:dyDescent="0.3"/>
    <row r="3156" spans="9:9" ht="15.75" customHeight="1" x14ac:dyDescent="0.3"/>
    <row r="3157" spans="9:9" ht="12" customHeight="1" x14ac:dyDescent="0.3">
      <c r="I3157" s="335" t="s">
        <v>226</v>
      </c>
    </row>
    <row r="3158" spans="9:9" ht="12" customHeight="1" x14ac:dyDescent="0.3">
      <c r="I3158" s="335"/>
    </row>
    <row r="3159" spans="9:9" ht="12" customHeight="1" x14ac:dyDescent="0.3">
      <c r="I3159" s="335"/>
    </row>
    <row r="3160" spans="9:9" ht="12" customHeight="1" x14ac:dyDescent="0.3">
      <c r="I3160" s="335"/>
    </row>
    <row r="3161" spans="9:9" ht="12" customHeight="1" x14ac:dyDescent="0.3">
      <c r="I3161" s="335"/>
    </row>
    <row r="3162" spans="9:9" ht="12" customHeight="1" x14ac:dyDescent="0.3">
      <c r="I3162" s="335"/>
    </row>
    <row r="3163" spans="9:9" ht="12" customHeight="1" x14ac:dyDescent="0.3">
      <c r="I3163" s="335" t="s">
        <v>226</v>
      </c>
    </row>
    <row r="3164" spans="9:9" ht="12" customHeight="1" x14ac:dyDescent="0.3">
      <c r="I3164" s="335" t="s">
        <v>226</v>
      </c>
    </row>
    <row r="3165" spans="9:9" ht="12" customHeight="1" x14ac:dyDescent="0.3">
      <c r="I3165" s="335"/>
    </row>
    <row r="3166" spans="9:9" ht="12" customHeight="1" x14ac:dyDescent="0.3">
      <c r="I3166" s="335"/>
    </row>
    <row r="3167" spans="9:9" ht="12" customHeight="1" x14ac:dyDescent="0.3">
      <c r="I3167" s="335"/>
    </row>
    <row r="3168" spans="9:9" ht="12" customHeight="1" x14ac:dyDescent="0.3">
      <c r="I3168" s="335" t="s">
        <v>226</v>
      </c>
    </row>
    <row r="3169" spans="9:9" ht="12" customHeight="1" x14ac:dyDescent="0.3">
      <c r="I3169" s="335" t="s">
        <v>225</v>
      </c>
    </row>
    <row r="3170" spans="9:9" ht="12" customHeight="1" x14ac:dyDescent="0.3">
      <c r="I3170" s="335" t="s">
        <v>225</v>
      </c>
    </row>
    <row r="3171" spans="9:9" ht="15.75" customHeight="1" x14ac:dyDescent="0.3"/>
    <row r="3172" spans="9:9" ht="15.75" customHeight="1" x14ac:dyDescent="0.3"/>
    <row r="3173" spans="9:9" ht="12" customHeight="1" x14ac:dyDescent="0.3">
      <c r="I3173" s="335" t="s">
        <v>225</v>
      </c>
    </row>
    <row r="3174" spans="9:9" ht="12" customHeight="1" x14ac:dyDescent="0.3">
      <c r="I3174" s="335"/>
    </row>
    <row r="3175" spans="9:9" ht="12" customHeight="1" x14ac:dyDescent="0.3">
      <c r="I3175" s="335" t="s">
        <v>226</v>
      </c>
    </row>
    <row r="3176" spans="9:9" ht="12" customHeight="1" x14ac:dyDescent="0.3">
      <c r="I3176" s="335"/>
    </row>
    <row r="3177" spans="9:9" ht="12" customHeight="1" x14ac:dyDescent="0.3">
      <c r="I3177" s="335"/>
    </row>
    <row r="3178" spans="9:9" ht="12" customHeight="1" x14ac:dyDescent="0.3">
      <c r="I3178" s="335" t="s">
        <v>226</v>
      </c>
    </row>
    <row r="3179" spans="9:9" ht="12" customHeight="1" x14ac:dyDescent="0.3">
      <c r="I3179" s="335"/>
    </row>
    <row r="3180" spans="9:9" ht="12" customHeight="1" x14ac:dyDescent="0.3">
      <c r="I3180" s="335" t="s">
        <v>226</v>
      </c>
    </row>
    <row r="3181" spans="9:9" ht="15.75" customHeight="1" x14ac:dyDescent="0.3"/>
    <row r="3182" spans="9:9" ht="15.75" customHeight="1" x14ac:dyDescent="0.3"/>
    <row r="3183" spans="9:9" ht="15.75" customHeight="1" x14ac:dyDescent="0.3"/>
    <row r="3184" spans="9:9" ht="15.75" customHeight="1" x14ac:dyDescent="0.3"/>
    <row r="3185" spans="9:9" ht="15.75" customHeight="1" x14ac:dyDescent="0.3"/>
    <row r="3186" spans="9:9" ht="15.75" customHeight="1" x14ac:dyDescent="0.3"/>
    <row r="3187" spans="9:9" ht="15.75" customHeight="1" x14ac:dyDescent="0.3"/>
    <row r="3188" spans="9:9" ht="15.75" customHeight="1" x14ac:dyDescent="0.3"/>
    <row r="3189" spans="9:9" ht="12" customHeight="1" x14ac:dyDescent="0.3">
      <c r="I3189" s="335" t="s">
        <v>226</v>
      </c>
    </row>
    <row r="3190" spans="9:9" ht="12" customHeight="1" x14ac:dyDescent="0.3">
      <c r="I3190" s="335"/>
    </row>
    <row r="3191" spans="9:9" ht="12" customHeight="1" x14ac:dyDescent="0.3">
      <c r="I3191" s="335" t="s">
        <v>225</v>
      </c>
    </row>
    <row r="3192" spans="9:9" ht="12" customHeight="1" x14ac:dyDescent="0.3">
      <c r="I3192" s="335"/>
    </row>
    <row r="3193" spans="9:9" ht="12" customHeight="1" x14ac:dyDescent="0.3">
      <c r="I3193" s="335" t="s">
        <v>226</v>
      </c>
    </row>
    <row r="3194" spans="9:9" ht="12" customHeight="1" x14ac:dyDescent="0.3">
      <c r="I3194" s="335" t="s">
        <v>225</v>
      </c>
    </row>
    <row r="3195" spans="9:9" ht="15.75" customHeight="1" x14ac:dyDescent="0.3"/>
    <row r="3196" spans="9:9" ht="15.75" customHeight="1" x14ac:dyDescent="0.3"/>
    <row r="3197" spans="9:9" ht="15.75" customHeight="1" x14ac:dyDescent="0.3"/>
    <row r="3198" spans="9:9" ht="15.75" customHeight="1" x14ac:dyDescent="0.3"/>
    <row r="3199" spans="9:9" ht="15.75" customHeight="1" x14ac:dyDescent="0.3"/>
    <row r="3200" spans="9:9" ht="15.75" customHeight="1" x14ac:dyDescent="0.3"/>
    <row r="3201" spans="9:9" ht="15.75" customHeight="1" x14ac:dyDescent="0.3"/>
    <row r="3202" spans="9:9" ht="15.75" customHeight="1" x14ac:dyDescent="0.3"/>
    <row r="3203" spans="9:9" ht="15.75" customHeight="1" x14ac:dyDescent="0.3"/>
    <row r="3204" spans="9:9" ht="15.75" customHeight="1" x14ac:dyDescent="0.3"/>
    <row r="3205" spans="9:9" ht="15.75" customHeight="1" x14ac:dyDescent="0.3"/>
    <row r="3206" spans="9:9" ht="15.75" customHeight="1" x14ac:dyDescent="0.3"/>
    <row r="3207" spans="9:9" ht="15.75" customHeight="1" x14ac:dyDescent="0.3"/>
    <row r="3208" spans="9:9" ht="15.75" customHeight="1" x14ac:dyDescent="0.3"/>
    <row r="3209" spans="9:9" ht="15.75" customHeight="1" x14ac:dyDescent="0.3"/>
    <row r="3210" spans="9:9" ht="15.75" customHeight="1" x14ac:dyDescent="0.3"/>
    <row r="3211" spans="9:9" ht="15.75" customHeight="1" x14ac:dyDescent="0.3"/>
    <row r="3212" spans="9:9" ht="15.75" customHeight="1" x14ac:dyDescent="0.3"/>
    <row r="3213" spans="9:9" ht="12" customHeight="1" x14ac:dyDescent="0.3">
      <c r="I3213" s="335" t="s">
        <v>226</v>
      </c>
    </row>
  </sheetData>
  <autoFilter ref="A1:G1415" xr:uid="{00000000-0009-0000-0000-000006000000}"/>
  <mergeCells count="5">
    <mergeCell ref="A1:B1"/>
    <mergeCell ref="E1:F1"/>
    <mergeCell ref="Q1:R1"/>
    <mergeCell ref="E2:F2"/>
    <mergeCell ref="E3:F3"/>
  </mergeCells>
  <conditionalFormatting sqref="I1 I4:I3213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59"/>
  <sheetViews>
    <sheetView workbookViewId="0">
      <pane ySplit="1" topLeftCell="A2" activePane="bottomLeft" state="frozen"/>
      <selection pane="bottomLeft" activeCell="C8" sqref="C8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59"/>
      <c r="F1" s="565" t="s">
        <v>492</v>
      </c>
      <c r="G1" s="559"/>
      <c r="H1" s="564" t="str">
        <f>'Proposed Budget'!C33</f>
        <v>Vehicle Maintenance</v>
      </c>
      <c r="I1" s="559"/>
      <c r="J1" s="565" t="str">
        <f>'Proposed Budget'!C34</f>
        <v>Car Insurance</v>
      </c>
      <c r="K1" s="559"/>
      <c r="L1" s="564" t="str">
        <f>'Proposed Budget'!C35</f>
        <v>Rental Garbage</v>
      </c>
      <c r="M1" s="559"/>
      <c r="N1" s="565" t="str">
        <f>'Proposed Budget'!C36</f>
        <v>Garbage</v>
      </c>
      <c r="O1" s="559"/>
      <c r="P1" s="564" t="str">
        <f>'Monthly Breakdown'!C37</f>
        <v>Sanitation - Main</v>
      </c>
      <c r="Q1" s="559"/>
      <c r="R1" s="565" t="str">
        <f>'Proposed Budget'!C38</f>
        <v>Camping/Vacation</v>
      </c>
      <c r="S1" s="559"/>
      <c r="T1" s="564" t="str">
        <f>'Proposed Budget'!C39</f>
        <v>Home Maintenance</v>
      </c>
      <c r="U1" s="559"/>
      <c r="V1" s="565" t="str">
        <f>'Proposed Budget'!C40</f>
        <v>Rental Repairs</v>
      </c>
      <c r="W1" s="559"/>
      <c r="X1" s="564" t="str">
        <f>'Proposed Budget'!C41</f>
        <v>Rental Insurance</v>
      </c>
      <c r="Y1" s="559"/>
      <c r="Z1" s="565" t="str">
        <f>'Proposed Budget'!C42</f>
        <v>Rental Property Taxes</v>
      </c>
      <c r="AA1" s="559"/>
      <c r="AB1" s="564" t="str">
        <f>'Proposed Budget'!C43</f>
        <v>Rental Sanitation</v>
      </c>
      <c r="AC1" s="559"/>
    </row>
    <row r="2" spans="1:29" ht="14.25" customHeight="1" x14ac:dyDescent="0.3">
      <c r="A2" s="341">
        <f t="shared" ref="A2:A3" si="0">SUM(G2,E2,U2,I2,S2,O2,K2,M2,Q2,W2,Y2,AA2,AC2)</f>
        <v>-272.08999999999918</v>
      </c>
      <c r="B2" s="339"/>
      <c r="C2" s="340"/>
      <c r="D2" s="342" t="s">
        <v>493</v>
      </c>
      <c r="E2" s="343">
        <f>E3-E117</f>
        <v>17063.949999999997</v>
      </c>
      <c r="F2" s="344" t="s">
        <v>493</v>
      </c>
      <c r="G2" s="345">
        <f>G3-G117</f>
        <v>1071.6299999999999</v>
      </c>
      <c r="H2" s="343" t="s">
        <v>493</v>
      </c>
      <c r="I2" s="343">
        <f>I3-I117</f>
        <v>833.35999999999967</v>
      </c>
      <c r="J2" s="344" t="s">
        <v>493</v>
      </c>
      <c r="K2" s="345">
        <f>K3-K117</f>
        <v>81</v>
      </c>
      <c r="L2" s="343" t="s">
        <v>493</v>
      </c>
      <c r="M2" s="343">
        <f>M3-M117</f>
        <v>-18.53</v>
      </c>
      <c r="N2" s="345" t="s">
        <v>493</v>
      </c>
      <c r="O2" s="345">
        <f>O3-O117</f>
        <v>-18.53</v>
      </c>
      <c r="P2" s="343" t="s">
        <v>493</v>
      </c>
      <c r="Q2" s="343">
        <f>Q3-Q117</f>
        <v>36.54000000000002</v>
      </c>
      <c r="R2" s="345" t="s">
        <v>493</v>
      </c>
      <c r="S2" s="345">
        <f>S3-S117</f>
        <v>-3728.84</v>
      </c>
      <c r="T2" s="346" t="s">
        <v>493</v>
      </c>
      <c r="U2" s="343">
        <f>U3-U117</f>
        <v>-15585.929999999997</v>
      </c>
      <c r="V2" s="345" t="s">
        <v>493</v>
      </c>
      <c r="W2" s="345">
        <f>W3-W117</f>
        <v>700</v>
      </c>
      <c r="X2" s="343" t="s">
        <v>493</v>
      </c>
      <c r="Y2" s="343">
        <f>Y3-Y117</f>
        <v>94.5</v>
      </c>
      <c r="Z2" s="345" t="s">
        <v>493</v>
      </c>
      <c r="AA2" s="345">
        <f>AA3-AA117</f>
        <v>-837.7800000000002</v>
      </c>
      <c r="AB2" s="343" t="s">
        <v>493</v>
      </c>
      <c r="AC2" s="343">
        <f>AC3-AC117</f>
        <v>36.54000000000002</v>
      </c>
    </row>
    <row r="3" spans="1:29" ht="14.25" customHeight="1" x14ac:dyDescent="0.3">
      <c r="A3" s="341">
        <f t="shared" si="0"/>
        <v>11968.400000000003</v>
      </c>
      <c r="B3" s="347"/>
      <c r="C3" s="340"/>
      <c r="D3" s="342" t="s">
        <v>494</v>
      </c>
      <c r="E3" s="343">
        <f>SUM(E6:E117)-SUM(D6:D117)</f>
        <v>18774.439999999999</v>
      </c>
      <c r="F3" s="345" t="s">
        <v>494</v>
      </c>
      <c r="G3" s="345">
        <f>SUM(G6:G117)-SUM(F6:F117)</f>
        <v>1571.6299999999999</v>
      </c>
      <c r="H3" s="343" t="s">
        <v>494</v>
      </c>
      <c r="I3" s="343">
        <f>SUM(I6:I117)-SUM(H6:H117)</f>
        <v>2833.3599999999997</v>
      </c>
      <c r="J3" s="345" t="s">
        <v>494</v>
      </c>
      <c r="K3" s="345">
        <f>SUM(K6:K117)-SUM(J6:J117)</f>
        <v>1081</v>
      </c>
      <c r="L3" s="343" t="s">
        <v>494</v>
      </c>
      <c r="M3" s="343">
        <f>SUM(M6:M117)-SUM(L6:L117)</f>
        <v>46.47</v>
      </c>
      <c r="N3" s="345" t="s">
        <v>494</v>
      </c>
      <c r="O3" s="345">
        <f>SUM(O6:O117)-SUM(N6:N117)</f>
        <v>46.47</v>
      </c>
      <c r="P3" s="343" t="s">
        <v>494</v>
      </c>
      <c r="Q3" s="343">
        <f>SUM(Q6:Q117)-SUM(P6:P117)</f>
        <v>136.54000000000002</v>
      </c>
      <c r="R3" s="345" t="s">
        <v>494</v>
      </c>
      <c r="S3" s="345">
        <f>SUM(S6:S117)-SUM(R6:R117)</f>
        <v>-1728.8400000000001</v>
      </c>
      <c r="T3" s="343" t="s">
        <v>494</v>
      </c>
      <c r="U3" s="343">
        <f>SUM(U6:U117)-SUM(T6:T117)</f>
        <v>-13085.929999999997</v>
      </c>
      <c r="V3" s="345" t="s">
        <v>494</v>
      </c>
      <c r="W3" s="345">
        <f>SUM(W6:W117)-SUM(V6:V117)</f>
        <v>1200</v>
      </c>
      <c r="X3" s="343" t="s">
        <v>494</v>
      </c>
      <c r="Y3" s="343">
        <f>SUM(Y6:Y117)-SUM(X6:X117)</f>
        <v>294.5</v>
      </c>
      <c r="Z3" s="345" t="s">
        <v>494</v>
      </c>
      <c r="AA3" s="345">
        <f>SUM(AA6:AA117)-SUM(Z6:Z117)</f>
        <v>662.2199999999998</v>
      </c>
      <c r="AB3" s="343" t="s">
        <v>494</v>
      </c>
      <c r="AC3" s="343">
        <f>SUM(AC6:AC117)-SUM(AB6:AB117)</f>
        <v>136.54000000000002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59"/>
      <c r="F4" s="565" t="s">
        <v>496</v>
      </c>
      <c r="G4" s="559"/>
      <c r="H4" s="564" t="s">
        <v>496</v>
      </c>
      <c r="I4" s="559"/>
      <c r="J4" s="565" t="s">
        <v>496</v>
      </c>
      <c r="K4" s="559"/>
      <c r="L4" s="564" t="s">
        <v>496</v>
      </c>
      <c r="M4" s="559"/>
      <c r="N4" s="565" t="s">
        <v>496</v>
      </c>
      <c r="O4" s="559"/>
      <c r="P4" s="564" t="s">
        <v>496</v>
      </c>
      <c r="Q4" s="559"/>
      <c r="R4" s="565" t="s">
        <v>497</v>
      </c>
      <c r="S4" s="559"/>
      <c r="T4" s="564" t="s">
        <v>498</v>
      </c>
      <c r="U4" s="559"/>
      <c r="V4" s="565" t="s">
        <v>496</v>
      </c>
      <c r="W4" s="559"/>
      <c r="X4" s="564" t="s">
        <v>496</v>
      </c>
      <c r="Y4" s="559"/>
      <c r="Z4" s="565" t="s">
        <v>496</v>
      </c>
      <c r="AA4" s="559"/>
      <c r="AB4" s="564" t="s">
        <v>496</v>
      </c>
      <c r="AC4" s="559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SUM(D6:D116)</f>
        <v>19111.290000000005</v>
      </c>
      <c r="E5" s="343">
        <f t="shared" si="1"/>
        <v>36175.240000000005</v>
      </c>
      <c r="F5" s="345">
        <f t="shared" si="1"/>
        <v>0</v>
      </c>
      <c r="G5" s="345">
        <f t="shared" si="1"/>
        <v>1071.6299999999999</v>
      </c>
      <c r="H5" s="343">
        <f t="shared" si="1"/>
        <v>1616.6400000000003</v>
      </c>
      <c r="I5" s="343">
        <f t="shared" si="1"/>
        <v>2450</v>
      </c>
      <c r="J5" s="345">
        <f t="shared" si="1"/>
        <v>2159</v>
      </c>
      <c r="K5" s="345">
        <f t="shared" si="1"/>
        <v>2240</v>
      </c>
      <c r="L5" s="343">
        <f t="shared" si="1"/>
        <v>193.53</v>
      </c>
      <c r="M5" s="343">
        <f t="shared" si="1"/>
        <v>175</v>
      </c>
      <c r="N5" s="345">
        <f t="shared" si="1"/>
        <v>193.53</v>
      </c>
      <c r="O5" s="345">
        <f t="shared" si="1"/>
        <v>175</v>
      </c>
      <c r="P5" s="343">
        <f t="shared" si="1"/>
        <v>278.45999999999998</v>
      </c>
      <c r="Q5" s="343">
        <f t="shared" si="1"/>
        <v>315</v>
      </c>
      <c r="R5" s="345">
        <f t="shared" si="1"/>
        <v>6528.84</v>
      </c>
      <c r="S5" s="345">
        <f t="shared" si="1"/>
        <v>2800</v>
      </c>
      <c r="T5" s="343">
        <f t="shared" si="1"/>
        <v>18210.929999999997</v>
      </c>
      <c r="U5" s="343">
        <f t="shared" si="1"/>
        <v>2625</v>
      </c>
      <c r="V5" s="345">
        <f t="shared" si="1"/>
        <v>0</v>
      </c>
      <c r="W5" s="345">
        <f t="shared" si="1"/>
        <v>700</v>
      </c>
      <c r="X5" s="343">
        <f t="shared" si="1"/>
        <v>500.5</v>
      </c>
      <c r="Y5" s="343">
        <f t="shared" si="1"/>
        <v>595</v>
      </c>
      <c r="Z5" s="345">
        <f t="shared" si="1"/>
        <v>2447.7800000000002</v>
      </c>
      <c r="AA5" s="345">
        <f t="shared" si="1"/>
        <v>1610</v>
      </c>
      <c r="AB5" s="343">
        <f t="shared" si="1"/>
        <v>278.45999999999998</v>
      </c>
      <c r="AC5" s="343">
        <f t="shared" si="1"/>
        <v>315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46244</v>
      </c>
      <c r="B7" s="347">
        <f t="shared" ref="B7:B45" si="2">SUM(E7,U7,K7,G7,I7,S7,O7,M7,Q7,W7,Y7,AA7,AC7)-SUM(D7,F7,T7,H7,R7,N7,J7,L7,P7,V7,X7,Z7,AB7)</f>
        <v>-960</v>
      </c>
      <c r="C7" s="348" t="s">
        <v>901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960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46243</v>
      </c>
      <c r="B8" s="347">
        <f t="shared" si="2"/>
        <v>-116.04</v>
      </c>
      <c r="C8" s="348" t="s">
        <v>858</v>
      </c>
      <c r="D8" s="342">
        <v>116.04</v>
      </c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46240</v>
      </c>
      <c r="B9" s="347">
        <f t="shared" si="2"/>
        <v>52.8</v>
      </c>
      <c r="C9" s="348" t="s">
        <v>509</v>
      </c>
      <c r="D9" s="342"/>
      <c r="E9" s="343"/>
      <c r="F9" s="345"/>
      <c r="G9" s="345">
        <v>52.8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46238</v>
      </c>
      <c r="B10" s="347">
        <f t="shared" si="2"/>
        <v>-500</v>
      </c>
      <c r="C10" s="348" t="s">
        <v>896</v>
      </c>
      <c r="D10" s="342">
        <v>500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46238</v>
      </c>
      <c r="B11" s="347">
        <f t="shared" si="2"/>
        <v>-500</v>
      </c>
      <c r="C11" s="348" t="s">
        <v>897</v>
      </c>
      <c r="D11" s="342">
        <v>500</v>
      </c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46238</v>
      </c>
      <c r="B12" s="347">
        <f t="shared" si="2"/>
        <v>-121.4</v>
      </c>
      <c r="C12" s="348" t="s">
        <v>533</v>
      </c>
      <c r="D12" s="342"/>
      <c r="E12" s="343"/>
      <c r="F12" s="345"/>
      <c r="G12" s="345"/>
      <c r="H12" s="343">
        <v>121.4</v>
      </c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46234</v>
      </c>
      <c r="B13" s="347">
        <f t="shared" si="2"/>
        <v>8746.27</v>
      </c>
      <c r="C13" s="348" t="s">
        <v>1004</v>
      </c>
      <c r="D13" s="342"/>
      <c r="E13" s="343">
        <v>8746.27</v>
      </c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46234</v>
      </c>
      <c r="B14" s="347">
        <f t="shared" si="2"/>
        <v>2000</v>
      </c>
      <c r="C14" s="348" t="s">
        <v>1005</v>
      </c>
      <c r="D14" s="342"/>
      <c r="E14" s="343"/>
      <c r="F14" s="345"/>
      <c r="G14" s="345"/>
      <c r="H14" s="343"/>
      <c r="I14" s="343">
        <v>350</v>
      </c>
      <c r="J14" s="345"/>
      <c r="K14" s="345">
        <v>320</v>
      </c>
      <c r="L14" s="343"/>
      <c r="M14" s="343">
        <v>25</v>
      </c>
      <c r="N14" s="345"/>
      <c r="O14" s="345">
        <v>25</v>
      </c>
      <c r="P14" s="343"/>
      <c r="Q14" s="343">
        <v>45</v>
      </c>
      <c r="R14" s="345"/>
      <c r="S14" s="345">
        <v>400</v>
      </c>
      <c r="T14" s="343"/>
      <c r="U14" s="343">
        <v>375</v>
      </c>
      <c r="V14" s="345"/>
      <c r="W14" s="345">
        <v>100</v>
      </c>
      <c r="X14" s="343"/>
      <c r="Y14" s="343">
        <v>85</v>
      </c>
      <c r="Z14" s="345"/>
      <c r="AA14" s="345">
        <v>230</v>
      </c>
      <c r="AB14" s="343"/>
      <c r="AC14" s="343">
        <v>45</v>
      </c>
    </row>
    <row r="15" spans="1:29" ht="14.25" customHeight="1" x14ac:dyDescent="0.3">
      <c r="A15" s="338">
        <v>46234</v>
      </c>
      <c r="B15" s="347">
        <f t="shared" si="2"/>
        <v>0.22</v>
      </c>
      <c r="C15" s="348" t="s">
        <v>505</v>
      </c>
      <c r="D15" s="342"/>
      <c r="E15" s="343"/>
      <c r="F15" s="345"/>
      <c r="G15" s="345">
        <v>0.22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46232</v>
      </c>
      <c r="B16" s="347">
        <f t="shared" si="2"/>
        <v>52.7</v>
      </c>
      <c r="C16" s="348" t="s">
        <v>504</v>
      </c>
      <c r="D16" s="342"/>
      <c r="E16" s="343"/>
      <c r="F16" s="345"/>
      <c r="G16" s="345">
        <v>52.7</v>
      </c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46231</v>
      </c>
      <c r="B17" s="347">
        <f t="shared" si="2"/>
        <v>-1171.3800000000001</v>
      </c>
      <c r="C17" s="348" t="s">
        <v>525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/>
      <c r="U17" s="343"/>
      <c r="V17" s="345"/>
      <c r="W17" s="345"/>
      <c r="X17" s="343"/>
      <c r="Y17" s="343"/>
      <c r="Z17" s="345">
        <v>1171.3800000000001</v>
      </c>
      <c r="AA17" s="345"/>
      <c r="AB17" s="343"/>
      <c r="AC17" s="343"/>
    </row>
    <row r="18" spans="1:29" ht="14.25" customHeight="1" x14ac:dyDescent="0.3">
      <c r="A18" s="338">
        <v>46226</v>
      </c>
      <c r="B18" s="347">
        <f t="shared" si="2"/>
        <v>-133.13999999999999</v>
      </c>
      <c r="C18" s="348" t="s">
        <v>315</v>
      </c>
      <c r="D18" s="342"/>
      <c r="E18" s="343"/>
      <c r="F18" s="345"/>
      <c r="G18" s="345"/>
      <c r="H18" s="343"/>
      <c r="I18" s="343"/>
      <c r="J18" s="345"/>
      <c r="K18" s="345"/>
      <c r="L18" s="343">
        <v>66.569999999999993</v>
      </c>
      <c r="M18" s="343"/>
      <c r="N18" s="345">
        <v>66.569999999999993</v>
      </c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46214</v>
      </c>
      <c r="B19" s="347">
        <f t="shared" si="2"/>
        <v>53.11</v>
      </c>
      <c r="C19" s="348" t="s">
        <v>509</v>
      </c>
      <c r="D19" s="342"/>
      <c r="E19" s="343"/>
      <c r="F19" s="345"/>
      <c r="G19" s="345">
        <v>53.11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46212</v>
      </c>
      <c r="B20" s="347">
        <f t="shared" si="2"/>
        <v>300</v>
      </c>
      <c r="C20" s="348" t="s">
        <v>973</v>
      </c>
      <c r="D20" s="342"/>
      <c r="E20" s="343">
        <v>300</v>
      </c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46211</v>
      </c>
      <c r="B21" s="347">
        <f t="shared" si="2"/>
        <v>-960</v>
      </c>
      <c r="C21" s="348" t="s">
        <v>901</v>
      </c>
      <c r="D21" s="342"/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>
        <v>960</v>
      </c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46209</v>
      </c>
      <c r="B22" s="347">
        <f t="shared" si="2"/>
        <v>-1182.68</v>
      </c>
      <c r="C22" s="348" t="s">
        <v>1002</v>
      </c>
      <c r="D22" s="342">
        <v>1182.68</v>
      </c>
      <c r="E22" s="343"/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46209</v>
      </c>
      <c r="B23" s="347">
        <f t="shared" si="2"/>
        <v>350</v>
      </c>
      <c r="C23" s="348" t="s">
        <v>971</v>
      </c>
      <c r="D23" s="342"/>
      <c r="E23" s="343">
        <v>350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46209</v>
      </c>
      <c r="B24" s="347">
        <f t="shared" si="2"/>
        <v>-8500</v>
      </c>
      <c r="C24" s="348" t="s">
        <v>957</v>
      </c>
      <c r="D24" s="342">
        <v>8500</v>
      </c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46209</v>
      </c>
      <c r="B25" s="347">
        <f t="shared" si="2"/>
        <v>-150</v>
      </c>
      <c r="C25" s="348" t="s">
        <v>972</v>
      </c>
      <c r="D25" s="342"/>
      <c r="E25" s="343"/>
      <c r="F25" s="345"/>
      <c r="G25" s="345"/>
      <c r="H25" s="343">
        <v>150</v>
      </c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46205</v>
      </c>
      <c r="B26" s="347">
        <f t="shared" si="2"/>
        <v>-783</v>
      </c>
      <c r="C26" s="348" t="s">
        <v>1001</v>
      </c>
      <c r="D26" s="342"/>
      <c r="E26" s="343"/>
      <c r="F26" s="345"/>
      <c r="G26" s="345"/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>
        <v>783</v>
      </c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46203</v>
      </c>
      <c r="B27" s="347">
        <f t="shared" si="2"/>
        <v>6487.16</v>
      </c>
      <c r="C27" s="348" t="s">
        <v>970</v>
      </c>
      <c r="D27" s="342"/>
      <c r="E27" s="343">
        <v>6487.16</v>
      </c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46203</v>
      </c>
      <c r="B28" s="347">
        <f t="shared" si="2"/>
        <v>2000</v>
      </c>
      <c r="C28" s="348" t="s">
        <v>944</v>
      </c>
      <c r="D28" s="342"/>
      <c r="E28" s="343"/>
      <c r="F28" s="345"/>
      <c r="G28" s="345"/>
      <c r="H28" s="343"/>
      <c r="I28" s="343">
        <v>350</v>
      </c>
      <c r="J28" s="345"/>
      <c r="K28" s="345">
        <v>320</v>
      </c>
      <c r="L28" s="343"/>
      <c r="M28" s="343">
        <v>25</v>
      </c>
      <c r="N28" s="345"/>
      <c r="O28" s="345">
        <v>25</v>
      </c>
      <c r="P28" s="343"/>
      <c r="Q28" s="343">
        <v>45</v>
      </c>
      <c r="R28" s="345"/>
      <c r="S28" s="345">
        <v>400</v>
      </c>
      <c r="T28" s="343"/>
      <c r="U28" s="343">
        <v>375</v>
      </c>
      <c r="V28" s="345"/>
      <c r="W28" s="345">
        <v>100</v>
      </c>
      <c r="X28" s="343"/>
      <c r="Y28" s="343">
        <v>85</v>
      </c>
      <c r="Z28" s="345"/>
      <c r="AA28" s="345">
        <v>230</v>
      </c>
      <c r="AB28" s="343"/>
      <c r="AC28" s="343">
        <v>45</v>
      </c>
    </row>
    <row r="29" spans="1:29" ht="14.25" customHeight="1" x14ac:dyDescent="0.3">
      <c r="A29" s="338">
        <v>46203</v>
      </c>
      <c r="B29" s="347">
        <f t="shared" si="2"/>
        <v>0.35</v>
      </c>
      <c r="C29" s="348" t="s">
        <v>505</v>
      </c>
      <c r="D29" s="342"/>
      <c r="E29" s="343"/>
      <c r="F29" s="345"/>
      <c r="G29" s="345">
        <v>0.35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46203</v>
      </c>
      <c r="B30" s="347">
        <f t="shared" si="2"/>
        <v>-580</v>
      </c>
      <c r="C30" s="348" t="s">
        <v>949</v>
      </c>
      <c r="D30" s="342">
        <v>580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46203</v>
      </c>
      <c r="B31" s="347">
        <f t="shared" si="2"/>
        <v>-185.64</v>
      </c>
      <c r="C31" s="348" t="s">
        <v>423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>
        <v>92.82</v>
      </c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>
        <v>92.82</v>
      </c>
      <c r="AC31" s="343"/>
    </row>
    <row r="32" spans="1:29" ht="14.25" customHeight="1" x14ac:dyDescent="0.3">
      <c r="A32" s="338">
        <v>46203</v>
      </c>
      <c r="B32" s="347">
        <f t="shared" si="2"/>
        <v>51.56</v>
      </c>
      <c r="C32" s="348" t="s">
        <v>509</v>
      </c>
      <c r="D32" s="342"/>
      <c r="E32" s="343"/>
      <c r="F32" s="345"/>
      <c r="G32" s="345">
        <v>51.56</v>
      </c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46203</v>
      </c>
      <c r="B33" s="347">
        <f t="shared" si="2"/>
        <v>53.44</v>
      </c>
      <c r="C33" s="348" t="s">
        <v>504</v>
      </c>
      <c r="D33" s="342"/>
      <c r="E33" s="343"/>
      <c r="F33" s="345"/>
      <c r="G33" s="345">
        <v>53.44</v>
      </c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46203</v>
      </c>
      <c r="B34" s="347">
        <f t="shared" si="2"/>
        <v>-207.96</v>
      </c>
      <c r="C34" s="348" t="s">
        <v>946</v>
      </c>
      <c r="D34" s="342"/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>
        <v>207.96</v>
      </c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46203</v>
      </c>
      <c r="B35" s="347">
        <f t="shared" si="2"/>
        <v>-1713.1</v>
      </c>
      <c r="C35" s="348" t="s">
        <v>531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>
        <v>1713.1</v>
      </c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46189</v>
      </c>
      <c r="B36" s="347">
        <f t="shared" si="2"/>
        <v>53.17</v>
      </c>
      <c r="C36" s="348" t="s">
        <v>509</v>
      </c>
      <c r="D36" s="342"/>
      <c r="E36" s="343"/>
      <c r="F36" s="345"/>
      <c r="G36" s="345">
        <v>53.17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46186</v>
      </c>
      <c r="B37" s="347">
        <f t="shared" si="2"/>
        <v>57.38</v>
      </c>
      <c r="C37" s="348" t="s">
        <v>509</v>
      </c>
      <c r="D37" s="342"/>
      <c r="E37" s="343"/>
      <c r="F37" s="345"/>
      <c r="G37" s="345">
        <v>57.38</v>
      </c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46184</v>
      </c>
      <c r="B38" s="347">
        <f t="shared" si="2"/>
        <v>-2159</v>
      </c>
      <c r="C38" s="348" t="s">
        <v>911</v>
      </c>
      <c r="D38" s="342"/>
      <c r="E38" s="343"/>
      <c r="F38" s="345"/>
      <c r="G38" s="345"/>
      <c r="H38" s="343"/>
      <c r="I38" s="343"/>
      <c r="J38" s="345">
        <v>2159</v>
      </c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46183</v>
      </c>
      <c r="B39" s="347">
        <f t="shared" si="2"/>
        <v>-816.19</v>
      </c>
      <c r="C39" s="348" t="s">
        <v>912</v>
      </c>
      <c r="D39" s="342"/>
      <c r="E39" s="343"/>
      <c r="F39" s="345"/>
      <c r="G39" s="345"/>
      <c r="H39" s="343">
        <v>816.19</v>
      </c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46180</v>
      </c>
      <c r="B40" s="347">
        <f t="shared" si="2"/>
        <v>-313.77999999999997</v>
      </c>
      <c r="C40" s="348" t="s">
        <v>890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>
        <v>313.77999999999997</v>
      </c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46176</v>
      </c>
      <c r="B41" s="347">
        <f t="shared" si="2"/>
        <v>-1000</v>
      </c>
      <c r="C41" s="348" t="s">
        <v>901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>
        <v>1000</v>
      </c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46174</v>
      </c>
      <c r="B42" s="347">
        <f t="shared" si="2"/>
        <v>-320</v>
      </c>
      <c r="C42" s="348" t="s">
        <v>913</v>
      </c>
      <c r="D42" s="342">
        <v>320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46173</v>
      </c>
      <c r="B43" s="347">
        <f t="shared" si="2"/>
        <v>-3000</v>
      </c>
      <c r="C43" s="348" t="s">
        <v>897</v>
      </c>
      <c r="D43" s="342">
        <v>3000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46173</v>
      </c>
      <c r="B44" s="347">
        <f t="shared" si="2"/>
        <v>-1000</v>
      </c>
      <c r="C44" s="348" t="s">
        <v>896</v>
      </c>
      <c r="D44" s="342">
        <v>1000</v>
      </c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46173</v>
      </c>
      <c r="B45" s="347">
        <f t="shared" si="2"/>
        <v>1160.3599999999999</v>
      </c>
      <c r="C45" s="348" t="s">
        <v>895</v>
      </c>
      <c r="D45" s="342"/>
      <c r="E45" s="343">
        <v>1160.3599999999999</v>
      </c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46173</v>
      </c>
      <c r="B46" s="347">
        <f t="shared" ref="B46:B117" si="3">SUM(E46,U46,K46,G46,I46,S46,O46,M46,Q46,W46,Y46,AA46,AC46)-SUM(D46,F46,T46,H46,R46,N46,J46,L46,P46,V46,X46,Z46,AB46)</f>
        <v>2000</v>
      </c>
      <c r="C46" s="348" t="s">
        <v>886</v>
      </c>
      <c r="D46" s="342"/>
      <c r="E46" s="343"/>
      <c r="F46" s="345"/>
      <c r="G46" s="345"/>
      <c r="H46" s="343"/>
      <c r="I46" s="343">
        <v>350</v>
      </c>
      <c r="J46" s="345"/>
      <c r="K46" s="345">
        <v>320</v>
      </c>
      <c r="L46" s="343"/>
      <c r="M46" s="343">
        <v>25</v>
      </c>
      <c r="N46" s="345"/>
      <c r="O46" s="345">
        <v>25</v>
      </c>
      <c r="P46" s="343"/>
      <c r="Q46" s="343">
        <v>45</v>
      </c>
      <c r="R46" s="345"/>
      <c r="S46" s="345">
        <v>400</v>
      </c>
      <c r="T46" s="343"/>
      <c r="U46" s="343">
        <v>375</v>
      </c>
      <c r="V46" s="345"/>
      <c r="W46" s="345">
        <v>100</v>
      </c>
      <c r="X46" s="343"/>
      <c r="Y46" s="343">
        <v>85</v>
      </c>
      <c r="Z46" s="345"/>
      <c r="AA46" s="345">
        <v>230</v>
      </c>
      <c r="AB46" s="343"/>
      <c r="AC46" s="343">
        <v>45</v>
      </c>
    </row>
    <row r="47" spans="1:29" ht="14.25" customHeight="1" x14ac:dyDescent="0.3">
      <c r="A47" s="338">
        <v>46173</v>
      </c>
      <c r="B47" s="347">
        <f t="shared" si="3"/>
        <v>0.63</v>
      </c>
      <c r="C47" s="348" t="s">
        <v>505</v>
      </c>
      <c r="D47" s="342"/>
      <c r="E47" s="343"/>
      <c r="F47" s="345"/>
      <c r="G47" s="345">
        <v>0.63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46172</v>
      </c>
      <c r="B48" s="347">
        <f t="shared" si="3"/>
        <v>-530.36</v>
      </c>
      <c r="C48" s="348" t="s">
        <v>890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530.36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46168</v>
      </c>
      <c r="B49" s="347">
        <f t="shared" si="3"/>
        <v>0</v>
      </c>
      <c r="C49" s="348" t="s">
        <v>887</v>
      </c>
      <c r="D49" s="342">
        <v>400</v>
      </c>
      <c r="E49" s="343">
        <v>400</v>
      </c>
      <c r="F49" s="345"/>
      <c r="G49" s="345"/>
      <c r="H49" s="343"/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46170</v>
      </c>
      <c r="B50" s="347">
        <f t="shared" si="3"/>
        <v>87.5</v>
      </c>
      <c r="C50" s="348" t="s">
        <v>509</v>
      </c>
      <c r="D50" s="342"/>
      <c r="E50" s="343"/>
      <c r="F50" s="345"/>
      <c r="G50" s="345">
        <v>87.5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46170</v>
      </c>
      <c r="B51" s="347">
        <f t="shared" si="3"/>
        <v>56.18</v>
      </c>
      <c r="C51" s="348" t="s">
        <v>504</v>
      </c>
      <c r="D51" s="342"/>
      <c r="E51" s="343"/>
      <c r="F51" s="345"/>
      <c r="G51" s="345">
        <v>56.18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46170</v>
      </c>
      <c r="B52" s="347">
        <f t="shared" si="3"/>
        <v>-4500</v>
      </c>
      <c r="C52" s="348" t="s">
        <v>512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4500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46166</v>
      </c>
      <c r="B53" s="347">
        <f t="shared" si="3"/>
        <v>-69.2</v>
      </c>
      <c r="C53" s="348" t="s">
        <v>858</v>
      </c>
      <c r="D53" s="342">
        <v>69.2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46165</v>
      </c>
      <c r="B54" s="347">
        <f t="shared" si="3"/>
        <v>-138.44</v>
      </c>
      <c r="C54" s="348" t="s">
        <v>876</v>
      </c>
      <c r="D54" s="342">
        <v>138.44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46158</v>
      </c>
      <c r="B55" s="347">
        <f t="shared" si="3"/>
        <v>-87.13</v>
      </c>
      <c r="C55" s="348" t="s">
        <v>847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87.13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46158</v>
      </c>
      <c r="B56" s="347">
        <f t="shared" si="3"/>
        <v>-95.85</v>
      </c>
      <c r="C56" s="348" t="s">
        <v>849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>
        <v>95.85</v>
      </c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46157</v>
      </c>
      <c r="B57" s="347">
        <f t="shared" si="3"/>
        <v>-146.15</v>
      </c>
      <c r="C57" s="348" t="s">
        <v>506</v>
      </c>
      <c r="D57" s="342"/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>
        <v>146.15</v>
      </c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46155</v>
      </c>
      <c r="B58" s="347">
        <f t="shared" si="3"/>
        <v>-221.4</v>
      </c>
      <c r="C58" s="348" t="s">
        <v>856</v>
      </c>
      <c r="D58" s="342"/>
      <c r="E58" s="343"/>
      <c r="F58" s="345"/>
      <c r="G58" s="345"/>
      <c r="H58" s="343">
        <v>221.4</v>
      </c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46155</v>
      </c>
      <c r="B59" s="347">
        <f t="shared" si="3"/>
        <v>444.44</v>
      </c>
      <c r="C59" s="348" t="s">
        <v>519</v>
      </c>
      <c r="D59" s="342"/>
      <c r="E59" s="343">
        <v>444.44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46155</v>
      </c>
      <c r="B60" s="347">
        <f t="shared" si="3"/>
        <v>351.69</v>
      </c>
      <c r="C60" s="348" t="s">
        <v>859</v>
      </c>
      <c r="D60" s="342"/>
      <c r="E60" s="343">
        <v>351.69</v>
      </c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46153</v>
      </c>
      <c r="B61" s="347">
        <f t="shared" si="3"/>
        <v>-1045.8699999999999</v>
      </c>
      <c r="C61" s="348" t="s">
        <v>843</v>
      </c>
      <c r="D61" s="342"/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>
        <v>1045.8699999999999</v>
      </c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46151</v>
      </c>
      <c r="B62" s="347">
        <f t="shared" si="3"/>
        <v>-903.88</v>
      </c>
      <c r="C62" s="348" t="s">
        <v>857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903.88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46149</v>
      </c>
      <c r="B63" s="347">
        <f t="shared" si="3"/>
        <v>69.400000000000006</v>
      </c>
      <c r="C63" s="348" t="s">
        <v>509</v>
      </c>
      <c r="D63" s="342"/>
      <c r="E63" s="343"/>
      <c r="F63" s="345"/>
      <c r="G63" s="345">
        <v>69.400000000000006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46148</v>
      </c>
      <c r="B64" s="347">
        <f t="shared" si="3"/>
        <v>-500.5</v>
      </c>
      <c r="C64" s="348" t="s">
        <v>212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>
        <v>500.5</v>
      </c>
      <c r="Y64" s="343"/>
      <c r="Z64" s="345"/>
      <c r="AA64" s="345"/>
      <c r="AB64" s="343"/>
      <c r="AC64" s="343"/>
    </row>
    <row r="65" spans="1:29" ht="14.25" customHeight="1" x14ac:dyDescent="0.3">
      <c r="A65" s="338">
        <v>46148</v>
      </c>
      <c r="B65" s="347">
        <f t="shared" si="3"/>
        <v>-457.94</v>
      </c>
      <c r="C65" s="348" t="s">
        <v>858</v>
      </c>
      <c r="D65" s="342">
        <v>457.94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46142</v>
      </c>
      <c r="B66" s="347">
        <f t="shared" si="3"/>
        <v>5616.82</v>
      </c>
      <c r="C66" s="348" t="s">
        <v>285</v>
      </c>
      <c r="D66" s="342"/>
      <c r="E66" s="343">
        <v>5616.82</v>
      </c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46142</v>
      </c>
      <c r="B67" s="347">
        <f t="shared" si="3"/>
        <v>2000</v>
      </c>
      <c r="C67" s="348" t="s">
        <v>503</v>
      </c>
      <c r="D67" s="342"/>
      <c r="E67" s="343"/>
      <c r="F67" s="345"/>
      <c r="G67" s="345"/>
      <c r="H67" s="343"/>
      <c r="I67" s="343">
        <v>350</v>
      </c>
      <c r="J67" s="345"/>
      <c r="K67" s="345">
        <v>320</v>
      </c>
      <c r="L67" s="343"/>
      <c r="M67" s="343">
        <v>25</v>
      </c>
      <c r="N67" s="345"/>
      <c r="O67" s="345">
        <v>25</v>
      </c>
      <c r="P67" s="343"/>
      <c r="Q67" s="343">
        <v>45</v>
      </c>
      <c r="R67" s="345"/>
      <c r="S67" s="345">
        <v>400</v>
      </c>
      <c r="T67" s="343"/>
      <c r="U67" s="343">
        <v>375</v>
      </c>
      <c r="V67" s="345"/>
      <c r="W67" s="345">
        <v>100</v>
      </c>
      <c r="X67" s="343"/>
      <c r="Y67" s="343">
        <v>85</v>
      </c>
      <c r="Z67" s="345"/>
      <c r="AA67" s="345">
        <v>230</v>
      </c>
      <c r="AB67" s="343"/>
      <c r="AC67" s="343">
        <v>45</v>
      </c>
    </row>
    <row r="68" spans="1:29" ht="14.25" customHeight="1" x14ac:dyDescent="0.3">
      <c r="A68" s="338">
        <v>46142</v>
      </c>
      <c r="B68" s="347">
        <f t="shared" si="3"/>
        <v>62.26</v>
      </c>
      <c r="C68" s="348" t="s">
        <v>504</v>
      </c>
      <c r="D68" s="342"/>
      <c r="E68" s="343"/>
      <c r="F68" s="345"/>
      <c r="G68" s="345">
        <v>62.26</v>
      </c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46142</v>
      </c>
      <c r="B69" s="347">
        <f t="shared" si="3"/>
        <v>-185.64</v>
      </c>
      <c r="C69" s="348" t="s">
        <v>423</v>
      </c>
      <c r="D69" s="342"/>
      <c r="E69" s="343"/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>
        <v>92.82</v>
      </c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>
        <v>92.82</v>
      </c>
      <c r="AC69" s="343"/>
    </row>
    <row r="70" spans="1:29" ht="14.25" customHeight="1" x14ac:dyDescent="0.3">
      <c r="A70" s="338">
        <v>46142</v>
      </c>
      <c r="B70" s="347">
        <f t="shared" si="3"/>
        <v>-127.68</v>
      </c>
      <c r="C70" s="348" t="s">
        <v>315</v>
      </c>
      <c r="D70" s="342"/>
      <c r="E70" s="343"/>
      <c r="F70" s="345"/>
      <c r="G70" s="345"/>
      <c r="H70" s="343"/>
      <c r="I70" s="343"/>
      <c r="J70" s="345"/>
      <c r="K70" s="345"/>
      <c r="L70" s="343">
        <v>63.84</v>
      </c>
      <c r="M70" s="343"/>
      <c r="N70" s="345">
        <v>63.84</v>
      </c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46142</v>
      </c>
      <c r="B71" s="347">
        <f t="shared" si="3"/>
        <v>0.52</v>
      </c>
      <c r="C71" s="348" t="s">
        <v>505</v>
      </c>
      <c r="D71" s="342"/>
      <c r="E71" s="343"/>
      <c r="F71" s="345"/>
      <c r="G71" s="345">
        <v>0.52</v>
      </c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46130</v>
      </c>
      <c r="B72" s="347">
        <f t="shared" si="3"/>
        <v>-578.57000000000005</v>
      </c>
      <c r="C72" s="348" t="s">
        <v>506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578.57000000000005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46130</v>
      </c>
      <c r="B73" s="347">
        <f t="shared" si="3"/>
        <v>-93.71</v>
      </c>
      <c r="C73" s="348" t="s">
        <v>507</v>
      </c>
      <c r="D73" s="342"/>
      <c r="E73" s="343"/>
      <c r="F73" s="345"/>
      <c r="G73" s="345"/>
      <c r="H73" s="343">
        <v>93.71</v>
      </c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46130</v>
      </c>
      <c r="B74" s="347">
        <f t="shared" si="3"/>
        <v>-318.36</v>
      </c>
      <c r="C74" s="348" t="s">
        <v>508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>
        <v>318.36</v>
      </c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46129</v>
      </c>
      <c r="B75" s="347">
        <f t="shared" si="3"/>
        <v>62.19</v>
      </c>
      <c r="C75" s="348" t="s">
        <v>509</v>
      </c>
      <c r="D75" s="342"/>
      <c r="E75" s="343"/>
      <c r="F75" s="345"/>
      <c r="G75" s="345">
        <v>62.19</v>
      </c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46112</v>
      </c>
      <c r="B76" s="347">
        <f t="shared" si="3"/>
        <v>4309.58</v>
      </c>
      <c r="C76" s="348" t="s">
        <v>510</v>
      </c>
      <c r="D76" s="342"/>
      <c r="E76" s="343">
        <v>4309.58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46112</v>
      </c>
      <c r="B77" s="347">
        <f t="shared" si="3"/>
        <v>2000</v>
      </c>
      <c r="C77" s="348" t="s">
        <v>511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46112</v>
      </c>
      <c r="B78" s="347">
        <f t="shared" si="3"/>
        <v>0.34</v>
      </c>
      <c r="C78" s="348" t="s">
        <v>505</v>
      </c>
      <c r="D78" s="342"/>
      <c r="E78" s="343"/>
      <c r="F78" s="345"/>
      <c r="G78" s="345">
        <v>0.34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46112</v>
      </c>
      <c r="B79" s="347">
        <f t="shared" si="3"/>
        <v>-1200</v>
      </c>
      <c r="C79" s="348" t="s">
        <v>512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/>
      <c r="S79" s="345"/>
      <c r="T79" s="343">
        <v>1200</v>
      </c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46108</v>
      </c>
      <c r="B80" s="347">
        <f t="shared" si="3"/>
        <v>68.72</v>
      </c>
      <c r="C80" s="348" t="s">
        <v>504</v>
      </c>
      <c r="D80" s="342"/>
      <c r="E80" s="343"/>
      <c r="F80" s="345"/>
      <c r="G80" s="345">
        <v>68.72</v>
      </c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46104</v>
      </c>
      <c r="B81" s="347">
        <f t="shared" si="3"/>
        <v>-6</v>
      </c>
      <c r="C81" s="348" t="s">
        <v>513</v>
      </c>
      <c r="D81" s="342">
        <v>6</v>
      </c>
      <c r="E81" s="343"/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46103</v>
      </c>
      <c r="B82" s="347">
        <f t="shared" si="3"/>
        <v>-100</v>
      </c>
      <c r="C82" s="348" t="s">
        <v>514</v>
      </c>
      <c r="D82" s="342">
        <v>100</v>
      </c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/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46103</v>
      </c>
      <c r="B83" s="347">
        <f t="shared" si="3"/>
        <v>-100</v>
      </c>
      <c r="C83" s="348" t="s">
        <v>515</v>
      </c>
      <c r="D83" s="342">
        <v>100</v>
      </c>
      <c r="E83" s="343"/>
      <c r="F83" s="345"/>
      <c r="G83" s="345"/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46103</v>
      </c>
      <c r="B84" s="347">
        <f t="shared" si="3"/>
        <v>-50</v>
      </c>
      <c r="C84" s="348" t="s">
        <v>516</v>
      </c>
      <c r="D84" s="342">
        <v>50</v>
      </c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46103</v>
      </c>
      <c r="B85" s="347">
        <f t="shared" si="3"/>
        <v>-100</v>
      </c>
      <c r="C85" s="348" t="s">
        <v>517</v>
      </c>
      <c r="D85" s="342">
        <v>100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46103</v>
      </c>
      <c r="B86" s="347">
        <f t="shared" si="3"/>
        <v>-100</v>
      </c>
      <c r="C86" s="348" t="s">
        <v>518</v>
      </c>
      <c r="D86" s="342">
        <v>100</v>
      </c>
      <c r="E86" s="343"/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46102</v>
      </c>
      <c r="B87" s="347">
        <f t="shared" si="3"/>
        <v>-300</v>
      </c>
      <c r="C87" s="348" t="s">
        <v>519</v>
      </c>
      <c r="D87" s="342">
        <v>300</v>
      </c>
      <c r="E87" s="343"/>
      <c r="F87" s="345"/>
      <c r="G87" s="345"/>
      <c r="H87" s="343"/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46102</v>
      </c>
      <c r="B88" s="347">
        <f t="shared" si="3"/>
        <v>1384.5</v>
      </c>
      <c r="C88" s="348" t="s">
        <v>520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-1384.5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46094</v>
      </c>
      <c r="B89" s="347">
        <f t="shared" si="3"/>
        <v>55.66</v>
      </c>
      <c r="C89" s="348" t="s">
        <v>509</v>
      </c>
      <c r="D89" s="342"/>
      <c r="E89" s="343"/>
      <c r="F89" s="345"/>
      <c r="G89" s="345">
        <v>55.66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46090</v>
      </c>
      <c r="B90" s="347">
        <f t="shared" si="3"/>
        <v>-380</v>
      </c>
      <c r="C90" s="348" t="s">
        <v>521</v>
      </c>
      <c r="D90" s="342"/>
      <c r="E90" s="343"/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>
        <v>380</v>
      </c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46083</v>
      </c>
      <c r="B91" s="347">
        <f t="shared" si="3"/>
        <v>-185.64</v>
      </c>
      <c r="C91" s="348" t="s">
        <v>423</v>
      </c>
      <c r="D91" s="342"/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>
        <v>92.82</v>
      </c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>
        <v>92.82</v>
      </c>
      <c r="AC91" s="343"/>
    </row>
    <row r="92" spans="1:29" ht="14.25" customHeight="1" x14ac:dyDescent="0.3">
      <c r="A92" s="338">
        <v>46081</v>
      </c>
      <c r="B92" s="347">
        <f t="shared" si="3"/>
        <v>3764.91</v>
      </c>
      <c r="C92" s="348" t="s">
        <v>425</v>
      </c>
      <c r="D92" s="342"/>
      <c r="E92" s="343">
        <v>3764.91</v>
      </c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46081</v>
      </c>
      <c r="B93" s="347">
        <f t="shared" si="3"/>
        <v>2000</v>
      </c>
      <c r="C93" s="348" t="s">
        <v>522</v>
      </c>
      <c r="D93" s="342"/>
      <c r="E93" s="343"/>
      <c r="F93" s="345"/>
      <c r="G93" s="345"/>
      <c r="H93" s="343"/>
      <c r="I93" s="343">
        <v>350</v>
      </c>
      <c r="J93" s="345"/>
      <c r="K93" s="345">
        <v>320</v>
      </c>
      <c r="L93" s="343"/>
      <c r="M93" s="343">
        <v>25</v>
      </c>
      <c r="N93" s="345"/>
      <c r="O93" s="345">
        <v>25</v>
      </c>
      <c r="P93" s="343"/>
      <c r="Q93" s="343">
        <v>45</v>
      </c>
      <c r="R93" s="345"/>
      <c r="S93" s="345">
        <v>400</v>
      </c>
      <c r="T93" s="343"/>
      <c r="U93" s="343">
        <v>375</v>
      </c>
      <c r="V93" s="345"/>
      <c r="W93" s="345">
        <v>100</v>
      </c>
      <c r="X93" s="343"/>
      <c r="Y93" s="343">
        <v>85</v>
      </c>
      <c r="Z93" s="345"/>
      <c r="AA93" s="345">
        <v>230</v>
      </c>
      <c r="AB93" s="343"/>
      <c r="AC93" s="343">
        <v>45</v>
      </c>
    </row>
    <row r="94" spans="1:29" ht="14.25" customHeight="1" x14ac:dyDescent="0.3">
      <c r="A94" s="338">
        <v>46081</v>
      </c>
      <c r="B94" s="347">
        <f t="shared" si="3"/>
        <v>0.23</v>
      </c>
      <c r="C94" s="348" t="s">
        <v>505</v>
      </c>
      <c r="D94" s="342"/>
      <c r="E94" s="343"/>
      <c r="F94" s="345"/>
      <c r="G94" s="345">
        <v>0.23</v>
      </c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46070</v>
      </c>
      <c r="B95" s="347">
        <f t="shared" si="3"/>
        <v>-1920</v>
      </c>
      <c r="C95" s="348" t="s">
        <v>523</v>
      </c>
      <c r="D95" s="342"/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>
        <v>1920</v>
      </c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46069</v>
      </c>
      <c r="B96" s="347">
        <f t="shared" si="3"/>
        <v>-243.8</v>
      </c>
      <c r="C96" s="348" t="s">
        <v>523</v>
      </c>
      <c r="D96" s="342"/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>
        <v>243.8</v>
      </c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46068</v>
      </c>
      <c r="B97" s="347">
        <f t="shared" si="3"/>
        <v>63.46</v>
      </c>
      <c r="C97" s="348" t="s">
        <v>509</v>
      </c>
      <c r="D97" s="342"/>
      <c r="E97" s="343"/>
      <c r="F97" s="345"/>
      <c r="G97" s="345">
        <v>63.46</v>
      </c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46067</v>
      </c>
      <c r="B98" s="347">
        <f t="shared" si="3"/>
        <v>-1007.99</v>
      </c>
      <c r="C98" s="348" t="s">
        <v>524</v>
      </c>
      <c r="D98" s="342">
        <v>1007.99</v>
      </c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/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46063</v>
      </c>
      <c r="B99" s="347">
        <f t="shared" si="3"/>
        <v>-1276.4000000000001</v>
      </c>
      <c r="C99" s="348" t="s">
        <v>525</v>
      </c>
      <c r="D99" s="342"/>
      <c r="E99" s="343"/>
      <c r="F99" s="345"/>
      <c r="G99" s="345"/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>
        <v>1276.4000000000001</v>
      </c>
      <c r="AA99" s="345"/>
      <c r="AB99" s="343"/>
      <c r="AC99" s="343"/>
    </row>
    <row r="100" spans="1:29" ht="14.25" customHeight="1" x14ac:dyDescent="0.3">
      <c r="A100" s="338">
        <v>46063</v>
      </c>
      <c r="B100" s="347">
        <f t="shared" si="3"/>
        <v>-955</v>
      </c>
      <c r="C100" s="348" t="s">
        <v>526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955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46063</v>
      </c>
      <c r="B101" s="347">
        <f t="shared" si="3"/>
        <v>59.19</v>
      </c>
      <c r="C101" s="348" t="s">
        <v>504</v>
      </c>
      <c r="D101" s="342"/>
      <c r="E101" s="343"/>
      <c r="F101" s="345"/>
      <c r="G101" s="345">
        <v>59.19</v>
      </c>
      <c r="H101" s="343"/>
      <c r="I101" s="343"/>
      <c r="J101" s="345"/>
      <c r="K101" s="345"/>
      <c r="L101" s="343"/>
      <c r="M101" s="343"/>
      <c r="N101" s="345"/>
      <c r="O101" s="345"/>
      <c r="P101" s="343"/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/>
      <c r="AC101" s="343"/>
    </row>
    <row r="102" spans="1:29" ht="14.25" customHeight="1" x14ac:dyDescent="0.3">
      <c r="A102" s="338">
        <v>46061</v>
      </c>
      <c r="B102" s="347">
        <f t="shared" si="3"/>
        <v>-2203.44</v>
      </c>
      <c r="C102" s="348" t="s">
        <v>523</v>
      </c>
      <c r="D102" s="342"/>
      <c r="E102" s="343"/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>
        <v>2203.44</v>
      </c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46061</v>
      </c>
      <c r="B103" s="347">
        <f t="shared" si="3"/>
        <v>-831.92</v>
      </c>
      <c r="C103" s="348" t="s">
        <v>527</v>
      </c>
      <c r="D103" s="342"/>
      <c r="E103" s="343"/>
      <c r="F103" s="345"/>
      <c r="G103" s="345"/>
      <c r="H103" s="343"/>
      <c r="I103" s="343"/>
      <c r="J103" s="345"/>
      <c r="K103" s="345"/>
      <c r="L103" s="343"/>
      <c r="M103" s="343"/>
      <c r="N103" s="345"/>
      <c r="O103" s="345"/>
      <c r="P103" s="343"/>
      <c r="Q103" s="343"/>
      <c r="R103" s="345">
        <v>831.92</v>
      </c>
      <c r="S103" s="345"/>
      <c r="T103" s="343"/>
      <c r="U103" s="343"/>
      <c r="V103" s="345"/>
      <c r="W103" s="345"/>
      <c r="X103" s="343"/>
      <c r="Y103" s="343"/>
      <c r="Z103" s="345"/>
      <c r="AA103" s="345"/>
      <c r="AB103" s="343"/>
      <c r="AC103" s="343"/>
    </row>
    <row r="104" spans="1:29" ht="14.25" customHeight="1" x14ac:dyDescent="0.3">
      <c r="A104" s="338">
        <v>46055</v>
      </c>
      <c r="B104" s="347">
        <f t="shared" si="3"/>
        <v>-900</v>
      </c>
      <c r="C104" s="348" t="s">
        <v>512</v>
      </c>
      <c r="D104" s="342"/>
      <c r="E104" s="343"/>
      <c r="F104" s="345"/>
      <c r="G104" s="345"/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>
        <v>900</v>
      </c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46053</v>
      </c>
      <c r="B105" s="347">
        <f t="shared" si="3"/>
        <v>3194.64</v>
      </c>
      <c r="C105" s="348" t="s">
        <v>459</v>
      </c>
      <c r="D105" s="342"/>
      <c r="E105" s="343">
        <v>3194.64</v>
      </c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/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46053</v>
      </c>
      <c r="B106" s="347">
        <f t="shared" si="3"/>
        <v>2000</v>
      </c>
      <c r="C106" s="348" t="s">
        <v>528</v>
      </c>
      <c r="D106" s="342"/>
      <c r="E106" s="343"/>
      <c r="F106" s="345"/>
      <c r="G106" s="345"/>
      <c r="H106" s="343"/>
      <c r="I106" s="343">
        <v>350</v>
      </c>
      <c r="J106" s="345"/>
      <c r="K106" s="345">
        <v>320</v>
      </c>
      <c r="L106" s="343"/>
      <c r="M106" s="343">
        <v>25</v>
      </c>
      <c r="N106" s="345"/>
      <c r="O106" s="345">
        <v>25</v>
      </c>
      <c r="P106" s="343"/>
      <c r="Q106" s="343">
        <v>45</v>
      </c>
      <c r="R106" s="345"/>
      <c r="S106" s="345">
        <v>400</v>
      </c>
      <c r="T106" s="343"/>
      <c r="U106" s="343">
        <v>375</v>
      </c>
      <c r="V106" s="345"/>
      <c r="W106" s="345">
        <v>100</v>
      </c>
      <c r="X106" s="343"/>
      <c r="Y106" s="343">
        <v>85</v>
      </c>
      <c r="Z106" s="345"/>
      <c r="AA106" s="345">
        <v>230</v>
      </c>
      <c r="AB106" s="343"/>
      <c r="AC106" s="343">
        <v>45</v>
      </c>
    </row>
    <row r="107" spans="1:29" ht="14.25" customHeight="1" x14ac:dyDescent="0.3">
      <c r="A107" s="338">
        <v>46053</v>
      </c>
      <c r="B107" s="347">
        <f t="shared" si="3"/>
        <v>0.38</v>
      </c>
      <c r="C107" s="348" t="s">
        <v>505</v>
      </c>
      <c r="D107" s="342"/>
      <c r="E107" s="343"/>
      <c r="F107" s="345"/>
      <c r="G107" s="345">
        <v>0.38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46053</v>
      </c>
      <c r="B108" s="347">
        <f t="shared" si="3"/>
        <v>54.55</v>
      </c>
      <c r="C108" s="348" t="s">
        <v>509</v>
      </c>
      <c r="D108" s="342"/>
      <c r="E108" s="343"/>
      <c r="F108" s="345"/>
      <c r="G108" s="345">
        <v>54.55</v>
      </c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46048</v>
      </c>
      <c r="B109" s="347">
        <f t="shared" si="3"/>
        <v>-583</v>
      </c>
      <c r="C109" s="348" t="s">
        <v>529</v>
      </c>
      <c r="D109" s="342">
        <v>583</v>
      </c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/>
      <c r="AA109" s="345"/>
      <c r="AB109" s="343"/>
      <c r="AC109" s="343"/>
    </row>
    <row r="110" spans="1:29" ht="14.25" customHeight="1" x14ac:dyDescent="0.3">
      <c r="A110" s="338">
        <v>46044</v>
      </c>
      <c r="B110" s="347">
        <f t="shared" si="3"/>
        <v>-126.24</v>
      </c>
      <c r="C110" s="348" t="s">
        <v>315</v>
      </c>
      <c r="D110" s="342"/>
      <c r="E110" s="343"/>
      <c r="F110" s="345"/>
      <c r="G110" s="345"/>
      <c r="H110" s="343"/>
      <c r="I110" s="343"/>
      <c r="J110" s="345"/>
      <c r="K110" s="345"/>
      <c r="L110" s="343">
        <v>63.12</v>
      </c>
      <c r="M110" s="343"/>
      <c r="N110" s="345">
        <v>63.12</v>
      </c>
      <c r="O110" s="345"/>
      <c r="P110" s="343"/>
      <c r="Q110" s="343"/>
      <c r="R110" s="345"/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46043</v>
      </c>
      <c r="B111" s="347">
        <f t="shared" si="3"/>
        <v>-100</v>
      </c>
      <c r="C111" s="348" t="s">
        <v>530</v>
      </c>
      <c r="D111" s="342"/>
      <c r="E111" s="343"/>
      <c r="F111" s="345"/>
      <c r="G111" s="345"/>
      <c r="H111" s="343">
        <v>100</v>
      </c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46043</v>
      </c>
      <c r="B112" s="347">
        <f t="shared" si="3"/>
        <v>-2724</v>
      </c>
      <c r="C112" s="348" t="s">
        <v>531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>
        <v>2724</v>
      </c>
      <c r="S112" s="345"/>
      <c r="T112" s="343"/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46038</v>
      </c>
      <c r="B113" s="347">
        <f t="shared" si="3"/>
        <v>55.69</v>
      </c>
      <c r="C113" s="348" t="s">
        <v>509</v>
      </c>
      <c r="D113" s="342"/>
      <c r="E113" s="343"/>
      <c r="F113" s="345"/>
      <c r="G113" s="345">
        <v>55.69</v>
      </c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/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46030</v>
      </c>
      <c r="B114" s="347">
        <f t="shared" si="3"/>
        <v>1049.3699999999999</v>
      </c>
      <c r="C114" s="340" t="s">
        <v>532</v>
      </c>
      <c r="D114" s="342"/>
      <c r="E114" s="343">
        <v>1049.3699999999999</v>
      </c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/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46027</v>
      </c>
      <c r="B115" s="347">
        <f t="shared" si="3"/>
        <v>-113.94</v>
      </c>
      <c r="C115" s="348" t="s">
        <v>533</v>
      </c>
      <c r="D115" s="342"/>
      <c r="E115" s="343"/>
      <c r="F115" s="345"/>
      <c r="G115" s="345"/>
      <c r="H115" s="343">
        <v>113.94</v>
      </c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46027</v>
      </c>
      <c r="B116" s="347">
        <f t="shared" si="3"/>
        <v>-622.1</v>
      </c>
      <c r="C116" s="348" t="s">
        <v>523</v>
      </c>
      <c r="D116" s="342"/>
      <c r="E116" s="343"/>
      <c r="F116" s="345"/>
      <c r="G116" s="345"/>
      <c r="H116" s="343"/>
      <c r="I116" s="343"/>
      <c r="J116" s="345"/>
      <c r="K116" s="345"/>
      <c r="L116" s="343"/>
      <c r="M116" s="343"/>
      <c r="N116" s="345"/>
      <c r="O116" s="345"/>
      <c r="P116" s="343"/>
      <c r="Q116" s="343"/>
      <c r="R116" s="345"/>
      <c r="S116" s="345"/>
      <c r="T116" s="343">
        <v>622.1</v>
      </c>
      <c r="U116" s="343"/>
      <c r="V116" s="345"/>
      <c r="W116" s="345"/>
      <c r="X116" s="343"/>
      <c r="Y116" s="343"/>
      <c r="Z116" s="345"/>
      <c r="AA116" s="345"/>
      <c r="AB116" s="343"/>
      <c r="AC116" s="343"/>
    </row>
    <row r="117" spans="1:29" ht="14.25" customHeight="1" x14ac:dyDescent="0.3">
      <c r="A117" s="338">
        <v>44562</v>
      </c>
      <c r="B117" s="347">
        <f t="shared" si="3"/>
        <v>12240.49</v>
      </c>
      <c r="C117" s="348" t="s">
        <v>534</v>
      </c>
      <c r="D117" s="342"/>
      <c r="E117" s="343">
        <v>1710.49</v>
      </c>
      <c r="F117" s="345"/>
      <c r="G117" s="345">
        <v>500</v>
      </c>
      <c r="H117" s="343"/>
      <c r="I117" s="343">
        <v>2000</v>
      </c>
      <c r="J117" s="345"/>
      <c r="K117" s="345">
        <v>1000</v>
      </c>
      <c r="L117" s="343"/>
      <c r="M117" s="343">
        <v>65</v>
      </c>
      <c r="N117" s="345"/>
      <c r="O117" s="345">
        <v>65</v>
      </c>
      <c r="P117" s="343"/>
      <c r="Q117" s="343">
        <v>100</v>
      </c>
      <c r="R117" s="345"/>
      <c r="S117" s="345">
        <v>2000</v>
      </c>
      <c r="T117" s="343"/>
      <c r="U117" s="343">
        <v>2500</v>
      </c>
      <c r="V117" s="345"/>
      <c r="W117" s="345">
        <v>500</v>
      </c>
      <c r="X117" s="343"/>
      <c r="Y117" s="343">
        <v>200</v>
      </c>
      <c r="Z117" s="345"/>
      <c r="AA117" s="345">
        <v>1500</v>
      </c>
      <c r="AB117" s="343"/>
      <c r="AC117" s="343">
        <v>100</v>
      </c>
    </row>
    <row r="118" spans="1:29" ht="14.25" customHeight="1" x14ac:dyDescent="0.3"/>
    <row r="119" spans="1:29" ht="14.25" customHeight="1" x14ac:dyDescent="0.3"/>
    <row r="120" spans="1:29" ht="14.25" customHeight="1" x14ac:dyDescent="0.3"/>
    <row r="121" spans="1:29" ht="14.25" customHeight="1" x14ac:dyDescent="0.3"/>
    <row r="122" spans="1:29" ht="14.25" customHeight="1" x14ac:dyDescent="0.3"/>
    <row r="123" spans="1:29" ht="14.25" customHeight="1" x14ac:dyDescent="0.3"/>
    <row r="124" spans="1:29" ht="14.25" customHeight="1" x14ac:dyDescent="0.3"/>
    <row r="125" spans="1:29" ht="14.25" customHeight="1" x14ac:dyDescent="0.3"/>
    <row r="126" spans="1:29" ht="14.25" customHeight="1" x14ac:dyDescent="0.3"/>
    <row r="127" spans="1:29" ht="14.25" customHeight="1" x14ac:dyDescent="0.3"/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49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0</v>
      </c>
      <c r="F6" s="384" t="e">
        <f ca="1">'Isaac 401k'!D4</f>
        <v>#N/A</v>
      </c>
      <c r="G6" s="385" t="e">
        <f ca="1">(F6-B9)/365.25</f>
        <v>#N/A</v>
      </c>
      <c r="H6" s="23"/>
      <c r="I6" s="23"/>
      <c r="J6" s="566" t="s">
        <v>576</v>
      </c>
      <c r="K6" s="549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57</v>
      </c>
      <c r="F7" s="392">
        <f ca="1">'Lorri 401b'!D4</f>
        <v>72076</v>
      </c>
      <c r="G7" s="393">
        <f ca="1">(F7-C9)/365.25</f>
        <v>110.84462696783025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3471733.9734194675</v>
      </c>
      <c r="R11" s="25">
        <f t="array" aca="1" ref="R11" ca="1">INDEX('Lorri 401b'!L:L,MATCH('Retirement Calculator'!A11,'Lorri 401b'!N:N,0),0)</f>
        <v>3698025.7341052676</v>
      </c>
      <c r="S11" s="25">
        <f t="shared" ref="S11:S265" ca="1" si="7">SUM(Q11:R11)</f>
        <v>7169759.7075247355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3452814.0695091314</v>
      </c>
      <c r="R12" s="25">
        <f t="array" aca="1" ref="R12" ca="1">INDEX('Lorri 401b'!L:L,MATCH('Retirement Calculator'!A12,'Lorri 401b'!N:N,0),0)</f>
        <v>3713434.1746640396</v>
      </c>
      <c r="S12" s="25">
        <f t="shared" ca="1" si="7"/>
        <v>7166248.244173171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3433815.3326658355</v>
      </c>
      <c r="R13" s="25">
        <f t="array" aca="1" ref="R13" ca="1">INDEX('Lorri 401b'!L:L,MATCH('Retirement Calculator'!A13,'Lorri 401b'!N:N,0),0)</f>
        <v>3728906.8170584734</v>
      </c>
      <c r="S13" s="25">
        <f t="shared" ca="1" si="7"/>
        <v>7162722.1497243084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3414737.4344190261</v>
      </c>
      <c r="R14" s="25">
        <f t="array" aca="1" ref="R14" ca="1">INDEX('Lorri 401b'!L:L,MATCH('Retirement Calculator'!A14,'Lorri 401b'!N:N,0),0)</f>
        <v>3744443.9287962168</v>
      </c>
      <c r="S14" s="25">
        <f t="shared" ca="1" si="7"/>
        <v>7159181.3632152434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3395580.0449295216</v>
      </c>
      <c r="R15" s="25">
        <f t="array" aca="1" ref="R15" ca="1">INDEX('Lorri 401b'!L:L,MATCH('Retirement Calculator'!A15,'Lorri 401b'!N:N,0),0)</f>
        <v>3760045.7784995344</v>
      </c>
      <c r="S15" s="25">
        <f t="shared" ca="1" si="7"/>
        <v>7155625.8234290555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3376342.8329838109</v>
      </c>
      <c r="R16" s="25">
        <f t="array" aca="1" ref="R16" ca="1">INDEX('Lorri 401b'!L:L,MATCH('Retirement Calculator'!A16,'Lorri 401b'!N:N,0),0)</f>
        <v>3775712.635909949</v>
      </c>
      <c r="S16" s="25">
        <f t="shared" ca="1" si="7"/>
        <v>7152055.4688937599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3357025.4659883264</v>
      </c>
      <c r="R17" s="25">
        <f t="array" aca="1" ref="R17" ca="1">INDEX('Lorri 401b'!L:L,MATCH('Retirement Calculator'!A17,'Lorri 401b'!N:N,0),0)</f>
        <v>3791444.7718929071</v>
      </c>
      <c r="S17" s="25">
        <f t="shared" ca="1" si="7"/>
        <v>7148470.2378812339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3337627.6099636941</v>
      </c>
      <c r="R18" s="25">
        <f t="array" aca="1" ref="R18" ca="1">INDEX('Lorri 401b'!L:L,MATCH('Retirement Calculator'!A18,'Lorri 401b'!N:N,0),0)</f>
        <v>3807242.4584424607</v>
      </c>
      <c r="S18" s="25">
        <f t="shared" ca="1" si="7"/>
        <v>7144870.0684061553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3318148.9295389592</v>
      </c>
      <c r="R19" s="25">
        <f t="array" aca="1" ref="R19" ca="1">INDEX('Lorri 401b'!L:L,MATCH('Retirement Calculator'!A19,'Lorri 401b'!N:N,0),0)</f>
        <v>3823105.9686859711</v>
      </c>
      <c r="S19" s="25">
        <f t="shared" ca="1" si="7"/>
        <v>7141254.8982249303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3298589.0879457877</v>
      </c>
      <c r="R20" s="25">
        <f t="array" aca="1" ref="R20" ca="1">INDEX('Lorri 401b'!L:L,MATCH('Retirement Calculator'!A20,'Lorri 401b'!N:N,0),0)</f>
        <v>3839035.5768888295</v>
      </c>
      <c r="S20" s="25">
        <f t="shared" ca="1" si="7"/>
        <v>7137624.6648346167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3278947.7470126445</v>
      </c>
      <c r="R21" s="25">
        <f t="array" aca="1" ref="R21" ca="1">INDEX('Lorri 401b'!L:L,MATCH('Retirement Calculator'!A21,'Lorri 401b'!N:N,0),0)</f>
        <v>3855031.5584591995</v>
      </c>
      <c r="S21" s="25">
        <f t="shared" ca="1" si="7"/>
        <v>7133979.305471844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3259224.5671589468</v>
      </c>
      <c r="R22" s="25">
        <f t="array" aca="1" ref="R22" ca="1">INDEX('Lorri 401b'!L:L,MATCH('Retirement Calculator'!A22,'Lorri 401b'!N:N,0),0)</f>
        <v>3871094.1899527796</v>
      </c>
      <c r="S22" s="25">
        <f t="shared" ca="1" si="7"/>
        <v>7130318.7571117263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3239419.2073891917</v>
      </c>
      <c r="R23" s="25">
        <f t="array" aca="1" ref="R23" ca="1">INDEX('Lorri 401b'!L:L,MATCH('Retirement Calculator'!A23,'Lorri 401b'!N:N,0),0)</f>
        <v>3887223.7490775827</v>
      </c>
      <c r="S23" s="25">
        <f t="shared" ca="1" si="7"/>
        <v>7126642.9564667745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3219531.3252870627</v>
      </c>
      <c r="R24" s="25">
        <f t="array" aca="1" ref="R24" ca="1">INDEX('Lorri 401b'!L:L,MATCH('Retirement Calculator'!A24,'Lorri 401b'!N:N,0),0)</f>
        <v>3903420.5146987392</v>
      </c>
      <c r="S24" s="25">
        <f t="shared" ca="1" si="7"/>
        <v>7122951.8399858018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3199560.5770095084</v>
      </c>
      <c r="R25" s="25">
        <f t="array" aca="1" ref="R25" ca="1">INDEX('Lorri 401b'!L:L,MATCH('Retirement Calculator'!A25,'Lorri 401b'!N:N,0),0)</f>
        <v>3919684.7668433171</v>
      </c>
      <c r="S25" s="25">
        <f t="shared" ca="1" si="7"/>
        <v>7119245.3438528255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3179506.6172807976</v>
      </c>
      <c r="R26" s="25">
        <f t="array" aca="1" ref="R26" ca="1">INDEX('Lorri 401b'!L:L,MATCH('Retirement Calculator'!A26,'Lorri 401b'!N:N,0),0)</f>
        <v>3936016.7867051642</v>
      </c>
      <c r="S26" s="25">
        <f t="shared" ca="1" si="7"/>
        <v>7115523.4039859623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3159369.0993865505</v>
      </c>
      <c r="R27" s="25">
        <f t="array" aca="1" ref="R27" ca="1">INDEX('Lorri 401b'!L:L,MATCH('Retirement Calculator'!A27,'Lorri 401b'!N:N,0),0)</f>
        <v>3952416.856649769</v>
      </c>
      <c r="S27" s="25">
        <f t="shared" ca="1" si="7"/>
        <v>7111785.95603632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3139147.675167744</v>
      </c>
      <c r="R28" s="25">
        <f t="array" aca="1" ref="R28" ca="1">INDEX('Lorri 401b'!L:L,MATCH('Retirement Calculator'!A28,'Lorri 401b'!N:N,0),0)</f>
        <v>3968885.2602191432</v>
      </c>
      <c r="S28" s="25">
        <f t="shared" ca="1" si="7"/>
        <v>7108032.9353868868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3118841.9950146927</v>
      </c>
      <c r="R29" s="25">
        <f t="array" aca="1" ref="R29" ca="1">INDEX('Lorri 401b'!L:L,MATCH('Retirement Calculator'!A29,'Lorri 401b'!N:N,0),0)</f>
        <v>3985422.2821367229</v>
      </c>
      <c r="S29" s="25">
        <f t="shared" ca="1" si="7"/>
        <v>7104264.2771514151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3098451.7078610035</v>
      </c>
      <c r="R30" s="25">
        <f t="array" aca="1" ref="R30" ca="1">INDEX('Lorri 401b'!L:L,MATCH('Retirement Calculator'!A30,'Lorri 401b'!N:N,0),0)</f>
        <v>4002028.2083122926</v>
      </c>
      <c r="S30" s="25">
        <f t="shared" ca="1" si="7"/>
        <v>7100479.916173296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3077976.4611775074</v>
      </c>
      <c r="R31" s="25">
        <f t="array" aca="1" ref="R31" ca="1">INDEX('Lorri 401b'!L:L,MATCH('Retirement Calculator'!A31,'Lorri 401b'!N:N,0),0)</f>
        <v>4018703.3258469272</v>
      </c>
      <c r="S31" s="25">
        <f t="shared" ca="1" si="7"/>
        <v>7096679.7870244347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3057415.9009661633</v>
      </c>
      <c r="R32" s="25">
        <f t="array" aca="1" ref="R32" ca="1">INDEX('Lorri 401b'!L:L,MATCH('Retirement Calculator'!A32,'Lorri 401b'!N:N,0),0)</f>
        <v>4035447.923037956</v>
      </c>
      <c r="S32" s="25">
        <f t="shared" ca="1" si="7"/>
        <v>7092863.8240041193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3036769.6717539383</v>
      </c>
      <c r="R33" s="25">
        <f t="array" aca="1" ref="R33" ca="1">INDEX('Lorri 401b'!L:L,MATCH('Retirement Calculator'!A33,'Lorri 401b'!N:N,0),0)</f>
        <v>4052262.2893839474</v>
      </c>
      <c r="S33" s="25">
        <f t="shared" ca="1" si="7"/>
        <v>7089031.9611378852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3016037.4165866626</v>
      </c>
      <c r="R34" s="25">
        <f t="array" aca="1" ref="R34" ca="1">INDEX('Lorri 401b'!L:L,MATCH('Retirement Calculator'!A34,'Lorri 401b'!N:N,0),0)</f>
        <v>4069146.7155897138</v>
      </c>
      <c r="S34" s="25">
        <f t="shared" ca="1" si="7"/>
        <v>7085184.1321763769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2995218.7770228568</v>
      </c>
      <c r="R35" s="25">
        <f t="array" aca="1" ref="R35" ca="1">INDEX('Lorri 401b'!L:L,MATCH('Retirement Calculator'!A35,'Lorri 401b'!N:N,0),0)</f>
        <v>4086101.4935713378</v>
      </c>
      <c r="S35" s="25">
        <f t="shared" ca="1" si="7"/>
        <v>7081320.2705941945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2974313.393127535</v>
      </c>
      <c r="R36" s="25">
        <f t="array" aca="1" ref="R36" ca="1">INDEX('Lorri 401b'!L:L,MATCH('Retirement Calculator'!A36,'Lorri 401b'!N:N,0),0)</f>
        <v>4103126.9164612181</v>
      </c>
      <c r="S36" s="25">
        <f t="shared" ca="1" si="7"/>
        <v>7077440.3095887527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2953320.9034659825</v>
      </c>
      <c r="R37" s="25">
        <f t="array" aca="1" ref="R37" ca="1">INDEX('Lorri 401b'!L:L,MATCH('Retirement Calculator'!A37,'Lorri 401b'!N:N,0),0)</f>
        <v>4120223.2786131399</v>
      </c>
      <c r="S37" s="25">
        <f t="shared" ca="1" si="7"/>
        <v>7073544.1820791224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2932240.945097507</v>
      </c>
      <c r="R38" s="25">
        <f t="array" aca="1" ref="R38" ca="1">INDEX('Lorri 401b'!L:L,MATCH('Retirement Calculator'!A38,'Lorri 401b'!N:N,0),0)</f>
        <v>4137390.8756073611</v>
      </c>
      <c r="S38" s="25">
        <f t="shared" ca="1" si="7"/>
        <v>7069631.8207048681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2911073.1535691628</v>
      </c>
      <c r="R39" s="25">
        <f t="array" aca="1" ref="R39" ca="1">INDEX('Lorri 401b'!L:L,MATCH('Retirement Calculator'!A39,'Lorri 401b'!N:N,0),0)</f>
        <v>4154630.0042557251</v>
      </c>
      <c r="S39" s="25">
        <f t="shared" ca="1" si="7"/>
        <v>7065703.1578248879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2889817.1629094505</v>
      </c>
      <c r="R40" s="25">
        <f t="array" aca="1" ref="R40" ca="1">INDEX('Lorri 401b'!L:L,MATCH('Retirement Calculator'!A40,'Lorri 401b'!N:N,0),0)</f>
        <v>4171940.9626067905</v>
      </c>
      <c r="S40" s="25">
        <f t="shared" ca="1" si="7"/>
        <v>7061758.1255162414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2868472.6056219894</v>
      </c>
      <c r="R41" s="25">
        <f t="array" aca="1" ref="R41" ca="1">INDEX('Lorri 401b'!L:L,MATCH('Retirement Calculator'!A41,'Lorri 401b'!N:N,0),0)</f>
        <v>4189324.0499509852</v>
      </c>
      <c r="S41" s="25">
        <f t="shared" ca="1" si="7"/>
        <v>7057796.6555729751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2847039.1126791639</v>
      </c>
      <c r="R42" s="25">
        <f t="array" aca="1" ref="R42" ca="1">INDEX('Lorri 401b'!L:L,MATCH('Retirement Calculator'!A42,'Lorri 401b'!N:N,0),0)</f>
        <v>4206779.566825781</v>
      </c>
      <c r="S42" s="25">
        <f t="shared" ca="1" si="7"/>
        <v>7053818.6795049449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2825516.3135157432</v>
      </c>
      <c r="R43" s="25">
        <f t="array" aca="1" ref="R43" ca="1">INDEX('Lorri 401b'!L:L,MATCH('Retirement Calculator'!A43,'Lorri 401b'!N:N,0),0)</f>
        <v>4224307.8150208881</v>
      </c>
      <c r="S43" s="25">
        <f t="shared" ca="1" si="7"/>
        <v>7049824.1285366314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2803903.8360224753</v>
      </c>
      <c r="R44" s="25">
        <f t="array" aca="1" ref="R44" ca="1">INDEX('Lorri 401b'!L:L,MATCH('Retirement Calculator'!A44,'Lorri 401b'!N:N,0),0)</f>
        <v>4241909.0975834755</v>
      </c>
      <c r="S44" s="25">
        <f t="shared" ca="1" si="7"/>
        <v>7045812.9336059503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2782201.3065396519</v>
      </c>
      <c r="R45" s="25">
        <f t="array" aca="1" ref="R45" ca="1">INDEX('Lorri 401b'!L:L,MATCH('Retirement Calculator'!A45,'Lorri 401b'!N:N,0),0)</f>
        <v>4259583.7188234068</v>
      </c>
      <c r="S45" s="25">
        <f t="shared" ca="1" si="7"/>
        <v>7041785.0253630588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2760408.3498506499</v>
      </c>
      <c r="R46" s="25">
        <f t="array" aca="1" ref="R46" ca="1">INDEX('Lorri 401b'!L:L,MATCH('Retirement Calculator'!A46,'Lorri 401b'!N:N,0),0)</f>
        <v>4277331.9843185041</v>
      </c>
      <c r="S46" s="25">
        <f t="shared" ca="1" si="7"/>
        <v>7037740.3341691541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2738524.5891754441</v>
      </c>
      <c r="R47" s="25">
        <f t="array" aca="1" ref="R47" ca="1">INDEX('Lorri 401b'!L:L,MATCH('Retirement Calculator'!A47,'Lorri 401b'!N:N,0),0)</f>
        <v>4295154.2009198312</v>
      </c>
      <c r="S47" s="25">
        <f t="shared" ca="1" si="7"/>
        <v>7033678.7900952753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2716549.6461640913</v>
      </c>
      <c r="R48" s="25">
        <f t="array" aca="1" ref="R48" ca="1">INDEX('Lorri 401b'!L:L,MATCH('Retirement Calculator'!A48,'Lorri 401b'!N:N,0),0)</f>
        <v>4313050.6767569976</v>
      </c>
      <c r="S48" s="25">
        <f t="shared" ca="1" si="7"/>
        <v>7029600.3229210889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2694483.1408901913</v>
      </c>
      <c r="R49" s="25">
        <f t="array" aca="1" ref="R49" ca="1">INDEX('Lorri 401b'!L:L,MATCH('Retirement Calculator'!A49,'Lorri 401b'!N:N,0),0)</f>
        <v>4331021.7212434849</v>
      </c>
      <c r="S49" s="25">
        <f t="shared" ca="1" si="7"/>
        <v>7025504.8621336762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2672324.6918443167</v>
      </c>
      <c r="R50" s="25">
        <f t="array" aca="1" ref="R50" ca="1">INDEX('Lorri 401b'!L:L,MATCH('Retirement Calculator'!A50,'Lorri 401b'!N:N,0),0)</f>
        <v>4349067.6450819997</v>
      </c>
      <c r="S50" s="25">
        <f t="shared" ca="1" si="7"/>
        <v>7021392.3369263168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2650073.9159274176</v>
      </c>
      <c r="R51" s="25">
        <f t="array" aca="1" ref="R51" ca="1">INDEX('Lorri 401b'!L:L,MATCH('Retirement Calculator'!A51,'Lorri 401b'!N:N,0),0)</f>
        <v>4367188.7602698412</v>
      </c>
      <c r="S51" s="25">
        <f t="shared" ca="1" si="7"/>
        <v>7017262.6761972588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2627730.4284441979</v>
      </c>
      <c r="R52" s="25">
        <f t="array" aca="1" ref="R52" ca="1">INDEX('Lorri 401b'!L:L,MATCH('Retirement Calculator'!A52,'Lorri 401b'!N:N,0),0)</f>
        <v>4385385.3801042987</v>
      </c>
      <c r="S52" s="25">
        <f t="shared" ca="1" si="7"/>
        <v>7013115.808548497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2606073.0764297983</v>
      </c>
      <c r="R53" s="25">
        <f t="array" aca="1" ref="R53" ca="1">INDEX('Lorri 401b'!L:L,MATCH('Retirement Calculator'!A53,'Lorri 401b'!N:N,0),0)</f>
        <v>4403657.8191880668</v>
      </c>
      <c r="S53" s="25">
        <f t="shared" ca="1" si="7"/>
        <v>7009730.895617865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2584325.485448672</v>
      </c>
      <c r="R54" s="25">
        <f t="array" aca="1" ref="R54" ca="1">INDEX('Lorri 401b'!L:L,MATCH('Retirement Calculator'!A54,'Lorri 401b'!N:N,0),0)</f>
        <v>4422006.3934346838</v>
      </c>
      <c r="S54" s="25">
        <f t="shared" ca="1" si="7"/>
        <v>7006331.8788833562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2562487.2795051243</v>
      </c>
      <c r="R55" s="25">
        <f t="array" aca="1" ref="R55" ca="1">INDEX('Lorri 401b'!L:L,MATCH('Retirement Calculator'!A55,'Lorri 401b'!N:N,0),0)</f>
        <v>4440431.4200739954</v>
      </c>
      <c r="S55" s="25">
        <f t="shared" ca="1" si="7"/>
        <v>7002918.6995791197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2540558.0810368117</v>
      </c>
      <c r="R56" s="25">
        <f t="array" aca="1" ref="R56" ca="1">INDEX('Lorri 401b'!L:L,MATCH('Retirement Calculator'!A56,'Lorri 401b'!N:N,0),0)</f>
        <v>4458933.2176576369</v>
      </c>
      <c r="S56" s="25">
        <f t="shared" ca="1" si="7"/>
        <v>6999491.2986944485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2518537.5109082148</v>
      </c>
      <c r="R57" s="25">
        <f t="array" aca="1" ref="R57" ca="1">INDEX('Lorri 401b'!L:L,MATCH('Retirement Calculator'!A57,'Lorri 401b'!N:N,0),0)</f>
        <v>4477512.1060645441</v>
      </c>
      <c r="S57" s="25">
        <f t="shared" ca="1" si="7"/>
        <v>6996049.6169727594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2496425.1884040819</v>
      </c>
      <c r="R58" s="25">
        <f t="array" aca="1" ref="R58" ca="1">INDEX('Lorri 401b'!L:L,MATCH('Retirement Calculator'!A58,'Lorri 401b'!N:N,0),0)</f>
        <v>4496168.4065064797</v>
      </c>
      <c r="S58" s="25">
        <f t="shared" ca="1" si="7"/>
        <v>6992593.594910562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2474220.7312228484</v>
      </c>
      <c r="R59" s="25">
        <f t="array" aca="1" ref="R59" ca="1">INDEX('Lorri 401b'!L:L,MATCH('Retirement Calculator'!A59,'Lorri 401b'!N:N,0),0)</f>
        <v>4514902.4415335897</v>
      </c>
      <c r="S59" s="25">
        <f t="shared" ca="1" si="7"/>
        <v>6989123.1727564381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2451923.7554700263</v>
      </c>
      <c r="R60" s="25">
        <f t="array" aca="1" ref="R60" ca="1">INDEX('Lorri 401b'!L:L,MATCH('Retirement Calculator'!A60,'Lorri 401b'!N:N,0),0)</f>
        <v>4533714.53503998</v>
      </c>
      <c r="S60" s="25">
        <f t="shared" ca="1" si="7"/>
        <v>6985638.2905100062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2429533.8756515677</v>
      </c>
      <c r="R61" s="25">
        <f t="array" aca="1" ref="R61" ca="1">INDEX('Lorri 401b'!L:L,MATCH('Retirement Calculator'!A61,'Lorri 401b'!N:N,0),0)</f>
        <v>4552605.0122693134</v>
      </c>
      <c r="S61" s="25">
        <f t="shared" ca="1" si="7"/>
        <v>6982138.8879208807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2407050.7046671989</v>
      </c>
      <c r="R62" s="25">
        <f t="array" aca="1" ref="R62" ca="1">INDEX('Lorri 401b'!L:L,MATCH('Retirement Calculator'!A62,'Lorri 401b'!N:N,0),0)</f>
        <v>4571574.1998204356</v>
      </c>
      <c r="S62" s="25">
        <f t="shared" ca="1" si="7"/>
        <v>6978624.9044876341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2384473.8538037287</v>
      </c>
      <c r="R63" s="25">
        <f t="array" aca="1" ref="R63" ca="1">INDEX('Lorri 401b'!L:L,MATCH('Retirement Calculator'!A63,'Lorri 401b'!N:N,0),0)</f>
        <v>4590622.4256530209</v>
      </c>
      <c r="S63" s="25">
        <f t="shared" ca="1" si="7"/>
        <v>6975096.2794567496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2361802.9327283273</v>
      </c>
      <c r="R64" s="25">
        <f t="array" aca="1" ref="R64" ca="1">INDEX('Lorri 401b'!L:L,MATCH('Retirement Calculator'!A64,'Lorri 401b'!N:N,0),0)</f>
        <v>4609750.0190932415</v>
      </c>
      <c r="S64" s="25">
        <f t="shared" ca="1" si="7"/>
        <v>6971552.9518215694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2339037.5494817784</v>
      </c>
      <c r="R65" s="25">
        <f t="array" aca="1" ref="R65" ca="1">INDEX('Lorri 401b'!L:L,MATCH('Retirement Calculator'!A65,'Lorri 401b'!N:N,0),0)</f>
        <v>4628957.310839463</v>
      </c>
      <c r="S65" s="25">
        <f t="shared" ca="1" si="7"/>
        <v>6967994.8603212414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2316177.3104717019</v>
      </c>
      <c r="R66" s="25">
        <f t="array" aca="1" ref="R66" ca="1">INDEX('Lorri 401b'!L:L,MATCH('Retirement Calculator'!A66,'Lorri 401b'!N:N,0),0)</f>
        <v>4648244.632967961</v>
      </c>
      <c r="S66" s="25">
        <f t="shared" ca="1" si="7"/>
        <v>6964421.9434396625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2293221.8204657501</v>
      </c>
      <c r="R67" s="25">
        <f t="array" aca="1" ref="R67" ca="1">INDEX('Lorri 401b'!L:L,MATCH('Retirement Calculator'!A67,'Lorri 401b'!N:N,0),0)</f>
        <v>4667612.3189386604</v>
      </c>
      <c r="S67" s="25">
        <f t="shared" ca="1" si="7"/>
        <v>6960834.1394044105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2270170.6825847737</v>
      </c>
      <c r="R68" s="25">
        <f t="array" aca="1" ref="R68" ca="1">INDEX('Lorri 401b'!L:L,MATCH('Retirement Calculator'!A68,'Lorri 401b'!N:N,0),0)</f>
        <v>4687060.7036009049</v>
      </c>
      <c r="S68" s="25">
        <f t="shared" ca="1" si="7"/>
        <v>6957231.3861856787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2247023.49829596</v>
      </c>
      <c r="R69" s="25">
        <f t="array" aca="1" ref="R69" ca="1">INDEX('Lorri 401b'!L:L,MATCH('Retirement Calculator'!A69,'Lorri 401b'!N:N,0),0)</f>
        <v>4706590.1231992422</v>
      </c>
      <c r="S69" s="25">
        <f t="shared" ca="1" si="7"/>
        <v>6953613.6214952022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2223779.8674059426</v>
      </c>
      <c r="R70" s="25">
        <f t="array" aca="1" ref="R70" ca="1">INDEX('Lorri 401b'!L:L,MATCH('Retirement Calculator'!A70,'Lorri 401b'!N:N,0),0)</f>
        <v>4726200.9153792392</v>
      </c>
      <c r="S70" s="25">
        <f t="shared" ca="1" si="7"/>
        <v>6949980.7827851819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2200439.3880538838</v>
      </c>
      <c r="R71" s="25">
        <f t="array" aca="1" ref="R71" ca="1">INDEX('Lorri 401b'!L:L,MATCH('Retirement Calculator'!A71,'Lorri 401b'!N:N,0),0)</f>
        <v>4745893.419193319</v>
      </c>
      <c r="S71" s="25">
        <f t="shared" ca="1" si="7"/>
        <v>6946332.8072472028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2177001.6567045245</v>
      </c>
      <c r="R72" s="25">
        <f t="array" aca="1" ref="R72" ca="1">INDEX('Lorri 401b'!L:L,MATCH('Retirement Calculator'!A72,'Lorri 401b'!N:N,0),0)</f>
        <v>4765667.9751066249</v>
      </c>
      <c r="S72" s="25">
        <f t="shared" ca="1" si="7"/>
        <v>6942669.6318111494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2153466.2681412096</v>
      </c>
      <c r="R73" s="25">
        <f t="array" aca="1" ref="R73" ca="1">INDEX('Lorri 401b'!L:L,MATCH('Retirement Calculator'!A73,'Lorri 401b'!N:N,0),0)</f>
        <v>4785524.9250029027</v>
      </c>
      <c r="S73" s="25">
        <f t="shared" ca="1" si="7"/>
        <v>6938991.1931441128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2129832.8154588807</v>
      </c>
      <c r="R74" s="25">
        <f t="array" aca="1" ref="R74" ca="1">INDEX('Lorri 401b'!L:L,MATCH('Retirement Calculator'!A74,'Lorri 401b'!N:N,0),0)</f>
        <v>4805464.6121904152</v>
      </c>
      <c r="S74" s="25">
        <f t="shared" ca="1" si="7"/>
        <v>6935297.4276492959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2106100.8900570422</v>
      </c>
      <c r="R75" s="25">
        <f t="array" aca="1" ref="R75" ca="1">INDEX('Lorri 401b'!L:L,MATCH('Retirement Calculator'!A75,'Lorri 401b'!N:N,0),0)</f>
        <v>4825487.3814078756</v>
      </c>
      <c r="S75" s="25">
        <f t="shared" ca="1" si="7"/>
        <v>6931588.2714649178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2082270.0816326959</v>
      </c>
      <c r="R76" s="25">
        <f t="array" aca="1" ref="R76" ca="1">INDEX('Lorri 401b'!L:L,MATCH('Retirement Calculator'!A76,'Lorri 401b'!N:N,0),0)</f>
        <v>4845593.5788304079</v>
      </c>
      <c r="S76" s="25">
        <f t="shared" ca="1" si="7"/>
        <v>6927863.660463104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2058339.978173248</v>
      </c>
      <c r="R77" s="25">
        <f t="array" aca="1" ref="R77" ca="1">INDEX('Lorri 401b'!L:L,MATCH('Retirement Calculator'!A77,'Lorri 401b'!N:N,0),0)</f>
        <v>4865783.5520755351</v>
      </c>
      <c r="S77" s="25">
        <f t="shared" ca="1" si="7"/>
        <v>6924123.5302487835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2057806.8665469419</v>
      </c>
      <c r="R78" s="25">
        <f t="array" aca="1" ref="R78" ca="1">INDEX('Lorri 401b'!L:L,MATCH('Retirement Calculator'!A78,'Lorri 401b'!N:N,0),0)</f>
        <v>4862560.9496116266</v>
      </c>
      <c r="S78" s="25">
        <f t="shared" ca="1" si="7"/>
        <v>6920367.8161585685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2057271.5336221929</v>
      </c>
      <c r="R79" s="25">
        <f t="array" aca="1" ref="R79" ca="1">INDEX('Lorri 401b'!L:L,MATCH('Retirement Calculator'!A79,'Lorri 401b'!N:N,0),0)</f>
        <v>4859324.9196374519</v>
      </c>
      <c r="S79" s="25">
        <f t="shared" ca="1" si="7"/>
        <v>6916596.453259645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2056733.9701435908</v>
      </c>
      <c r="R80" s="25">
        <f t="array" aca="1" ref="R80" ca="1">INDEX('Lorri 401b'!L:L,MATCH('Retirement Calculator'!A80,'Lorri 401b'!N:N,0),0)</f>
        <v>4856075.4062050516</v>
      </c>
      <c r="S80" s="25">
        <f t="shared" ca="1" si="7"/>
        <v>6912809.3763486426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2056194.1668171613</v>
      </c>
      <c r="R81" s="25">
        <f t="array" aca="1" ref="R81" ca="1">INDEX('Lorri 401b'!L:L,MATCH('Retirement Calculator'!A81,'Lorri 401b'!N:N,0),0)</f>
        <v>4852812.3531333497</v>
      </c>
      <c r="S81" s="25">
        <f t="shared" ca="1" si="7"/>
        <v>6909006.5199505109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2055652.114310205</v>
      </c>
      <c r="R82" s="25">
        <f t="array" aca="1" ref="R82" ca="1">INDEX('Lorri 401b'!L:L,MATCH('Retirement Calculator'!A82,'Lorri 401b'!N:N,0),0)</f>
        <v>4849535.7040071823</v>
      </c>
      <c r="S82" s="25">
        <f t="shared" ca="1" si="7"/>
        <v>6905187.8183173873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2055107.8032511363</v>
      </c>
      <c r="R83" s="25">
        <f t="array" aca="1" ref="R83" ca="1">INDEX('Lorri 401b'!L:L,MATCH('Retirement Calculator'!A83,'Lorri 401b'!N:N,0),0)</f>
        <v>4846245.4021763224</v>
      </c>
      <c r="S83" s="25">
        <f t="shared" ca="1" si="7"/>
        <v>6901353.2054274585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2054561.2242293216</v>
      </c>
      <c r="R84" s="25">
        <f t="array" aca="1" ref="R84" ca="1">INDEX('Lorri 401b'!L:L,MATCH('Retirement Calculator'!A84,'Lorri 401b'!N:N,0),0)</f>
        <v>4842941.3907545004</v>
      </c>
      <c r="S84" s="25">
        <f t="shared" ca="1" si="7"/>
        <v>6897502.6149838222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2054012.3677949158</v>
      </c>
      <c r="R85" s="25">
        <f t="array" aca="1" ref="R85" ca="1">INDEX('Lorri 401b'!L:L,MATCH('Retirement Calculator'!A85,'Lorri 401b'!N:N,0),0)</f>
        <v>4839623.6126184212</v>
      </c>
      <c r="S85" s="25">
        <f t="shared" ca="1" si="7"/>
        <v>6893635.9804133372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2053461.2244587</v>
      </c>
      <c r="R86" s="25">
        <f t="array" aca="1" ref="R86" ca="1">INDEX('Lorri 401b'!L:L,MATCH('Retirement Calculator'!A86,'Lorri 401b'!N:N,0),0)</f>
        <v>4836292.0104067745</v>
      </c>
      <c r="S86" s="25">
        <f t="shared" ca="1" si="7"/>
        <v>6889753.2348654745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2052907.7846919168</v>
      </c>
      <c r="R87" s="25">
        <f t="array" aca="1" ref="R87" ca="1">INDEX('Lorri 401b'!L:L,MATCH('Retirement Calculator'!A87,'Lorri 401b'!N:N,0),0)</f>
        <v>4832946.5265192464</v>
      </c>
      <c r="S87" s="25">
        <f t="shared" ca="1" si="7"/>
        <v>6885854.3112111632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2052352.0389261052</v>
      </c>
      <c r="R88" s="25">
        <f t="array" aca="1" ref="R88" ca="1">INDEX('Lorri 401b'!L:L,MATCH('Retirement Calculator'!A88,'Lorri 401b'!N:N,0),0)</f>
        <v>4829587.1031155204</v>
      </c>
      <c r="S88" s="25">
        <f t="shared" ca="1" si="7"/>
        <v>6881939.1420416255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2051793.9775529362</v>
      </c>
      <c r="R89" s="25">
        <f t="array" aca="1" ref="R89" ca="1">INDEX('Lorri 401b'!L:L,MATCH('Retirement Calculator'!A89,'Lorri 401b'!N:N,0),0)</f>
        <v>4826213.6821142789</v>
      </c>
      <c r="S89" s="25">
        <f t="shared" ca="1" si="7"/>
        <v>6878007.6596672153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2051233.5909240455</v>
      </c>
      <c r="R90" s="25">
        <f t="array" aca="1" ref="R90" ca="1">INDEX('Lorri 401b'!L:L,MATCH('Retirement Calculator'!A90,'Lorri 401b'!N:N,0),0)</f>
        <v>4822826.205192199</v>
      </c>
      <c r="S90" s="25">
        <f t="shared" ca="1" si="7"/>
        <v>6874059.796116244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2050670.8693508678</v>
      </c>
      <c r="R91" s="25">
        <f t="array" aca="1" ref="R91" ca="1">INDEX('Lorri 401b'!L:L,MATCH('Retirement Calculator'!A91,'Lorri 401b'!N:N,0),0)</f>
        <v>4819424.6137829432</v>
      </c>
      <c r="S91" s="25">
        <f t="shared" ca="1" si="7"/>
        <v>6870095.4831338115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2050105.8031044686</v>
      </c>
      <c r="R92" s="25">
        <f t="array" aca="1" ref="R92" ca="1">INDEX('Lorri 401b'!L:L,MATCH('Retirement Calculator'!A92,'Lorri 401b'!N:N,0),0)</f>
        <v>4816008.8490761491</v>
      </c>
      <c r="S92" s="25">
        <f t="shared" ca="1" si="7"/>
        <v>6866114.6521806177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2049538.3824153761</v>
      </c>
      <c r="R93" s="25">
        <f t="array" aca="1" ref="R93" ca="1">INDEX('Lorri 401b'!L:L,MATCH('Retirement Calculator'!A93,'Lorri 401b'!N:N,0),0)</f>
        <v>4812578.8520164099</v>
      </c>
      <c r="S93" s="25">
        <f t="shared" ca="1" si="7"/>
        <v>6862117.2344317865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2048968.5974734123</v>
      </c>
      <c r="R94" s="25">
        <f t="array" aca="1" ref="R94" ca="1">INDEX('Lorri 401b'!L:L,MATCH('Retirement Calculator'!A94,'Lorri 401b'!N:N,0),0)</f>
        <v>4809134.5633022552</v>
      </c>
      <c r="S94" s="25">
        <f t="shared" ca="1" si="7"/>
        <v>6858103.1607756671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2048396.4384275237</v>
      </c>
      <c r="R95" s="25">
        <f t="array" aca="1" ref="R95" ca="1">INDEX('Lorri 401b'!L:L,MATCH('Retirement Calculator'!A95,'Lorri 401b'!N:N,0),0)</f>
        <v>4805675.9233851247</v>
      </c>
      <c r="S95" s="25">
        <f t="shared" ca="1" si="7"/>
        <v>6854072.3618126484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2047821.8953856106</v>
      </c>
      <c r="R96" s="25">
        <f t="array" aca="1" ref="R96" ca="1">INDEX('Lorri 401b'!L:L,MATCH('Retirement Calculator'!A96,'Lorri 401b'!N:N,0),0)</f>
        <v>4802202.8724683393</v>
      </c>
      <c r="S96" s="25">
        <f t="shared" ca="1" si="7"/>
        <v>6850024.7678539502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2047244.9584143562</v>
      </c>
      <c r="R97" s="25">
        <f t="array" aca="1" ref="R97" ca="1">INDEX('Lorri 401b'!L:L,MATCH('Retirement Calculator'!A97,'Lorri 401b'!N:N,0),0)</f>
        <v>4798715.3505060673</v>
      </c>
      <c r="S97" s="25">
        <f t="shared" ca="1" si="7"/>
        <v>6845960.3089204235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2046665.6175390549</v>
      </c>
      <c r="R98" s="25">
        <f t="array" aca="1" ref="R98" ca="1">INDEX('Lorri 401b'!L:L,MATCH('Retirement Calculator'!A98,'Lorri 401b'!N:N,0),0)</f>
        <v>4795213.2972022863</v>
      </c>
      <c r="S98" s="25">
        <f t="shared" ca="1" si="7"/>
        <v>6841878.914741341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2046083.8627434399</v>
      </c>
      <c r="R99" s="25">
        <f t="array" aca="1" ref="R99" ca="1">INDEX('Lorri 401b'!L:L,MATCH('Retirement Calculator'!A99,'Lorri 401b'!N:N,0),0)</f>
        <v>4791696.6520097395</v>
      </c>
      <c r="S99" s="25">
        <f t="shared" ca="1" si="7"/>
        <v>6837780.5147531796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2045499.6839695098</v>
      </c>
      <c r="R100" s="25">
        <f t="array" aca="1" ref="R100" ca="1">INDEX('Lorri 401b'!L:L,MATCH('Retirement Calculator'!A100,'Lorri 401b'!N:N,0),0)</f>
        <v>4788165.3541288907</v>
      </c>
      <c r="S100" s="25">
        <f t="shared" ca="1" si="7"/>
        <v>6833665.0380984005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2044913.0711173548</v>
      </c>
      <c r="R101" s="25">
        <f t="array" aca="1" ref="R101" ca="1">INDEX('Lorri 401b'!L:L,MATCH('Retirement Calculator'!A101,'Lorri 401b'!N:N,0),0)</f>
        <v>4784619.3425068716</v>
      </c>
      <c r="S101" s="25">
        <f t="shared" ca="1" si="7"/>
        <v>6829532.4136242261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2044324.0140449826</v>
      </c>
      <c r="R102" s="25">
        <f t="array" aca="1" ref="R102" ca="1">INDEX('Lorri 401b'!L:L,MATCH('Retirement Calculator'!A102,'Lorri 401b'!N:N,0),0)</f>
        <v>4781058.555836427</v>
      </c>
      <c r="S102" s="25">
        <f t="shared" ca="1" si="7"/>
        <v>6825382.5698814094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2043732.5025681423</v>
      </c>
      <c r="R103" s="25">
        <f t="array" aca="1" ref="R103" ca="1">INDEX('Lorri 401b'!L:L,MATCH('Retirement Calculator'!A103,'Lorri 401b'!N:N,0),0)</f>
        <v>4777482.9325548559</v>
      </c>
      <c r="S103" s="25">
        <f t="shared" ca="1" si="7"/>
        <v>6821215.4351229984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2043138.5264601484</v>
      </c>
      <c r="R104" s="25">
        <f t="array" aca="1" ref="R104" ca="1">INDEX('Lorri 401b'!L:L,MATCH('Retirement Calculator'!A104,'Lorri 401b'!N:N,0),0)</f>
        <v>4773892.4108429449</v>
      </c>
      <c r="S104" s="25">
        <f t="shared" ca="1" si="7"/>
        <v>6817030.9373030933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2042542.0754517044</v>
      </c>
      <c r="R105" s="25">
        <f t="array" aca="1" ref="R105" ca="1">INDEX('Lorri 401b'!L:L,MATCH('Retirement Calculator'!A105,'Lorri 401b'!N:N,0),0)</f>
        <v>4770286.9286239007</v>
      </c>
      <c r="S105" s="25">
        <f t="shared" ca="1" si="7"/>
        <v>6812829.0040756054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2041943.1392307254</v>
      </c>
      <c r="R106" s="25">
        <f t="array" aca="1" ref="R106" ca="1">INDEX('Lorri 401b'!L:L,MATCH('Retirement Calculator'!A106,'Lorri 401b'!N:N,0),0)</f>
        <v>4766666.4235622771</v>
      </c>
      <c r="S106" s="25">
        <f t="shared" ca="1" si="7"/>
        <v>6808609.5627930025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2041341.7074421588</v>
      </c>
      <c r="R107" s="25">
        <f t="array" aca="1" ref="R107" ca="1">INDEX('Lorri 401b'!L:L,MATCH('Retirement Calculator'!A107,'Lorri 401b'!N:N,0),0)</f>
        <v>4763030.8330628965</v>
      </c>
      <c r="S107" s="25">
        <f t="shared" ca="1" si="7"/>
        <v>6804372.5405050553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2041416.6863694733</v>
      </c>
      <c r="R108" s="25">
        <f t="array" aca="1" ref="R108" ca="1">INDEX('Lorri 401b'!L:L,MATCH('Retirement Calculator'!A108,'Lorri 401b'!N:N,0),0)</f>
        <v>4761131.2609214364</v>
      </c>
      <c r="S108" s="25">
        <f t="shared" ca="1" si="7"/>
        <v>6802547.9472909095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2041491.9777089851</v>
      </c>
      <c r="R109" s="25">
        <f t="array" aca="1" ref="R109" ca="1">INDEX('Lorri 401b'!L:L,MATCH('Retirement Calculator'!A109,'Lorri 401b'!N:N,0),0)</f>
        <v>4759223.7738960534</v>
      </c>
      <c r="S109" s="25">
        <f t="shared" ca="1" si="7"/>
        <v>6800715.7516050385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2041567.5827624113</v>
      </c>
      <c r="R110" s="25">
        <f t="array" aca="1" ref="R110" ca="1">INDEX('Lorri 401b'!L:L,MATCH('Retirement Calculator'!A110,'Lorri 401b'!N:N,0),0)</f>
        <v>4757308.3390080649</v>
      </c>
      <c r="S110" s="25">
        <f t="shared" ca="1" si="7"/>
        <v>6798875.9217704758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2041643.5028368935</v>
      </c>
      <c r="R111" s="25">
        <f t="array" aca="1" ref="R111" ca="1">INDEX('Lorri 401b'!L:L,MATCH('Retirement Calculator'!A111,'Lorri 401b'!N:N,0),0)</f>
        <v>4755384.9231413761</v>
      </c>
      <c r="S111" s="25">
        <f t="shared" ca="1" si="7"/>
        <v>6797028.4259782694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2041719.7392450194</v>
      </c>
      <c r="R112" s="25">
        <f t="array" aca="1" ref="R112" ca="1">INDEX('Lorri 401b'!L:L,MATCH('Retirement Calculator'!A112,'Lorri 401b'!N:N,0),0)</f>
        <v>4753453.4930419093</v>
      </c>
      <c r="S112" s="25">
        <f t="shared" ca="1" si="7"/>
        <v>6795173.2322869282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2041796.2933048459</v>
      </c>
      <c r="R113" s="25">
        <f t="array" aca="1" ref="R113" ca="1">INDEX('Lorri 401b'!L:L,MATCH('Retirement Calculator'!A113,'Lorri 401b'!N:N,0),0)</f>
        <v>4751514.0153170284</v>
      </c>
      <c r="S113" s="25">
        <f t="shared" ca="1" si="7"/>
        <v>6793310.3086218741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2041873.1663399218</v>
      </c>
      <c r="R114" s="25">
        <f t="array" aca="1" ref="R114" ca="1">INDEX('Lorri 401b'!L:L,MATCH('Retirement Calculator'!A114,'Lorri 401b'!N:N,0),0)</f>
        <v>4749566.4564349605</v>
      </c>
      <c r="S114" s="25">
        <f t="shared" ca="1" si="7"/>
        <v>6791439.6227748822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2041950.3596793103</v>
      </c>
      <c r="R115" s="25">
        <f t="array" aca="1" ref="R115" ca="1">INDEX('Lorri 401b'!L:L,MATCH('Retirement Calculator'!A115,'Lorri 401b'!N:N,0),0)</f>
        <v>4747610.7827242166</v>
      </c>
      <c r="S115" s="25">
        <f t="shared" ca="1" si="7"/>
        <v>6789561.1424035272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2042027.874657613</v>
      </c>
      <c r="R116" s="25">
        <f t="array" aca="1" ref="R116" ca="1">INDEX('Lorri 401b'!L:L,MATCH('Retirement Calculator'!A116,'Lorri 401b'!N:N,0),0)</f>
        <v>4745646.9603730114</v>
      </c>
      <c r="S116" s="25">
        <f t="shared" ca="1" si="7"/>
        <v>6787674.8350306246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2042105.7126149919</v>
      </c>
      <c r="R117" s="25">
        <f t="array" aca="1" ref="R117" ca="1">INDEX('Lorri 401b'!L:L,MATCH('Retirement Calculator'!A117,'Lorri 401b'!N:N,0),0)</f>
        <v>4743674.9554286767</v>
      </c>
      <c r="S117" s="25">
        <f t="shared" ca="1" si="7"/>
        <v>6785780.6680436684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2042183.8748971934</v>
      </c>
      <c r="R118" s="25">
        <f t="array" aca="1" ref="R118" ca="1">INDEX('Lorri 401b'!L:L,MATCH('Retirement Calculator'!A118,'Lorri 401b'!N:N,0),0)</f>
        <v>4741694.7337970734</v>
      </c>
      <c r="S118" s="25">
        <f t="shared" ca="1" si="7"/>
        <v>6783878.6086942665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2042262.3628555706</v>
      </c>
      <c r="R119" s="25">
        <f t="array" aca="1" ref="R119" ca="1">INDEX('Lorri 401b'!L:L,MATCH('Retirement Calculator'!A119,'Lorri 401b'!N:N,0),0)</f>
        <v>4739706.261242005</v>
      </c>
      <c r="S119" s="25">
        <f t="shared" ca="1" si="7"/>
        <v>6781968.6240975754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2042341.1778471076</v>
      </c>
      <c r="R120" s="25">
        <f t="array" aca="1" ref="R120" ca="1">INDEX('Lorri 401b'!L:L,MATCH('Retirement Calculator'!A120,'Lorri 401b'!N:N,0),0)</f>
        <v>4737709.5033846246</v>
      </c>
      <c r="S120" s="25">
        <f t="shared" ca="1" si="7"/>
        <v>6780050.6812317325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2042420.3212344428</v>
      </c>
      <c r="R121" s="25">
        <f t="array" aca="1" ref="R121" ca="1">INDEX('Lorri 401b'!L:L,MATCH('Retirement Calculator'!A121,'Lorri 401b'!N:N,0),0)</f>
        <v>4735704.4257028382</v>
      </c>
      <c r="S121" s="25">
        <f t="shared" ca="1" si="7"/>
        <v>6778124.7469372805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2042499.7943858919</v>
      </c>
      <c r="R122" s="25">
        <f t="array" aca="1" ref="R122" ca="1">INDEX('Lorri 401b'!L:L,MATCH('Retirement Calculator'!A122,'Lorri 401b'!N:N,0),0)</f>
        <v>4733690.9935307112</v>
      </c>
      <c r="S122" s="25">
        <f t="shared" ca="1" si="7"/>
        <v>6776190.7879166026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2042579.598675472</v>
      </c>
      <c r="R123" s="25">
        <f t="array" aca="1" ref="R123" ca="1">INDEX('Lorri 401b'!L:L,MATCH('Retirement Calculator'!A123,'Lorri 401b'!N:N,0),0)</f>
        <v>4731669.1720578671</v>
      </c>
      <c r="S123" s="25">
        <f t="shared" ca="1" si="7"/>
        <v>6774248.7707333388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2042659.7354829253</v>
      </c>
      <c r="R124" s="25">
        <f t="array" aca="1" ref="R124" ca="1">INDEX('Lorri 401b'!L:L,MATCH('Retirement Calculator'!A124,'Lorri 401b'!N:N,0),0)</f>
        <v>4729638.9263288854</v>
      </c>
      <c r="S124" s="25">
        <f t="shared" ca="1" si="7"/>
        <v>6772298.6618118109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2042740.206193743</v>
      </c>
      <c r="R125" s="25">
        <f t="array" aca="1" ref="R125" ca="1">INDEX('Lorri 401b'!L:L,MATCH('Retirement Calculator'!A125,'Lorri 401b'!N:N,0),0)</f>
        <v>4727600.2212426998</v>
      </c>
      <c r="S125" s="25">
        <f t="shared" ca="1" si="7"/>
        <v>6770340.427436443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2042821.0121991893</v>
      </c>
      <c r="R126" s="25">
        <f t="array" aca="1" ref="R126" ca="1">INDEX('Lorri 401b'!L:L,MATCH('Retirement Calculator'!A126,'Lorri 401b'!N:N,0),0)</f>
        <v>4725553.021551989</v>
      </c>
      <c r="S126" s="25">
        <f t="shared" ca="1" si="7"/>
        <v>6768374.0337511785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2042902.1548963247</v>
      </c>
      <c r="R127" s="25">
        <f t="array" aca="1" ref="R127" ca="1">INDEX('Lorri 401b'!L:L,MATCH('Retirement Calculator'!A127,'Lorri 401b'!N:N,0),0)</f>
        <v>4723497.291862567</v>
      </c>
      <c r="S127" s="25">
        <f t="shared" ca="1" si="7"/>
        <v>6766399.4467588915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2042983.6356880316</v>
      </c>
      <c r="R128" s="25">
        <f t="array" aca="1" ref="R128" ca="1">INDEX('Lorri 401b'!L:L,MATCH('Retirement Calculator'!A128,'Lorri 401b'!N:N,0),0)</f>
        <v>4721432.9966327716</v>
      </c>
      <c r="S128" s="25">
        <f t="shared" ca="1" si="7"/>
        <v>6764416.6323208027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2043065.4559830374</v>
      </c>
      <c r="R129" s="25">
        <f t="array" aca="1" ref="R129" ca="1">INDEX('Lorri 401b'!L:L,MATCH('Retirement Calculator'!A129,'Lorri 401b'!N:N,0),0)</f>
        <v>4719360.1001728522</v>
      </c>
      <c r="S129" s="25">
        <f t="shared" ca="1" si="7"/>
        <v>6762425.5561558893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2043147.6171959389</v>
      </c>
      <c r="R130" s="25">
        <f t="array" aca="1" ref="R130" ca="1">INDEX('Lorri 401b'!L:L,MATCH('Retirement Calculator'!A130,'Lorri 401b'!N:N,0),0)</f>
        <v>4717278.5666443501</v>
      </c>
      <c r="S130" s="25">
        <f t="shared" ca="1" si="7"/>
        <v>6760426.1838402888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2043230.1207472277</v>
      </c>
      <c r="R131" s="25">
        <f t="array" aca="1" ref="R131" ca="1">INDEX('Lorri 401b'!L:L,MATCH('Retirement Calculator'!A131,'Lorri 401b'!N:N,0),0)</f>
        <v>4715188.3600594793</v>
      </c>
      <c r="S131" s="25">
        <f t="shared" ca="1" si="7"/>
        <v>6758418.4808067065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2043312.9680633133</v>
      </c>
      <c r="R132" s="25">
        <f t="array" aca="1" ref="R132" ca="1">INDEX('Lorri 401b'!L:L,MATCH('Retirement Calculator'!A132,'Lorri 401b'!N:N,0),0)</f>
        <v>4713089.4442805042</v>
      </c>
      <c r="S132" s="25">
        <f t="shared" ca="1" si="7"/>
        <v>6756402.4123438178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2043396.1605765494</v>
      </c>
      <c r="R133" s="25">
        <f t="array" aca="1" ref="R133" ca="1">INDEX('Lorri 401b'!L:L,MATCH('Retirement Calculator'!A133,'Lorri 401b'!N:N,0),0)</f>
        <v>4710981.7830191171</v>
      </c>
      <c r="S133" s="25">
        <f t="shared" ca="1" si="7"/>
        <v>6754377.9435956664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2043479.6997252572</v>
      </c>
      <c r="R134" s="25">
        <f t="array" aca="1" ref="R134" ca="1">INDEX('Lorri 401b'!L:L,MATCH('Retirement Calculator'!A134,'Lorri 401b'!N:N,0),0)</f>
        <v>4708865.3398358077</v>
      </c>
      <c r="S134" s="25">
        <f t="shared" ca="1" si="7"/>
        <v>6752345.0395610649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2043563.5869537513</v>
      </c>
      <c r="R135" s="25">
        <f t="array" aca="1" ref="R135" ca="1">INDEX('Lorri 401b'!L:L,MATCH('Retirement Calculator'!A135,'Lorri 401b'!N:N,0),0)</f>
        <v>4706740.0781392343</v>
      </c>
      <c r="S135" s="25">
        <f t="shared" ca="1" si="7"/>
        <v>6750303.6650929861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2043647.8237123641</v>
      </c>
      <c r="R136" s="25">
        <f t="array" aca="1" ref="R136" ca="1">INDEX('Lorri 401b'!L:L,MATCH('Retirement Calculator'!A136,'Lorri 401b'!N:N,0),0)</f>
        <v>4704605.9611855922</v>
      </c>
      <c r="S136" s="25">
        <f t="shared" ca="1" si="7"/>
        <v>6748253.7848979561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2043732.4114574711</v>
      </c>
      <c r="R137" s="25">
        <f t="array" aca="1" ref="R137" ca="1">INDEX('Lorri 401b'!L:L,MATCH('Retirement Calculator'!A137,'Lorri 401b'!N:N,0),0)</f>
        <v>4702462.9520779764</v>
      </c>
      <c r="S137" s="25">
        <f t="shared" ca="1" si="7"/>
        <v>6746195.363535447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2043817.351651516</v>
      </c>
      <c r="R138" s="25">
        <f t="array" aca="1" ref="R138" ca="1">INDEX('Lorri 401b'!L:L,MATCH('Retirement Calculator'!A138,'Lorri 401b'!N:N,0),0)</f>
        <v>4700311.0137657458</v>
      </c>
      <c r="S138" s="25">
        <f t="shared" ca="1" si="7"/>
        <v>6744128.3654172616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2043902.6457630363</v>
      </c>
      <c r="R139" s="25">
        <f t="array" aca="1" ref="R139" ca="1">INDEX('Lorri 401b'!L:L,MATCH('Retirement Calculator'!A139,'Lorri 401b'!N:N,0),0)</f>
        <v>4698150.1090438804</v>
      </c>
      <c r="S139" s="25">
        <f t="shared" ca="1" si="7"/>
        <v>6742052.7548069172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2043988.2952666879</v>
      </c>
      <c r="R140" s="25">
        <f t="array" aca="1" ref="R140" ca="1">INDEX('Lorri 401b'!L:L,MATCH('Retirement Calculator'!A140,'Lorri 401b'!N:N,0),0)</f>
        <v>4695980.2005523406</v>
      </c>
      <c r="S140" s="25">
        <f t="shared" ca="1" si="7"/>
        <v>6739968.4958190285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2044074.3016432712</v>
      </c>
      <c r="R141" s="25">
        <f t="array" aca="1" ref="R141" ca="1">INDEX('Lorri 401b'!L:L,MATCH('Retirement Calculator'!A141,'Lorri 401b'!N:N,0),0)</f>
        <v>4693801.2507754192</v>
      </c>
      <c r="S141" s="25">
        <f t="shared" ca="1" si="7"/>
        <v>6737875.5524186902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2044160.666379757</v>
      </c>
      <c r="R142" s="25">
        <f t="array" aca="1" ref="R142" ca="1">INDEX('Lorri 401b'!L:L,MATCH('Retirement Calculator'!A142,'Lorri 401b'!N:N,0),0)</f>
        <v>4691613.2220410947</v>
      </c>
      <c r="S142" s="25">
        <f t="shared" ca="1" si="7"/>
        <v>6735773.8884208519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2044247.3909693116</v>
      </c>
      <c r="R143" s="25">
        <f t="array" aca="1" ref="R143" ca="1">INDEX('Lorri 401b'!L:L,MATCH('Retirement Calculator'!A143,'Lorri 401b'!N:N,0),0)</f>
        <v>4689416.0765203768</v>
      </c>
      <c r="S143" s="25">
        <f t="shared" ca="1" si="7"/>
        <v>6733663.4674896887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2044334.4769113227</v>
      </c>
      <c r="R144" s="25">
        <f t="array" aca="1" ref="R144" ca="1">INDEX('Lorri 401b'!L:L,MATCH('Retirement Calculator'!A144,'Lorri 401b'!N:N,0),0)</f>
        <v>4687209.7762266556</v>
      </c>
      <c r="S144" s="25">
        <f t="shared" ca="1" si="7"/>
        <v>6731544.2531379778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2044421.9257114255</v>
      </c>
      <c r="R145" s="25">
        <f t="array" aca="1" ref="R145" ca="1">INDEX('Lorri 401b'!L:L,MATCH('Retirement Calculator'!A145,'Lorri 401b'!N:N,0),0)</f>
        <v>4684994.2830150444</v>
      </c>
      <c r="S145" s="25">
        <f t="shared" ca="1" si="7"/>
        <v>6729416.2087264694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2044509.7388815286</v>
      </c>
      <c r="R146" s="25">
        <f t="array" aca="1" ref="R146" ca="1">INDEX('Lorri 401b'!L:L,MATCH('Retirement Calculator'!A146,'Lorri 401b'!N:N,0),0)</f>
        <v>4682769.5585817182</v>
      </c>
      <c r="S146" s="25">
        <f t="shared" ca="1" si="7"/>
        <v>6727279.2974632466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2044597.9179398406</v>
      </c>
      <c r="R147" s="25">
        <f t="array" aca="1" ref="R147" ca="1">INDEX('Lorri 401b'!L:L,MATCH('Retirement Calculator'!A147,'Lorri 401b'!N:N,0),0)</f>
        <v>4680535.5644632531</v>
      </c>
      <c r="S147" s="25">
        <f t="shared" ca="1" si="7"/>
        <v>6725133.4824030939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2044686.4644108955</v>
      </c>
      <c r="R148" s="25">
        <f t="array" aca="1" ref="R148" ca="1">INDEX('Lorri 401b'!L:L,MATCH('Retirement Calculator'!A148,'Lorri 401b'!N:N,0),0)</f>
        <v>4678292.2620359613</v>
      </c>
      <c r="S148" s="25">
        <f t="shared" ca="1" si="7"/>
        <v>6722978.7264468567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2044775.3798255797</v>
      </c>
      <c r="R149" s="25">
        <f t="array" aca="1" ref="R149" ca="1">INDEX('Lorri 401b'!L:L,MATCH('Retirement Calculator'!A149,'Lorri 401b'!N:N,0),0)</f>
        <v>4676039.6125152223</v>
      </c>
      <c r="S149" s="25">
        <f t="shared" ca="1" si="7"/>
        <v>6720814.9923408022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2044864.6657211585</v>
      </c>
      <c r="R150" s="25">
        <f t="array" aca="1" ref="R150" ca="1">INDEX('Lorri 401b'!L:L,MATCH('Retirement Calculator'!A150,'Lorri 401b'!N:N,0),0)</f>
        <v>4673777.5769548137</v>
      </c>
      <c r="S150" s="25">
        <f t="shared" ca="1" si="7"/>
        <v>6718642.2426759722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2044954.3236413023</v>
      </c>
      <c r="R151" s="25">
        <f t="array" aca="1" ref="R151" ca="1">INDEX('Lorri 401b'!L:L,MATCH('Retirement Calculator'!A151,'Lorri 401b'!N:N,0),0)</f>
        <v>4671506.1162462365</v>
      </c>
      <c r="S151" s="25">
        <f t="shared" ca="1" si="7"/>
        <v>6716460.4398875386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2045044.3551361132</v>
      </c>
      <c r="R152" s="25">
        <f t="array" aca="1" ref="R152" ca="1">INDEX('Lorri 401b'!L:L,MATCH('Retirement Calculator'!A152,'Lorri 401b'!N:N,0),0)</f>
        <v>4669225.1911180401</v>
      </c>
      <c r="S152" s="25">
        <f t="shared" ca="1" si="7"/>
        <v>6714269.5462541534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2045134.7617621527</v>
      </c>
      <c r="R153" s="25">
        <f t="array" aca="1" ref="R153" ca="1">INDEX('Lorri 401b'!L:L,MATCH('Retirement Calculator'!A153,'Lorri 401b'!N:N,0),0)</f>
        <v>4666934.7621351425</v>
      </c>
      <c r="S153" s="25">
        <f t="shared" ca="1" si="7"/>
        <v>6712069.5238972949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2045225.5450824671</v>
      </c>
      <c r="R154" s="25">
        <f t="array" aca="1" ref="R154" ca="1">INDEX('Lorri 401b'!L:L,MATCH('Retirement Calculator'!A154,'Lorri 401b'!N:N,0),0)</f>
        <v>4664634.78969815</v>
      </c>
      <c r="S154" s="25">
        <f t="shared" ca="1" si="7"/>
        <v>6709860.3347806167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2045316.7066666163</v>
      </c>
      <c r="R155" s="25">
        <f t="array" aca="1" ref="R155" ca="1">INDEX('Lorri 401b'!L:L,MATCH('Retirement Calculator'!A155,'Lorri 401b'!N:N,0),0)</f>
        <v>4662325.2340426696</v>
      </c>
      <c r="S155" s="25">
        <f t="shared" ca="1" si="7"/>
        <v>6707641.9407092854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2045408.2480906993</v>
      </c>
      <c r="R156" s="25">
        <f t="array" aca="1" ref="R156" ca="1">INDEX('Lorri 401b'!L:L,MATCH('Retirement Calculator'!A156,'Lorri 401b'!N:N,0),0)</f>
        <v>4660006.055238625</v>
      </c>
      <c r="S156" s="25">
        <f t="shared" ca="1" si="7"/>
        <v>6705414.3033293243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2045500.1709373828</v>
      </c>
      <c r="R157" s="25">
        <f t="array" aca="1" ref="R157" ca="1">INDEX('Lorri 401b'!L:L,MATCH('Retirement Calculator'!A157,'Lorri 401b'!N:N,0),0)</f>
        <v>4657677.2131895637</v>
      </c>
      <c r="S157" s="25">
        <f t="shared" ca="1" si="7"/>
        <v>6703177.3841269463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2045592.4767959276</v>
      </c>
      <c r="R158" s="25">
        <f t="array" aca="1" ref="R158" ca="1">INDEX('Lorri 401b'!L:L,MATCH('Retirement Calculator'!A158,'Lorri 401b'!N:N,0),0)</f>
        <v>4655338.6676319642</v>
      </c>
      <c r="S158" s="25">
        <f t="shared" ca="1" si="7"/>
        <v>6700931.1444278918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2045685.1672622163</v>
      </c>
      <c r="R159" s="25">
        <f t="array" aca="1" ref="R159" ca="1">INDEX('Lorri 401b'!L:L,MATCH('Retirement Calculator'!A159,'Lorri 401b'!N:N,0),0)</f>
        <v>4652990.3781345412</v>
      </c>
      <c r="S159" s="25">
        <f t="shared" ca="1" si="7"/>
        <v>6698675.5453967573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2045778.2439387811</v>
      </c>
      <c r="R160" s="25">
        <f t="array" aca="1" ref="R160" ca="1">INDEX('Lorri 401b'!L:L,MATCH('Retirement Calculator'!A160,'Lorri 401b'!N:N,0),0)</f>
        <v>4650632.3040975463</v>
      </c>
      <c r="S160" s="25">
        <f t="shared" ca="1" si="7"/>
        <v>6696410.5480363276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2045871.7084348316</v>
      </c>
      <c r="R161" s="25">
        <f t="array" aca="1" ref="R161" ca="1">INDEX('Lorri 401b'!L:L,MATCH('Retirement Calculator'!A161,'Lorri 401b'!N:N,0),0)</f>
        <v>4648264.4047520636</v>
      </c>
      <c r="S161" s="25">
        <f t="shared" ca="1" si="7"/>
        <v>6694136.1131868949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2045965.5623662823</v>
      </c>
      <c r="R162" s="25">
        <f t="array" aca="1" ref="R162" ca="1">INDEX('Lorri 401b'!L:L,MATCH('Retirement Calculator'!A162,'Lorri 401b'!N:N,0),0)</f>
        <v>4645886.6391593078</v>
      </c>
      <c r="S162" s="25">
        <f t="shared" ca="1" si="7"/>
        <v>6691852.2015255904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2046059.8073557809</v>
      </c>
      <c r="R163" s="25">
        <f t="array" aca="1" ref="R163" ca="1">INDEX('Lorri 401b'!L:L,MATCH('Retirement Calculator'!A163,'Lorri 401b'!N:N,0),0)</f>
        <v>4643498.9662099155</v>
      </c>
      <c r="S163" s="25">
        <f t="shared" ca="1" si="7"/>
        <v>6689558.7735656966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2046154.4450327356</v>
      </c>
      <c r="R164" s="25">
        <f t="array" aca="1" ref="R164" ca="1">INDEX('Lorri 401b'!L:L,MATCH('Retirement Calculator'!A164,'Lorri 401b'!N:N,0),0)</f>
        <v>4641101.3446232341</v>
      </c>
      <c r="S164" s="25">
        <f t="shared" ca="1" si="7"/>
        <v>6687255.7896559695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2046249.4770333443</v>
      </c>
      <c r="R165" s="25">
        <f t="array" aca="1" ref="R165" ca="1">INDEX('Lorri 401b'!L:L,MATCH('Retirement Calculator'!A165,'Lorri 401b'!N:N,0),0)</f>
        <v>4638693.7329466082</v>
      </c>
      <c r="S165" s="25">
        <f t="shared" ca="1" si="7"/>
        <v>6684943.2099799523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2046344.9050006222</v>
      </c>
      <c r="R166" s="25">
        <f t="array" aca="1" ref="R166" ca="1">INDEX('Lorri 401b'!L:L,MATCH('Retirement Calculator'!A166,'Lorri 401b'!N:N,0),0)</f>
        <v>4636276.0895546637</v>
      </c>
      <c r="S166" s="25">
        <f t="shared" ca="1" si="7"/>
        <v>6682620.9945552861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2046440.7305844303</v>
      </c>
      <c r="R167" s="25">
        <f t="array" aca="1" ref="R167" ca="1">INDEX('Lorri 401b'!L:L,MATCH('Retirement Calculator'!A167,'Lorri 401b'!N:N,0),0)</f>
        <v>4633848.3726485856</v>
      </c>
      <c r="S167" s="25">
        <f t="shared" ca="1" si="7"/>
        <v>6680289.1032330161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2046536.9554415043</v>
      </c>
      <c r="R168" s="25">
        <f t="array" aca="1" ref="R168" ca="1">INDEX('Lorri 401b'!L:L,MATCH('Retirement Calculator'!A168,'Lorri 401b'!N:N,0),0)</f>
        <v>4631410.5402553985</v>
      </c>
      <c r="S168" s="25">
        <f t="shared" ca="1" si="7"/>
        <v>6677947.4956969023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2046633.5812354828</v>
      </c>
      <c r="R169" s="25">
        <f t="array" aca="1" ref="R169" ca="1">INDEX('Lorri 401b'!L:L,MATCH('Retirement Calculator'!A169,'Lorri 401b'!N:N,0),0)</f>
        <v>4628962.5502272397</v>
      </c>
      <c r="S169" s="25">
        <f t="shared" ca="1" si="7"/>
        <v>6675596.131462723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2046730.6096369363</v>
      </c>
      <c r="R170" s="25">
        <f t="array" aca="1" ref="R170" ca="1">INDEX('Lorri 401b'!L:L,MATCH('Retirement Calculator'!A170,'Lorri 401b'!N:N,0),0)</f>
        <v>4626504.3602406308</v>
      </c>
      <c r="S170" s="25">
        <f t="shared" ca="1" si="7"/>
        <v>6673234.9698775671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2046828.0423233958</v>
      </c>
      <c r="R171" s="25">
        <f t="array" aca="1" ref="R171" ca="1">INDEX('Lorri 401b'!L:L,MATCH('Retirement Calculator'!A171,'Lorri 401b'!N:N,0),0)</f>
        <v>4624035.9277957445</v>
      </c>
      <c r="S171" s="25">
        <f t="shared" ca="1" si="7"/>
        <v>6670863.9701191401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2046925.8809793822</v>
      </c>
      <c r="R172" s="25">
        <f t="array" aca="1" ref="R172" ca="1">INDEX('Lorri 401b'!L:L,MATCH('Retirement Calculator'!A172,'Lorri 401b'!N:N,0),0)</f>
        <v>4621557.210215671</v>
      </c>
      <c r="S172" s="25">
        <f t="shared" ca="1" si="7"/>
        <v>6668483.0911950534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2047024.1272964352</v>
      </c>
      <c r="R173" s="25">
        <f t="array" aca="1" ref="R173" ca="1">INDEX('Lorri 401b'!L:L,MATCH('Retirement Calculator'!A173,'Lorri 401b'!N:N,0),0)</f>
        <v>4619068.1646456802</v>
      </c>
      <c r="S173" s="25">
        <f t="shared" ca="1" si="7"/>
        <v>6666092.2919421159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2047122.7829731426</v>
      </c>
      <c r="R174" s="25">
        <f t="array" aca="1" ref="R174" ca="1">INDEX('Lorri 401b'!L:L,MATCH('Retirement Calculator'!A174,'Lorri 401b'!N:N,0),0)</f>
        <v>4616568.7480524816</v>
      </c>
      <c r="S174" s="25">
        <f t="shared" ca="1" si="7"/>
        <v>6663691.5310256239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2047221.8497151695</v>
      </c>
      <c r="R175" s="25">
        <f t="array" aca="1" ref="R175" ca="1">INDEX('Lorri 401b'!L:L,MATCH('Retirement Calculator'!A175,'Lorri 401b'!N:N,0),0)</f>
        <v>4614058.9172234777</v>
      </c>
      <c r="S175" s="25">
        <f t="shared" ca="1" si="7"/>
        <v>6661280.7669386473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2047321.3292352883</v>
      </c>
      <c r="R176" s="25">
        <f t="array" aca="1" ref="R176" ca="1">INDEX('Lorri 401b'!L:L,MATCH('Retirement Calculator'!A176,'Lorri 401b'!N:N,0),0)</f>
        <v>4611538.6287660198</v>
      </c>
      <c r="S176" s="25">
        <f t="shared" ca="1" si="7"/>
        <v>6658859.9580013081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2047421.2232534075</v>
      </c>
      <c r="R177" s="25">
        <f t="array" aca="1" ref="R177" ca="1">INDEX('Lorri 401b'!L:L,MATCH('Retirement Calculator'!A177,'Lorri 401b'!N:N,0),0)</f>
        <v>4609007.8391066557</v>
      </c>
      <c r="S177" s="25">
        <f t="shared" ca="1" si="7"/>
        <v>6656429.0623600632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2047521.5334966022</v>
      </c>
      <c r="R178" s="25">
        <f t="array" aca="1" ref="R178" ca="1">INDEX('Lorri 401b'!L:L,MATCH('Retirement Calculator'!A178,'Lorri 401b'!N:N,0),0)</f>
        <v>4606466.5044903774</v>
      </c>
      <c r="S178" s="25">
        <f t="shared" ca="1" si="7"/>
        <v>6653988.0379869798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2047622.2616991436</v>
      </c>
      <c r="R179" s="25">
        <f t="array" aca="1" ref="R179" ca="1">INDEX('Lorri 401b'!L:L,MATCH('Retirement Calculator'!A179,'Lorri 401b'!N:N,0),0)</f>
        <v>4603914.580979865</v>
      </c>
      <c r="S179" s="25">
        <f t="shared" ca="1" si="7"/>
        <v>6651536.8426790088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2047723.4096025289</v>
      </c>
      <c r="R180" s="25">
        <f t="array" aca="1" ref="R180" ca="1">INDEX('Lorri 401b'!L:L,MATCH('Retirement Calculator'!A180,'Lorri 401b'!N:N,0),0)</f>
        <v>4601352.024454725</v>
      </c>
      <c r="S180" s="25">
        <f t="shared" ca="1" si="7"/>
        <v>6649075.4340572543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2047824.9789555117</v>
      </c>
      <c r="R181" s="25">
        <f t="array" aca="1" ref="R181" ca="1">INDEX('Lorri 401b'!L:L,MATCH('Retirement Calculator'!A181,'Lorri 401b'!N:N,0),0)</f>
        <v>4598778.7906107306</v>
      </c>
      <c r="S181" s="25">
        <f t="shared" ca="1" si="7"/>
        <v>6646603.7695662426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2047926.9715141319</v>
      </c>
      <c r="R182" s="25">
        <f t="array" aca="1" ref="R182" ca="1">INDEX('Lorri 401b'!L:L,MATCH('Retirement Calculator'!A182,'Lorri 401b'!N:N,0),0)</f>
        <v>4596194.8349590525</v>
      </c>
      <c r="S182" s="25">
        <f t="shared" ca="1" si="7"/>
        <v>6644121.8064731844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2048029.3890417463</v>
      </c>
      <c r="R183" s="25">
        <f t="array" aca="1" ref="R183" ca="1">INDEX('Lorri 401b'!L:L,MATCH('Retirement Calculator'!A183,'Lorri 401b'!N:N,0),0)</f>
        <v>4593600.1128254924</v>
      </c>
      <c r="S183" s="25">
        <f t="shared" ca="1" si="7"/>
        <v>6641629.5018672384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2048132.2333090592</v>
      </c>
      <c r="R184" s="25">
        <f t="array" aca="1" ref="R184" ca="1">INDEX('Lorri 401b'!L:L,MATCH('Retirement Calculator'!A184,'Lorri 401b'!N:N,0),0)</f>
        <v>4590994.5793497097</v>
      </c>
      <c r="S184" s="25">
        <f t="shared" ca="1" si="7"/>
        <v>6639126.8126587691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2048235.5060941526</v>
      </c>
      <c r="R185" s="25">
        <f t="array" aca="1" ref="R185" ca="1">INDEX('Lorri 401b'!L:L,MATCH('Retirement Calculator'!A185,'Lorri 401b'!N:N,0),0)</f>
        <v>4588378.1894844444</v>
      </c>
      <c r="S185" s="25">
        <f t="shared" ca="1" si="7"/>
        <v>6636613.6955785975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2048339.2091825171</v>
      </c>
      <c r="R186" s="25">
        <f t="array" aca="1" ref="R186" ca="1">INDEX('Lorri 401b'!L:L,MATCH('Retirement Calculator'!A186,'Lorri 401b'!N:N,0),0)</f>
        <v>4585750.8979947409</v>
      </c>
      <c r="S186" s="25">
        <f t="shared" ca="1" si="7"/>
        <v>6634090.1071772575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2048443.3443670832</v>
      </c>
      <c r="R187" s="25">
        <f t="array" aca="1" ref="R187" ca="1">INDEX('Lorri 401b'!L:L,MATCH('Retirement Calculator'!A187,'Lorri 401b'!N:N,0),0)</f>
        <v>4583112.659457163</v>
      </c>
      <c r="S187" s="25">
        <f t="shared" ca="1" si="7"/>
        <v>6631556.0038242461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2048547.9134482516</v>
      </c>
      <c r="R188" s="25">
        <f t="array" aca="1" ref="R188" ca="1">INDEX('Lorri 401b'!L:L,MATCH('Retirement Calculator'!A188,'Lorri 401b'!N:N,0),0)</f>
        <v>4580463.4282590123</v>
      </c>
      <c r="S188" s="25">
        <f t="shared" ca="1" si="7"/>
        <v>6629011.3417072641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2048652.9182339248</v>
      </c>
      <c r="R189" s="25">
        <f t="array" aca="1" ref="R189" ca="1">INDEX('Lorri 401b'!L:L,MATCH('Retirement Calculator'!A189,'Lorri 401b'!N:N,0),0)</f>
        <v>4577803.1585975355</v>
      </c>
      <c r="S189" s="25">
        <f t="shared" ca="1" si="7"/>
        <v>6626456.07683146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2048758.3605395383</v>
      </c>
      <c r="R190" s="25">
        <f t="array" aca="1" ref="R190" ca="1">INDEX('Lorri 401b'!L:L,MATCH('Retirement Calculator'!A190,'Lorri 401b'!N:N,0),0)</f>
        <v>4575131.8044791361</v>
      </c>
      <c r="S190" s="25">
        <f t="shared" ca="1" si="7"/>
        <v>6623890.165018674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2048864.2421880919</v>
      </c>
      <c r="R191" s="25">
        <f t="array" aca="1" ref="R191" ca="1">INDEX('Lorri 401b'!L:L,MATCH('Retirement Calculator'!A191,'Lorri 401b'!N:N,0),0)</f>
        <v>4572449.319718577</v>
      </c>
      <c r="S191" s="25">
        <f t="shared" ca="1" si="7"/>
        <v>6621313.5619066693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2048970.5650101812</v>
      </c>
      <c r="R192" s="25">
        <f t="array" aca="1" ref="R192" ca="1">INDEX('Lorri 401b'!L:L,MATCH('Retirement Calculator'!A192,'Lorri 401b'!N:N,0),0)</f>
        <v>4569755.6579381824</v>
      </c>
      <c r="S192" s="25">
        <f t="shared" ca="1" si="7"/>
        <v>6618726.2229483631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2049077.3308440291</v>
      </c>
      <c r="R193" s="25">
        <f t="array" aca="1" ref="R193" ca="1">INDEX('Lorri 401b'!L:L,MATCH('Retirement Calculator'!A193,'Lorri 401b'!N:N,0),0)</f>
        <v>4567050.7725670356</v>
      </c>
      <c r="S193" s="25">
        <f t="shared" ca="1" si="7"/>
        <v>6616128.1034110645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2049184.5415355181</v>
      </c>
      <c r="R194" s="25">
        <f t="array" aca="1" ref="R194" ca="1">INDEX('Lorri 401b'!L:L,MATCH('Retirement Calculator'!A194,'Lorri 401b'!N:N,0),0)</f>
        <v>4564334.6168401763</v>
      </c>
      <c r="S194" s="25">
        <f t="shared" ca="1" si="7"/>
        <v>6613519.1583756944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2049292.1989382217</v>
      </c>
      <c r="R195" s="25">
        <f t="array" aca="1" ref="R195" ca="1">INDEX('Lorri 401b'!L:L,MATCH('Retirement Calculator'!A195,'Lorri 401b'!N:N,0),0)</f>
        <v>4561607.1437977878</v>
      </c>
      <c r="S195" s="25">
        <f t="shared" ca="1" si="7"/>
        <v>6610899.3427360095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2049400.3049134365</v>
      </c>
      <c r="R196" s="25">
        <f t="array" aca="1" ref="R196" ca="1">INDEX('Lorri 401b'!L:L,MATCH('Retirement Calculator'!A196,'Lorri 401b'!N:N,0),0)</f>
        <v>4558868.3062843895</v>
      </c>
      <c r="S196" s="25">
        <f t="shared" ca="1" si="7"/>
        <v>6608268.6111978255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2049508.8613302147</v>
      </c>
      <c r="R197" s="25">
        <f t="array" aca="1" ref="R197" ca="1">INDEX('Lorri 401b'!L:L,MATCH('Retirement Calculator'!A197,'Lorri 401b'!N:N,0),0)</f>
        <v>4556118.0569480183</v>
      </c>
      <c r="S197" s="25">
        <f t="shared" ca="1" si="7"/>
        <v>6605626.9182782331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2049617.8700653962</v>
      </c>
      <c r="R198" s="25">
        <f t="array" aca="1" ref="R198" ca="1">INDEX('Lorri 401b'!L:L,MATCH('Retirement Calculator'!A198,'Lorri 401b'!N:N,0),0)</f>
        <v>4553356.3482394125</v>
      </c>
      <c r="S198" s="25">
        <f t="shared" ca="1" si="7"/>
        <v>6602974.2183048092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2049727.3330036409</v>
      </c>
      <c r="R199" s="25">
        <f t="array" aca="1" ref="R199" ca="1">INDEX('Lorri 401b'!L:L,MATCH('Retirement Calculator'!A199,'Lorri 401b'!N:N,0),0)</f>
        <v>4550583.1324111875</v>
      </c>
      <c r="S199" s="25">
        <f t="shared" ca="1" si="7"/>
        <v>6600310.4654148286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2049837.2520374616</v>
      </c>
      <c r="R200" s="25">
        <f t="array" aca="1" ref="R200" ca="1">INDEX('Lorri 401b'!L:L,MATCH('Retirement Calculator'!A200,'Lorri 401b'!N:N,0),0)</f>
        <v>4547798.3615170121</v>
      </c>
      <c r="S200" s="25">
        <f t="shared" ca="1" si="7"/>
        <v>6597635.613554474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2049947.6290672566</v>
      </c>
      <c r="R201" s="25">
        <f t="array" aca="1" ref="R201" ca="1">INDEX('Lorri 401b'!L:L,MATCH('Retirement Calculator'!A201,'Lorri 401b'!N:N,0),0)</f>
        <v>4545001.9874107772</v>
      </c>
      <c r="S201" s="25">
        <f t="shared" ca="1" si="7"/>
        <v>6594949.6164780334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2050058.4660013423</v>
      </c>
      <c r="R202" s="25">
        <f t="array" aca="1" ref="R202" ca="1">INDEX('Lorri 401b'!L:L,MATCH('Retirement Calculator'!A202,'Lorri 401b'!N:N,0),0)</f>
        <v>4542193.961745766</v>
      </c>
      <c r="S202" s="25">
        <f t="shared" ca="1" si="7"/>
        <v>6592252.427747108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2050169.7647559869</v>
      </c>
      <c r="R203" s="25">
        <f t="array" aca="1" ref="R203" ca="1">INDEX('Lorri 401b'!L:L,MATCH('Retirement Calculator'!A203,'Lorri 401b'!N:N,0),0)</f>
        <v>4539374.2359738173</v>
      </c>
      <c r="S203" s="25">
        <f t="shared" ca="1" si="7"/>
        <v>6589544.0007298039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2050281.5272554425</v>
      </c>
      <c r="R204" s="25">
        <f t="array" aca="1" ref="R204" ca="1">INDEX('Lorri 401b'!L:L,MATCH('Retirement Calculator'!A204,'Lorri 401b'!N:N,0),0)</f>
        <v>4536542.7613444859</v>
      </c>
      <c r="S204" s="25">
        <f t="shared" ca="1" si="7"/>
        <v>6586824.2885999288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2050393.755431979</v>
      </c>
      <c r="R205" s="25">
        <f t="array" aca="1" ref="R205" ca="1">INDEX('Lorri 401b'!L:L,MATCH('Retirement Calculator'!A205,'Lorri 401b'!N:N,0),0)</f>
        <v>4533699.4889041986</v>
      </c>
      <c r="S205" s="25">
        <f t="shared" ca="1" si="7"/>
        <v>6584093.2443361776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2050506.4512259178</v>
      </c>
      <c r="R206" s="25">
        <f t="array" aca="1" ref="R206" ca="1">INDEX('Lorri 401b'!L:L,MATCH('Retirement Calculator'!A206,'Lorri 401b'!N:N,0),0)</f>
        <v>4530844.3694954105</v>
      </c>
      <c r="S206" s="25">
        <f t="shared" ca="1" si="7"/>
        <v>6581350.8207213283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2050619.6165856647</v>
      </c>
      <c r="R207" s="25">
        <f t="array" aca="1" ref="R207" ca="1">INDEX('Lorri 401b'!L:L,MATCH('Retirement Calculator'!A207,'Lorri 401b'!N:N,0),0)</f>
        <v>4527977.3537557526</v>
      </c>
      <c r="S207" s="25">
        <f t="shared" ca="1" si="7"/>
        <v>6578596.970341417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2050733.2534677438</v>
      </c>
      <c r="R208" s="25">
        <f t="array" aca="1" ref="R208" ca="1">INDEX('Lorri 401b'!L:L,MATCH('Retirement Calculator'!A208,'Lorri 401b'!N:N,0),0)</f>
        <v>4525098.392117179</v>
      </c>
      <c r="S208" s="25">
        <f t="shared" ca="1" si="7"/>
        <v>6575831.6455849223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2050847.3638368316</v>
      </c>
      <c r="R209" s="25">
        <f t="array" aca="1" ref="R209" ca="1">INDEX('Lorri 401b'!L:L,MATCH('Retirement Calculator'!A209,'Lorri 401b'!N:N,0),0)</f>
        <v>4522207.434805111</v>
      </c>
      <c r="S209" s="25">
        <f t="shared" ca="1" si="7"/>
        <v>6573054.7986419424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2050961.9496657907</v>
      </c>
      <c r="R210" s="25">
        <f t="array" aca="1" ref="R210" ca="1">INDEX('Lorri 401b'!L:L,MATCH('Retirement Calculator'!A210,'Lorri 401b'!N:N,0),0)</f>
        <v>4519304.4318375764</v>
      </c>
      <c r="S210" s="25">
        <f t="shared" ca="1" si="7"/>
        <v>6570266.3815033669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2051077.0129357036</v>
      </c>
      <c r="R211" s="25">
        <f t="array" aca="1" ref="R211" ca="1">INDEX('Lorri 401b'!L:L,MATCH('Retirement Calculator'!A211,'Lorri 401b'!N:N,0),0)</f>
        <v>4516389.3330243435</v>
      </c>
      <c r="S211" s="25">
        <f t="shared" ca="1" si="7"/>
        <v>6567466.3459600471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2051192.5556359079</v>
      </c>
      <c r="R212" s="25">
        <f t="array" aca="1" ref="R212" ca="1">INDEX('Lorri 401b'!L:L,MATCH('Retirement Calculator'!A212,'Lorri 401b'!N:N,0),0)</f>
        <v>4513462.0879660556</v>
      </c>
      <c r="S212" s="25">
        <f t="shared" ca="1" si="7"/>
        <v>6564654.6436019633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2051308.5797640297</v>
      </c>
      <c r="R213" s="25">
        <f t="array" aca="1" ref="R213" ca="1">INDEX('Lorri 401b'!L:L,MATCH('Retirement Calculator'!A213,'Lorri 401b'!N:N,0),0)</f>
        <v>4510522.646053358</v>
      </c>
      <c r="S213" s="25">
        <f t="shared" ca="1" si="7"/>
        <v>6561831.2258173879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2051425.0873260188</v>
      </c>
      <c r="R214" s="25">
        <f t="array" aca="1" ref="R214" ca="1">INDEX('Lorri 401b'!L:L,MATCH('Retirement Calculator'!A214,'Lorri 401b'!N:N,0),0)</f>
        <v>4507570.9564660247</v>
      </c>
      <c r="S214" s="25">
        <f t="shared" ca="1" si="7"/>
        <v>6558996.0437920438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2051542.0803361828</v>
      </c>
      <c r="R215" s="25">
        <f t="array" aca="1" ref="R215" ca="1">INDEX('Lorri 401b'!L:L,MATCH('Retirement Calculator'!A215,'Lorri 401b'!N:N,0),0)</f>
        <v>4504606.9681720771</v>
      </c>
      <c r="S215" s="25">
        <f t="shared" ca="1" si="7"/>
        <v>6556149.0485082604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2051659.5608172226</v>
      </c>
      <c r="R216" s="25">
        <f t="array" aca="1" ref="R216" ca="1">INDEX('Lorri 401b'!L:L,MATCH('Retirement Calculator'!A216,'Lorri 401b'!N:N,0),0)</f>
        <v>4501630.629926905</v>
      </c>
      <c r="S216" s="25">
        <f t="shared" ca="1" si="7"/>
        <v>6553290.1907441281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2051777.5308002667</v>
      </c>
      <c r="R217" s="25">
        <f t="array" aca="1" ref="R217" ca="1">INDEX('Lorri 401b'!L:L,MATCH('Retirement Calculator'!A217,'Lorri 401b'!N:N,0),0)</f>
        <v>4498641.890272378</v>
      </c>
      <c r="S217" s="25">
        <f t="shared" ca="1" si="7"/>
        <v>6550419.4210726451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2051895.9923249066</v>
      </c>
      <c r="R218" s="25">
        <f t="array" aca="1" ref="R218" ca="1">INDEX('Lorri 401b'!L:L,MATCH('Retirement Calculator'!A218,'Lorri 401b'!N:N,0),0)</f>
        <v>4495640.6975359572</v>
      </c>
      <c r="S218" s="25">
        <f t="shared" ca="1" si="7"/>
        <v>6547536.6898608636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2052014.9474392326</v>
      </c>
      <c r="R219" s="25">
        <f t="array" aca="1" ref="R219" ca="1">INDEX('Lorri 401b'!L:L,MATCH('Retirement Calculator'!A219,'Lorri 401b'!N:N,0),0)</f>
        <v>4492626.9998298008</v>
      </c>
      <c r="S219" s="25">
        <f t="shared" ca="1" si="7"/>
        <v>6544641.9472690336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2052134.3981998684</v>
      </c>
      <c r="R220" s="25">
        <f t="array" aca="1" ref="R220" ca="1">INDEX('Lorri 401b'!L:L,MATCH('Retirement Calculator'!A220,'Lorri 401b'!N:N,0),0)</f>
        <v>4489600.7450498696</v>
      </c>
      <c r="S220" s="25">
        <f t="shared" ca="1" si="7"/>
        <v>6541735.143249738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2052254.3466720066</v>
      </c>
      <c r="R221" s="25">
        <f t="array" aca="1" ref="R221" ca="1">INDEX('Lorri 401b'!L:L,MATCH('Retirement Calculator'!A221,'Lorri 401b'!N:N,0),0)</f>
        <v>4486561.8808750212</v>
      </c>
      <c r="S221" s="25">
        <f t="shared" ca="1" si="7"/>
        <v>6538816.2275470281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2052374.7949294455</v>
      </c>
      <c r="R222" s="25">
        <f t="array" aca="1" ref="R222" ca="1">INDEX('Lorri 401b'!L:L,MATCH('Retirement Calculator'!A222,'Lorri 401b'!N:N,0),0)</f>
        <v>4483510.3547661109</v>
      </c>
      <c r="S222" s="25">
        <f t="shared" ca="1" si="7"/>
        <v>6535885.1496955566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2052495.7450546238</v>
      </c>
      <c r="R223" s="25">
        <f t="array" aca="1" ref="R223" ca="1">INDEX('Lorri 401b'!L:L,MATCH('Retirement Calculator'!A223,'Lorri 401b'!N:N,0),0)</f>
        <v>4480446.1139650801</v>
      </c>
      <c r="S223" s="25">
        <f t="shared" ca="1" si="7"/>
        <v>6532941.8590197042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2052617.199138657</v>
      </c>
      <c r="R224" s="25">
        <f t="array" aca="1" ref="R224" ca="1">INDEX('Lorri 401b'!L:L,MATCH('Retirement Calculator'!A224,'Lorri 401b'!N:N,0),0)</f>
        <v>4477369.1054940457</v>
      </c>
      <c r="S224" s="25">
        <f t="shared" ca="1" si="7"/>
        <v>6529986.3046327028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2052739.1592813735</v>
      </c>
      <c r="R225" s="25">
        <f t="array" aca="1" ref="R225" ca="1">INDEX('Lorri 401b'!L:L,MATCH('Retirement Calculator'!A225,'Lorri 401b'!N:N,0),0)</f>
        <v>4474279.2761543822</v>
      </c>
      <c r="S225" s="25">
        <f t="shared" ca="1" si="7"/>
        <v>6527018.4354357552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2052861.6275913515</v>
      </c>
      <c r="R226" s="25">
        <f t="array" aca="1" ref="R226" ca="1">INDEX('Lorri 401b'!L:L,MATCH('Retirement Calculator'!A226,'Lorri 401b'!N:N,0),0)</f>
        <v>4471176.572525803</v>
      </c>
      <c r="S226" s="25">
        <f t="shared" ca="1" si="7"/>
        <v>6524038.200117154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2052984.6061859543</v>
      </c>
      <c r="R227" s="25">
        <f t="array" aca="1" ref="R227" ca="1">INDEX('Lorri 401b'!L:L,MATCH('Retirement Calculator'!A227,'Lorri 401b'!N:N,0),0)</f>
        <v>4468060.9409654383</v>
      </c>
      <c r="S227" s="25">
        <f t="shared" ca="1" si="7"/>
        <v>6521045.5471513923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2053108.097191368</v>
      </c>
      <c r="R228" s="25">
        <f t="array" aca="1" ref="R228" ca="1">INDEX('Lorri 401b'!L:L,MATCH('Retirement Calculator'!A228,'Lorri 401b'!N:N,0),0)</f>
        <v>4464932.3276069053</v>
      </c>
      <c r="S228" s="25">
        <f t="shared" ca="1" si="7"/>
        <v>6518040.4247982735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2053232.1027426375</v>
      </c>
      <c r="R229" s="25">
        <f t="array" aca="1" ref="R229" ca="1">INDEX('Lorri 401b'!L:L,MATCH('Retirement Calculator'!A229,'Lorri 401b'!N:N,0),0)</f>
        <v>4461790.6783593781</v>
      </c>
      <c r="S229" s="25">
        <f t="shared" ca="1" si="7"/>
        <v>6515022.7811020156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2053356.624983704</v>
      </c>
      <c r="R230" s="25">
        <f t="array" aca="1" ref="R230" ca="1">INDEX('Lorri 401b'!L:L,MATCH('Retirement Calculator'!A230,'Lorri 401b'!N:N,0),0)</f>
        <v>4458635.9389066529</v>
      </c>
      <c r="S230" s="25">
        <f t="shared" ca="1" si="7"/>
        <v>6511992.5638903566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2053481.6660674417</v>
      </c>
      <c r="R231" s="25">
        <f t="array" aca="1" ref="R231" ca="1">INDEX('Lorri 401b'!L:L,MATCH('Retirement Calculator'!A231,'Lorri 401b'!N:N,0),0)</f>
        <v>4455468.0547062084</v>
      </c>
      <c r="S231" s="25">
        <f t="shared" ca="1" si="7"/>
        <v>6508949.7207736503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2053607.2281556949</v>
      </c>
      <c r="R232" s="25">
        <f t="array" aca="1" ref="R232" ca="1">INDEX('Lorri 401b'!L:L,MATCH('Retirement Calculator'!A232,'Lorri 401b'!N:N,0),0)</f>
        <v>4452286.9709882615</v>
      </c>
      <c r="S232" s="25">
        <f t="shared" ca="1" si="7"/>
        <v>6505894.1991439564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2053733.313419316</v>
      </c>
      <c r="R233" s="25">
        <f t="array" aca="1" ref="R233" ca="1">INDEX('Lorri 401b'!L:L,MATCH('Retirement Calculator'!A233,'Lorri 401b'!N:N,0),0)</f>
        <v>4449092.6327548232</v>
      </c>
      <c r="S233" s="25">
        <f t="shared" ca="1" si="7"/>
        <v>6502825.9461741392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2053859.924038202</v>
      </c>
      <c r="R234" s="25">
        <f t="array" aca="1" ref="R234" ca="1">INDEX('Lorri 401b'!L:L,MATCH('Retirement Calculator'!A234,'Lorri 401b'!N:N,0),0)</f>
        <v>4445884.984778746</v>
      </c>
      <c r="S234" s="25">
        <f t="shared" ca="1" si="7"/>
        <v>6499744.9088169485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2053987.0622013335</v>
      </c>
      <c r="R235" s="25">
        <f t="array" aca="1" ref="R235" ca="1">INDEX('Lorri 401b'!L:L,MATCH('Retirement Calculator'!A235,'Lorri 401b'!N:N,0),0)</f>
        <v>4442663.9716027686</v>
      </c>
      <c r="S235" s="25">
        <f t="shared" ca="1" si="7"/>
        <v>6496651.0338041019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2054114.7301068113</v>
      </c>
      <c r="R236" s="25">
        <f t="array" aca="1" ref="R236" ca="1">INDEX('Lorri 401b'!L:L,MATCH('Retirement Calculator'!A236,'Lorri 401b'!N:N,0),0)</f>
        <v>4439429.5375385573</v>
      </c>
      <c r="S236" s="25">
        <f t="shared" ca="1" si="7"/>
        <v>6493544.2676453684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2054242.9299618951</v>
      </c>
      <c r="R237" s="25">
        <f t="array" aca="1" ref="R237" ca="1">INDEX('Lorri 401b'!L:L,MATCH('Retirement Calculator'!A237,'Lorri 401b'!N:N,0),0)</f>
        <v>4436181.6266657459</v>
      </c>
      <c r="S237" s="25">
        <f t="shared" ca="1" si="7"/>
        <v>6490424.5566276405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2054371.6639830419</v>
      </c>
      <c r="R238" s="25">
        <f t="array" aca="1" ref="R238" ca="1">INDEX('Lorri 401b'!L:L,MATCH('Retirement Calculator'!A238,'Lorri 401b'!N:N,0),0)</f>
        <v>4432920.1828309642</v>
      </c>
      <c r="S238" s="25">
        <f t="shared" ca="1" si="7"/>
        <v>6487291.8468140066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2054500.9343959435</v>
      </c>
      <c r="R239" s="25">
        <f t="array" aca="1" ref="R239" ca="1">INDEX('Lorri 401b'!L:L,MATCH('Retirement Calculator'!A239,'Lorri 401b'!N:N,0),0)</f>
        <v>4429645.1496468708</v>
      </c>
      <c r="S239" s="25">
        <f t="shared" ca="1" si="7"/>
        <v>6484146.0840428146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2054630.7434355656</v>
      </c>
      <c r="R240" s="25">
        <f t="array" aca="1" ref="R240" ca="1">INDEX('Lorri 401b'!L:L,MATCH('Retirement Calculator'!A240,'Lorri 401b'!N:N,0),0)</f>
        <v>4426356.4704911774</v>
      </c>
      <c r="S240" s="25">
        <f t="shared" ca="1" si="7"/>
        <v>6480987.2139267428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2054761.093346186</v>
      </c>
      <c r="R241" s="25">
        <f t="array" aca="1" ref="R241" ca="1">INDEX('Lorri 401b'!L:L,MATCH('Retirement Calculator'!A241,'Lorri 401b'!N:N,0),0)</f>
        <v>4423054.0885056686</v>
      </c>
      <c r="S241" s="25">
        <f t="shared" ca="1" si="7"/>
        <v>6477815.1818518545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2054891.9863814339</v>
      </c>
      <c r="R242" s="25">
        <f t="array" aca="1" ref="R242" ca="1">INDEX('Lorri 401b'!L:L,MATCH('Retirement Calculator'!A242,'Lorri 401b'!N:N,0),0)</f>
        <v>4419737.9465952199</v>
      </c>
      <c r="S242" s="25">
        <f t="shared" ca="1" si="7"/>
        <v>6474629.9329766538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2055023.4248043287</v>
      </c>
      <c r="R243" s="25">
        <f t="array" aca="1" ref="R243" ca="1">INDEX('Lorri 401b'!L:L,MATCH('Retirement Calculator'!A243,'Lorri 401b'!N:N,0),0)</f>
        <v>4416407.9874268109</v>
      </c>
      <c r="S243" s="25">
        <f t="shared" ca="1" si="7"/>
        <v>6471431.4122311398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2055155.4108873189</v>
      </c>
      <c r="R244" s="25">
        <f t="array" aca="1" ref="R244" ca="1">INDEX('Lorri 401b'!L:L,MATCH('Retirement Calculator'!A244,'Lorri 401b'!N:N,0),0)</f>
        <v>4413064.1534285331</v>
      </c>
      <c r="S244" s="25">
        <f t="shared" ca="1" si="7"/>
        <v>6468219.5643158518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2055287.9469123217</v>
      </c>
      <c r="R245" s="25">
        <f t="array" aca="1" ref="R245" ca="1">INDEX('Lorri 401b'!L:L,MATCH('Retirement Calculator'!A245,'Lorri 401b'!N:N,0),0)</f>
        <v>4409706.3867885964</v>
      </c>
      <c r="S245" s="25">
        <f t="shared" ca="1" si="7"/>
        <v>6464994.3337009177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2055421.0351707619</v>
      </c>
      <c r="R246" s="25">
        <f t="array" aca="1" ref="R246" ca="1">INDEX('Lorri 401b'!L:L,MATCH('Retirement Calculator'!A246,'Lorri 401b'!N:N,0),0)</f>
        <v>4406334.6294543268</v>
      </c>
      <c r="S246" s="25">
        <f t="shared" ca="1" si="7"/>
        <v>6461755.6646250887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2055554.6779636124</v>
      </c>
      <c r="R247" s="25">
        <f t="array" aca="1" ref="R247" ca="1">INDEX('Lorri 401b'!L:L,MATCH('Retirement Calculator'!A247,'Lorri 401b'!N:N,0),0)</f>
        <v>4402948.8231311636</v>
      </c>
      <c r="S247" s="25">
        <f t="shared" ca="1" si="7"/>
        <v>6458503.5010947762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2055688.8776014331</v>
      </c>
      <c r="R248" s="25">
        <f t="array" aca="1" ref="R248" ca="1">INDEX('Lorri 401b'!L:L,MATCH('Retirement Calculator'!A248,'Lorri 401b'!N:N,0),0)</f>
        <v>4399548.9092816543</v>
      </c>
      <c r="S248" s="25">
        <f t="shared" ca="1" si="7"/>
        <v>6455237.7868830878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2055823.6364044112</v>
      </c>
      <c r="R249" s="25">
        <f t="array" aca="1" ref="R249" ca="1">INDEX('Lorri 401b'!L:L,MATCH('Retirement Calculator'!A249,'Lorri 401b'!N:N,0),0)</f>
        <v>4396134.8291244386</v>
      </c>
      <c r="S249" s="25">
        <f t="shared" ca="1" si="7"/>
        <v>6451958.4655288495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2055958.9567024019</v>
      </c>
      <c r="R250" s="25">
        <f t="array" aca="1" ref="R250" ca="1">INDEX('Lorri 401b'!L:L,MATCH('Retirement Calculator'!A250,'Lorri 401b'!N:N,0),0)</f>
        <v>4392706.5236332342</v>
      </c>
      <c r="S250" s="25">
        <f t="shared" ca="1" si="7"/>
        <v>6448665.4803356361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2056094.8408349673</v>
      </c>
      <c r="R251" s="25">
        <f t="array" aca="1" ref="R251" ca="1">INDEX('Lorri 401b'!L:L,MATCH('Retirement Calculator'!A251,'Lorri 401b'!N:N,0),0)</f>
        <v>4389263.9335358171</v>
      </c>
      <c r="S251" s="25">
        <f t="shared" ca="1" si="7"/>
        <v>6445358.7743707839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2056231.2911514186</v>
      </c>
      <c r="R252" s="25">
        <f t="array" aca="1" ref="R252" ca="1">INDEX('Lorri 401b'!L:L,MATCH('Retirement Calculator'!A252,'Lorri 401b'!N:N,0),0)</f>
        <v>4385806.9993129941</v>
      </c>
      <c r="S252" s="25">
        <f t="shared" ca="1" si="7"/>
        <v>6442038.2904644124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2056368.3100108551</v>
      </c>
      <c r="R253" s="25">
        <f t="array" aca="1" ref="R253" ca="1">INDEX('Lorri 401b'!L:L,MATCH('Retirement Calculator'!A253,'Lorri 401b'!N:N,0),0)</f>
        <v>4382335.6611975757</v>
      </c>
      <c r="S253" s="25">
        <f t="shared" ca="1" si="7"/>
        <v>6438703.9712084308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2056505.8997822059</v>
      </c>
      <c r="R254" s="25">
        <f t="array" aca="1" ref="R254" ca="1">INDEX('Lorri 401b'!L:L,MATCH('Retirement Calculator'!A254,'Lorri 401b'!N:N,0),0)</f>
        <v>4378849.8591733435</v>
      </c>
      <c r="S254" s="25">
        <f t="shared" ca="1" si="7"/>
        <v>6435355.7589555494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2056644.0628442706</v>
      </c>
      <c r="R255" s="25">
        <f t="array" aca="1" ref="R255" ca="1">INDEX('Lorri 401b'!L:L,MATCH('Retirement Calculator'!A255,'Lorri 401b'!N:N,0),0)</f>
        <v>4375349.5329740103</v>
      </c>
      <c r="S255" s="25">
        <f t="shared" ca="1" si="7"/>
        <v>6431993.5958182812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2056782.8015857607</v>
      </c>
      <c r="R256" s="25">
        <f t="array" aca="1" ref="R256" ca="1">INDEX('Lorri 401b'!L:L,MATCH('Retirement Calculator'!A256,'Lorri 401b'!N:N,0),0)</f>
        <v>4371834.6220821794</v>
      </c>
      <c r="S256" s="25">
        <f t="shared" ca="1" si="7"/>
        <v>6428617.4236679403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2056922.1184053402</v>
      </c>
      <c r="R257" s="25">
        <f t="array" aca="1" ref="R257" ca="1">INDEX('Lorri 401b'!L:L,MATCH('Retirement Calculator'!A257,'Lorri 401b'!N:N,0),0)</f>
        <v>4368305.0657282993</v>
      </c>
      <c r="S257" s="25">
        <f t="shared" ca="1" si="7"/>
        <v>6425227.1841336396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2057062.0157116679</v>
      </c>
      <c r="R258" s="25">
        <f t="array" aca="1" ref="R258" ca="1">INDEX('Lorri 401b'!L:L,MATCH('Retirement Calculator'!A258,'Lorri 401b'!N:N,0),0)</f>
        <v>4364760.8028896116</v>
      </c>
      <c r="S258" s="25">
        <f t="shared" ca="1" si="7"/>
        <v>6421822.8186012795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2057202.4959234388</v>
      </c>
      <c r="R259" s="25">
        <f t="array" aca="1" ref="R259" ca="1">INDEX('Lorri 401b'!L:L,MATCH('Retirement Calculator'!A259,'Lorri 401b'!N:N,0),0)</f>
        <v>4361201.7722890954</v>
      </c>
      <c r="S259" s="25">
        <f t="shared" ca="1" si="7"/>
        <v>6418404.2682125345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2057343.5614694254</v>
      </c>
      <c r="R260" s="25">
        <f t="array" aca="1" ref="R260" ca="1">INDEX('Lorri 401b'!L:L,MATCH('Retirement Calculator'!A260,'Lorri 401b'!N:N,0),0)</f>
        <v>4357627.9123944109</v>
      </c>
      <c r="S260" s="25">
        <f t="shared" ca="1" si="7"/>
        <v>6414971.4738638364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2057485.2147885202</v>
      </c>
      <c r="R261" s="25">
        <f t="array" aca="1" ref="R261" ca="1">INDEX('Lorri 401b'!L:L,MATCH('Retirement Calculator'!A261,'Lorri 401b'!N:N,0),0)</f>
        <v>4354039.1614168314</v>
      </c>
      <c r="S261" s="25">
        <f t="shared" ca="1" si="7"/>
        <v>6411524.3762053512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2057627.4583297779</v>
      </c>
      <c r="R262" s="25">
        <f t="array" aca="1" ref="R262" ca="1">INDEX('Lorri 401b'!L:L,MATCH('Retirement Calculator'!A262,'Lorri 401b'!N:N,0),0)</f>
        <v>4350435.4573101792</v>
      </c>
      <c r="S262" s="25">
        <f t="shared" ca="1" si="7"/>
        <v>6408062.9156399574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2057770.2945524575</v>
      </c>
      <c r="R263" s="25">
        <f t="array" aca="1" ref="R263" ca="1">INDEX('Lorri 401b'!L:L,MATCH('Retirement Calculator'!A263,'Lorri 401b'!N:N,0),0)</f>
        <v>4346816.737769749</v>
      </c>
      <c r="S263" s="25">
        <f t="shared" ca="1" si="7"/>
        <v>6404587.0323222065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2057913.7259260649</v>
      </c>
      <c r="R264" s="25">
        <f t="array" aca="1" ref="R264" ca="1">INDEX('Lorri 401b'!L:L,MATCH('Retirement Calculator'!A264,'Lorri 401b'!N:N,0),0)</f>
        <v>4343182.9402312338</v>
      </c>
      <c r="S264" s="25">
        <f t="shared" ca="1" si="7"/>
        <v>6401096.6661572987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2058057.7549303956</v>
      </c>
      <c r="R265" s="25">
        <f t="array" aca="1" ref="R265" ca="1">INDEX('Lorri 401b'!L:L,MATCH('Retirement Calculator'!A265,'Lorri 401b'!N:N,0),0)</f>
        <v>4339534.0018696412</v>
      </c>
      <c r="S265" s="25">
        <f t="shared" ca="1" si="7"/>
        <v>6397591.7568000369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2058202.3840555779</v>
      </c>
      <c r="R266" s="25">
        <f t="array" aca="1" ref="R266" ca="1">INDEX('Lorri 401b'!L:L,MATCH('Retirement Calculator'!A266,'Lorri 401b'!N:N,0),0)</f>
        <v>4335869.8595982092</v>
      </c>
      <c r="S266" s="25">
        <f t="shared" ref="S266:S520" ca="1" si="267">SUM(Q266:R266)</f>
        <v>6394072.2436537873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2058347.6158021151</v>
      </c>
      <c r="R267" s="25">
        <f t="array" aca="1" ref="R267" ca="1">INDEX('Lorri 401b'!L:L,MATCH('Retirement Calculator'!A267,'Lorri 401b'!N:N,0),0)</f>
        <v>4332190.4500673125</v>
      </c>
      <c r="S267" s="25">
        <f t="shared" ca="1" si="267"/>
        <v>6390538.0658694273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2058493.4526809293</v>
      </c>
      <c r="R268" s="25">
        <f t="array" aca="1" ref="R268" ca="1">INDEX('Lorri 401b'!L:L,MATCH('Retirement Calculator'!A268,'Lorri 401b'!N:N,0),0)</f>
        <v>4328495.7096633706</v>
      </c>
      <c r="S268" s="25">
        <f t="shared" ca="1" si="267"/>
        <v>6386989.1623443002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2058639.8972134055</v>
      </c>
      <c r="R269" s="25">
        <f t="array" aca="1" ref="R269" ca="1">INDEX('Lorri 401b'!L:L,MATCH('Retirement Calculator'!A269,'Lorri 401b'!N:N,0),0)</f>
        <v>4324785.5745077459</v>
      </c>
      <c r="S269" s="25">
        <f t="shared" ca="1" si="267"/>
        <v>6383425.4717211518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2058786.9519314335</v>
      </c>
      <c r="R270" s="25">
        <f t="array" aca="1" ref="R270" ca="1">INDEX('Lorri 401b'!L:L,MATCH('Retirement Calculator'!A270,'Lorri 401b'!N:N,0),0)</f>
        <v>4321059.9804556388</v>
      </c>
      <c r="S270" s="25">
        <f t="shared" ca="1" si="267"/>
        <v>6379846.9323870726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2058934.6193774533</v>
      </c>
      <c r="R271" s="25">
        <f t="array" aca="1" ref="R271" ca="1">INDEX('Lorri 401b'!L:L,MATCH('Retirement Calculator'!A271,'Lorri 401b'!N:N,0),0)</f>
        <v>4317318.8630949818</v>
      </c>
      <c r="S271" s="25">
        <f t="shared" ca="1" si="267"/>
        <v>6376253.4824724346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2059082.9021044984</v>
      </c>
      <c r="R272" s="25">
        <f t="array" aca="1" ref="R272" ca="1">INDEX('Lorri 401b'!L:L,MATCH('Retirement Calculator'!A272,'Lorri 401b'!N:N,0),0)</f>
        <v>4313562.1577453213</v>
      </c>
      <c r="S272" s="25">
        <f t="shared" ca="1" si="267"/>
        <v>6372645.0598498192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2059231.8026762393</v>
      </c>
      <c r="R273" s="25">
        <f t="array" aca="1" ref="R273" ca="1">INDEX('Lorri 401b'!L:L,MATCH('Retirement Calculator'!A273,'Lorri 401b'!N:N,0),0)</f>
        <v>4309789.7994567044</v>
      </c>
      <c r="S273" s="25">
        <f t="shared" ca="1" si="267"/>
        <v>6369021.6021329435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2059381.3236670292</v>
      </c>
      <c r="R274" s="25">
        <f t="array" aca="1" ref="R274" ca="1">INDEX('Lorri 401b'!L:L,MATCH('Retirement Calculator'!A274,'Lorri 401b'!N:N,0),0)</f>
        <v>4306001.7230085516</v>
      </c>
      <c r="S274" s="25">
        <f t="shared" ca="1" si="267"/>
        <v>6365383.0466755806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2059531.4676619472</v>
      </c>
      <c r="R275" s="25">
        <f t="array" aca="1" ref="R275" ca="1">INDEX('Lorri 401b'!L:L,MATCH('Retirement Calculator'!A275,'Lorri 401b'!N:N,0),0)</f>
        <v>4302197.8629085319</v>
      </c>
      <c r="S275" s="25">
        <f t="shared" ca="1" si="267"/>
        <v>6361729.3305704789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2059682.2372568443</v>
      </c>
      <c r="R276" s="25">
        <f t="array" aca="1" ref="R276" ca="1">INDEX('Lorri 401b'!L:L,MATCH('Retirement Calculator'!A276,'Lorri 401b'!N:N,0),0)</f>
        <v>4298378.1533914283</v>
      </c>
      <c r="S276" s="25">
        <f t="shared" ca="1" si="267"/>
        <v>6358060.3906482728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2059833.6350583867</v>
      </c>
      <c r="R277" s="25">
        <f t="array" aca="1" ref="R277" ca="1">INDEX('Lorri 401b'!L:L,MATCH('Retirement Calculator'!A277,'Lorri 401b'!N:N,0),0)</f>
        <v>4294542.5284180036</v>
      </c>
      <c r="S277" s="25">
        <f t="shared" ca="1" si="267"/>
        <v>6354376.1634763908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2059985.6636841022</v>
      </c>
      <c r="R278" s="25">
        <f t="array" aca="1" ref="R278" ca="1">INDEX('Lorri 401b'!L:L,MATCH('Retirement Calculator'!A278,'Lorri 401b'!N:N,0),0)</f>
        <v>4290690.9216738557</v>
      </c>
      <c r="S278" s="25">
        <f t="shared" ca="1" si="267"/>
        <v>6350676.5853579585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2060138.3257624249</v>
      </c>
      <c r="R279" s="25">
        <f t="array" aca="1" ref="R279" ca="1">INDEX('Lorri 401b'!L:L,MATCH('Retirement Calculator'!A279,'Lorri 401b'!N:N,0),0)</f>
        <v>4286823.2665682742</v>
      </c>
      <c r="S279" s="25">
        <f t="shared" ca="1" si="267"/>
        <v>6346961.5923306989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2060291.6239327404</v>
      </c>
      <c r="R280" s="25">
        <f t="array" aca="1" ref="R280" ca="1">INDEX('Lorri 401b'!L:L,MATCH('Retirement Calculator'!A280,'Lorri 401b'!N:N,0),0)</f>
        <v>4282939.4962330861</v>
      </c>
      <c r="S280" s="25">
        <f t="shared" ca="1" si="267"/>
        <v>6343231.1201658268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2060445.5608454323</v>
      </c>
      <c r="R281" s="25">
        <f t="array" aca="1" ref="R281" ca="1">INDEX('Lorri 401b'!L:L,MATCH('Retirement Calculator'!A281,'Lorri 401b'!N:N,0),0)</f>
        <v>4279039.5435215011</v>
      </c>
      <c r="S281" s="25">
        <f t="shared" ca="1" si="267"/>
        <v>6339485.1043669339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2060600.1391619272</v>
      </c>
      <c r="R282" s="25">
        <f t="array" aca="1" ref="R282" ca="1">INDEX('Lorri 401b'!L:L,MATCH('Retirement Calculator'!A282,'Lorri 401b'!N:N,0),0)</f>
        <v>4275123.3410069514</v>
      </c>
      <c r="S282" s="25">
        <f t="shared" ca="1" si="267"/>
        <v>6335723.480168879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2060755.3615547407</v>
      </c>
      <c r="R283" s="25">
        <f t="array" aca="1" ref="R283" ca="1">INDEX('Lorri 401b'!L:L,MATCH('Retirement Calculator'!A283,'Lorri 401b'!N:N,0),0)</f>
        <v>4271190.8209819244</v>
      </c>
      <c r="S283" s="25">
        <f t="shared" ca="1" si="267"/>
        <v>6331946.1825366654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2060911.2307075243</v>
      </c>
      <c r="R284" s="25">
        <f t="array" aca="1" ref="R284" ca="1">INDEX('Lorri 401b'!L:L,MATCH('Retirement Calculator'!A284,'Lorri 401b'!N:N,0),0)</f>
        <v>4267241.9154567933</v>
      </c>
      <c r="S284" s="25">
        <f t="shared" ca="1" si="267"/>
        <v>6328153.1461643176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2061067.7493151112</v>
      </c>
      <c r="R285" s="25">
        <f t="array" aca="1" ref="R285" ca="1">INDEX('Lorri 401b'!L:L,MATCH('Retirement Calculator'!A285,'Lorri 401b'!N:N,0),0)</f>
        <v>4263276.5561586404</v>
      </c>
      <c r="S285" s="25">
        <f t="shared" ca="1" si="267"/>
        <v>6324344.3054737514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2061224.9200835631</v>
      </c>
      <c r="R286" s="25">
        <f t="array" aca="1" ref="R286" ca="1">INDEX('Lorri 401b'!L:L,MATCH('Retirement Calculator'!A286,'Lorri 401b'!N:N,0),0)</f>
        <v>4259294.6745300787</v>
      </c>
      <c r="S286" s="25">
        <f t="shared" ca="1" si="267"/>
        <v>6320519.5946136415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2061382.7457302168</v>
      </c>
      <c r="R287" s="25">
        <f t="array" aca="1" ref="R287" ca="1">INDEX('Lorri 401b'!L:L,MATCH('Retirement Calculator'!A287,'Lorri 401b'!N:N,0),0)</f>
        <v>4255296.2017280646</v>
      </c>
      <c r="S287" s="25">
        <f t="shared" ca="1" si="267"/>
        <v>6316678.9474582812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2061541.2289837317</v>
      </c>
      <c r="R288" s="25">
        <f t="array" aca="1" ref="R288" ca="1">INDEX('Lorri 401b'!L:L,MATCH('Retirement Calculator'!A288,'Lorri 401b'!N:N,0),0)</f>
        <v>4251281.0686227093</v>
      </c>
      <c r="S288" s="25">
        <f t="shared" ca="1" si="267"/>
        <v>6312822.2976064412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2061700.3725841362</v>
      </c>
      <c r="R289" s="25">
        <f t="array" aca="1" ref="R289" ca="1">INDEX('Lorri 401b'!L:L,MATCH('Retirement Calculator'!A289,'Lorri 401b'!N:N,0),0)</f>
        <v>4247249.2057960816</v>
      </c>
      <c r="S289" s="25">
        <f t="shared" ca="1" si="267"/>
        <v>6308949.5783802178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2061860.1792828757</v>
      </c>
      <c r="R290" s="25">
        <f t="array" aca="1" ref="R290" ca="1">INDEX('Lorri 401b'!L:L,MATCH('Retirement Calculator'!A290,'Lorri 401b'!N:N,0),0)</f>
        <v>4243200.5435410095</v>
      </c>
      <c r="S290" s="25">
        <f t="shared" ca="1" si="267"/>
        <v>6305060.7228238853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2062020.65184286</v>
      </c>
      <c r="R291" s="25">
        <f t="array" aca="1" ref="R291" ca="1">INDEX('Lorri 401b'!L:L,MATCH('Retirement Calculator'!A291,'Lorri 401b'!N:N,0),0)</f>
        <v>4239135.0118598742</v>
      </c>
      <c r="S291" s="25">
        <f t="shared" ca="1" si="267"/>
        <v>6301155.6637027338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2062181.793038511</v>
      </c>
      <c r="R292" s="25">
        <f t="array" aca="1" ref="R292" ca="1">INDEX('Lorri 401b'!L:L,MATCH('Retirement Calculator'!A292,'Lorri 401b'!N:N,0),0)</f>
        <v>4235052.540463401</v>
      </c>
      <c r="S292" s="25">
        <f t="shared" ca="1" si="267"/>
        <v>6297234.3335019117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2062343.6056558103</v>
      </c>
      <c r="R293" s="25">
        <f t="array" aca="1" ref="R293" ca="1">INDEX('Lorri 401b'!L:L,MATCH('Retirement Calculator'!A293,'Lorri 401b'!N:N,0),0)</f>
        <v>4230953.0587694431</v>
      </c>
      <c r="S293" s="25">
        <f t="shared" ca="1" si="267"/>
        <v>6293296.6644252539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2062506.0924923485</v>
      </c>
      <c r="R294" s="25">
        <f t="array" aca="1" ref="R294" ca="1">INDEX('Lorri 401b'!L:L,MATCH('Retirement Calculator'!A294,'Lorri 401b'!N:N,0),0)</f>
        <v>4226836.4959017597</v>
      </c>
      <c r="S294" s="25">
        <f t="shared" ca="1" si="267"/>
        <v>6289342.5883941082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2062669.2563573723</v>
      </c>
      <c r="R295" s="25">
        <f t="array" aca="1" ref="R295" ca="1">INDEX('Lorri 401b'!L:L,MATCH('Retirement Calculator'!A295,'Lorri 401b'!N:N,0),0)</f>
        <v>4222702.7806887943</v>
      </c>
      <c r="S295" s="25">
        <f t="shared" ca="1" si="267"/>
        <v>6285372.0370461661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2062833.1000718335</v>
      </c>
      <c r="R296" s="25">
        <f t="array" aca="1" ref="R296" ca="1">INDEX('Lorri 401b'!L:L,MATCH('Retirement Calculator'!A296,'Lorri 401b'!N:N,0),0)</f>
        <v>4218551.8416624423</v>
      </c>
      <c r="S296" s="25">
        <f t="shared" ca="1" si="267"/>
        <v>6281384.9417342758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2062997.6264684384</v>
      </c>
      <c r="R297" s="25">
        <f t="array" aca="1" ref="R297" ca="1">INDEX('Lorri 401b'!L:L,MATCH('Retirement Calculator'!A297,'Lorri 401b'!N:N,0),0)</f>
        <v>4214383.6070568133</v>
      </c>
      <c r="S297" s="25">
        <f t="shared" ca="1" si="267"/>
        <v>6277381.233525252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2063162.8383916959</v>
      </c>
      <c r="R298" s="25">
        <f t="array" aca="1" ref="R298" ca="1">INDEX('Lorri 401b'!L:L,MATCH('Retirement Calculator'!A298,'Lorri 401b'!N:N,0),0)</f>
        <v>4210198.0048069935</v>
      </c>
      <c r="S298" s="25">
        <f t="shared" ca="1" si="267"/>
        <v>6273360.8431986896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2063328.7386979668</v>
      </c>
      <c r="R299" s="25">
        <f t="array" aca="1" ref="R299" ca="1">INDEX('Lorri 401b'!L:L,MATCH('Retirement Calculator'!A299,'Lorri 401b'!N:N,0),0)</f>
        <v>4205994.9625477996</v>
      </c>
      <c r="S299" s="25">
        <f t="shared" ca="1" si="267"/>
        <v>6269323.7012457661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2063495.3302555138</v>
      </c>
      <c r="R300" s="25">
        <f t="array" aca="1" ref="R300" ca="1">INDEX('Lorri 401b'!L:L,MATCH('Retirement Calculator'!A300,'Lorri 401b'!N:N,0),0)</f>
        <v>4201774.4076125259</v>
      </c>
      <c r="S300" s="25">
        <f t="shared" ca="1" si="267"/>
        <v>6265269.7378680399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2063662.6159445506</v>
      </c>
      <c r="R301" s="25">
        <f t="array" aca="1" ref="R301" ca="1">INDEX('Lorri 401b'!L:L,MATCH('Retirement Calculator'!A301,'Lorri 401b'!N:N,0),0)</f>
        <v>4197536.2670316882</v>
      </c>
      <c r="S301" s="25">
        <f t="shared" ca="1" si="267"/>
        <v>6261198.8829762386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2063830.5986572918</v>
      </c>
      <c r="R302" s="25">
        <f t="array" aca="1" ref="R302" ca="1">INDEX('Lorri 401b'!L:L,MATCH('Retirement Calculator'!A302,'Lorri 401b'!N:N,0),0)</f>
        <v>4193280.4675317639</v>
      </c>
      <c r="S302" s="25">
        <f t="shared" ca="1" si="267"/>
        <v>6257111.0661890563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2063999.2812980027</v>
      </c>
      <c r="R303" s="25">
        <f t="array" aca="1" ref="R303" ca="1">INDEX('Lorri 401b'!L:L,MATCH('Retirement Calculator'!A303,'Lorri 401b'!N:N,0),0)</f>
        <v>4189006.9355339236</v>
      </c>
      <c r="S303" s="25">
        <f t="shared" ca="1" si="267"/>
        <v>6253006.2168319263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2064168.6667830499</v>
      </c>
      <c r="R304" s="25">
        <f t="array" aca="1" ref="R304" ca="1">INDEX('Lorri 401b'!L:L,MATCH('Retirement Calculator'!A304,'Lorri 401b'!N:N,0),0)</f>
        <v>4184715.5971527589</v>
      </c>
      <c r="S304" s="25">
        <f t="shared" ca="1" si="267"/>
        <v>6248884.263935809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2064338.7580409516</v>
      </c>
      <c r="R305" s="25">
        <f t="array" aca="1" ref="R305" ca="1">INDEX('Lorri 401b'!L:L,MATCH('Retirement Calculator'!A305,'Lorri 401b'!N:N,0),0)</f>
        <v>4180406.3781950059</v>
      </c>
      <c r="S305" s="25">
        <f t="shared" ca="1" si="267"/>
        <v>6244745.136235958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2064509.5580124278</v>
      </c>
      <c r="R306" s="25">
        <f t="array" aca="1" ref="R306" ca="1">INDEX('Lorri 401b'!L:L,MATCH('Retirement Calculator'!A306,'Lorri 401b'!N:N,0),0)</f>
        <v>4176079.2041582623</v>
      </c>
      <c r="S306" s="25">
        <f t="shared" ca="1" si="267"/>
        <v>6240588.7621706901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2064681.0696504519</v>
      </c>
      <c r="R307" s="25">
        <f t="array" aca="1" ref="R307" ca="1">INDEX('Lorri 401b'!L:L,MATCH('Retirement Calculator'!A307,'Lorri 401b'!N:N,0),0)</f>
        <v>4171734.0002296991</v>
      </c>
      <c r="S307" s="25">
        <f t="shared" ca="1" si="267"/>
        <v>6236415.0698801512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2064853.295920301</v>
      </c>
      <c r="R308" s="25">
        <f t="array" aca="1" ref="R308" ca="1">INDEX('Lorri 401b'!L:L,MATCH('Retirement Calculator'!A308,'Lorri 401b'!N:N,0),0)</f>
        <v>4167370.6912847664</v>
      </c>
      <c r="S308" s="25">
        <f t="shared" ca="1" si="267"/>
        <v>6232223.9872050676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2065026.2397996078</v>
      </c>
      <c r="R309" s="25">
        <f t="array" aca="1" ref="R309" ca="1">INDEX('Lorri 401b'!L:L,MATCH('Retirement Calculator'!A309,'Lorri 401b'!N:N,0),0)</f>
        <v>4162989.2018858967</v>
      </c>
      <c r="S309" s="25">
        <f t="shared" ca="1" si="267"/>
        <v>6228015.4416855043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2065199.9042784118</v>
      </c>
      <c r="R310" s="25">
        <f t="array" aca="1" ref="R310" ca="1">INDEX('Lorri 401b'!L:L,MATCH('Retirement Calculator'!A310,'Lorri 401b'!N:N,0),0)</f>
        <v>4158589.4562811982</v>
      </c>
      <c r="S310" s="25">
        <f t="shared" ca="1" si="267"/>
        <v>6223789.3605596097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2065374.2923592108</v>
      </c>
      <c r="R311" s="25">
        <f t="array" aca="1" ref="R311" ca="1">INDEX('Lorri 401b'!L:L,MATCH('Retirement Calculator'!A311,'Lorri 401b'!N:N,0),0)</f>
        <v>4154171.3784031468</v>
      </c>
      <c r="S311" s="25">
        <f t="shared" ca="1" si="267"/>
        <v>6219545.6707623573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2065549.4070570131</v>
      </c>
      <c r="R312" s="25">
        <f t="array" aca="1" ref="R312" ca="1">INDEX('Lorri 401b'!L:L,MATCH('Retirement Calculator'!A312,'Lorri 401b'!N:N,0),0)</f>
        <v>4149734.8918672702</v>
      </c>
      <c r="S312" s="25">
        <f t="shared" ca="1" si="267"/>
        <v>6215284.2989242831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2065725.2513993895</v>
      </c>
      <c r="R313" s="25">
        <f t="array" aca="1" ref="R313" ca="1">INDEX('Lorri 401b'!L:L,MATCH('Retirement Calculator'!A313,'Lorri 401b'!N:N,0),0)</f>
        <v>4145279.9199708276</v>
      </c>
      <c r="S313" s="25">
        <f t="shared" ca="1" si="267"/>
        <v>6211005.1713702176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2065901.8284265259</v>
      </c>
      <c r="R314" s="25">
        <f t="array" aca="1" ref="R314" ca="1">INDEX('Lorri 401b'!L:L,MATCH('Retirement Calculator'!A314,'Lorri 401b'!N:N,0),0)</f>
        <v>4140806.385691483</v>
      </c>
      <c r="S314" s="25">
        <f t="shared" ca="1" si="267"/>
        <v>6206708.2141180094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2066079.1411912753</v>
      </c>
      <c r="R315" s="25">
        <f t="array" aca="1" ref="R315" ca="1">INDEX('Lorri 401b'!L:L,MATCH('Retirement Calculator'!A315,'Lorri 401b'!N:N,0),0)</f>
        <v>4136314.2116859746</v>
      </c>
      <c r="S315" s="25">
        <f t="shared" ca="1" si="267"/>
        <v>6202393.3528772499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2066257.1927592112</v>
      </c>
      <c r="R316" s="25">
        <f t="array" aca="1" ref="R316" ca="1">INDEX('Lorri 401b'!L:L,MATCH('Retirement Calculator'!A316,'Lorri 401b'!N:N,0),0)</f>
        <v>4131803.3202887764</v>
      </c>
      <c r="S316" s="25">
        <f t="shared" ca="1" si="267"/>
        <v>6198060.5130479876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2066435.9862086801</v>
      </c>
      <c r="R317" s="25">
        <f t="array" aca="1" ref="R317" ca="1">INDEX('Lorri 401b'!L:L,MATCH('Retirement Calculator'!A317,'Lorri 401b'!N:N,0),0)</f>
        <v>4127273.6335107568</v>
      </c>
      <c r="S317" s="25">
        <f t="shared" ca="1" si="267"/>
        <v>6193709.6197194364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2066615.5246308551</v>
      </c>
      <c r="R318" s="25">
        <f t="array" aca="1" ref="R318" ca="1">INDEX('Lorri 401b'!L:L,MATCH('Retirement Calculator'!A318,'Lorri 401b'!N:N,0),0)</f>
        <v>4122725.0730378288</v>
      </c>
      <c r="S318" s="25">
        <f t="shared" ca="1" si="267"/>
        <v>6189340.5976686841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2066795.8111297891</v>
      </c>
      <c r="R319" s="25">
        <f t="array" aca="1" ref="R319" ca="1">INDEX('Lorri 401b'!L:L,MATCH('Retirement Calculator'!A319,'Lorri 401b'!N:N,0),0)</f>
        <v>4118157.5602295967</v>
      </c>
      <c r="S319" s="25">
        <f t="shared" ca="1" si="267"/>
        <v>6184953.3713593856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2066976.8488224689</v>
      </c>
      <c r="R320" s="25">
        <f t="array" aca="1" ref="R320" ca="1">INDEX('Lorri 401b'!L:L,MATCH('Retirement Calculator'!A320,'Lorri 401b'!N:N,0),0)</f>
        <v>4113571.016117997</v>
      </c>
      <c r="S320" s="25">
        <f t="shared" ca="1" si="267"/>
        <v>6180547.8649404664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2067158.640838868</v>
      </c>
      <c r="R321" s="25">
        <f t="array" aca="1" ref="R321" ca="1">INDEX('Lorri 401b'!L:L,MATCH('Retirement Calculator'!A321,'Lorri 401b'!N:N,0),0)</f>
        <v>4108965.3614059323</v>
      </c>
      <c r="S321" s="25">
        <f t="shared" ca="1" si="267"/>
        <v>6176124.0022448003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2067341.1903220022</v>
      </c>
      <c r="R322" s="25">
        <f t="array" aca="1" ref="R322" ca="1">INDEX('Lorri 401b'!L:L,MATCH('Retirement Calculator'!A322,'Lorri 401b'!N:N,0),0)</f>
        <v>4104340.5164659009</v>
      </c>
      <c r="S322" s="25">
        <f t="shared" ca="1" si="267"/>
        <v>6171681.7067879029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2067524.5004279828</v>
      </c>
      <c r="R323" s="25">
        <f t="array" aca="1" ref="R323" ca="1">INDEX('Lorri 401b'!L:L,MATCH('Retirement Calculator'!A323,'Lorri 401b'!N:N,0),0)</f>
        <v>4099696.4013386192</v>
      </c>
      <c r="S323" s="25">
        <f t="shared" ca="1" si="267"/>
        <v>6167220.9017666019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2067708.5743260717</v>
      </c>
      <c r="R324" s="25">
        <f t="array" aca="1" ref="R324" ca="1">INDEX('Lorri 401b'!L:L,MATCH('Retirement Calculator'!A324,'Lorri 401b'!N:N,0),0)</f>
        <v>4095032.9357316406</v>
      </c>
      <c r="S324" s="25">
        <f t="shared" ca="1" si="267"/>
        <v>6162741.510057712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2067893.4151987359</v>
      </c>
      <c r="R325" s="25">
        <f t="array" aca="1" ref="R325" ca="1">INDEX('Lorri 401b'!L:L,MATCH('Retirement Calculator'!A325,'Lorri 401b'!N:N,0),0)</f>
        <v>4090350.039017966</v>
      </c>
      <c r="S325" s="25">
        <f t="shared" ca="1" si="267"/>
        <v>6158243.4542167019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2068079.026241703</v>
      </c>
      <c r="R326" s="25">
        <f t="array" aca="1" ref="R326" ca="1">INDEX('Lorri 401b'!L:L,MATCH('Retirement Calculator'!A326,'Lorri 401b'!N:N,0),0)</f>
        <v>4085647.6302346513</v>
      </c>
      <c r="S326" s="25">
        <f t="shared" ca="1" si="267"/>
        <v>6153726.6564763542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2068265.4106640157</v>
      </c>
      <c r="R327" s="25">
        <f t="array" aca="1" ref="R327" ca="1">INDEX('Lorri 401b'!L:L,MATCH('Retirement Calculator'!A327,'Lorri 401b'!N:N,0),0)</f>
        <v>4080925.628081406</v>
      </c>
      <c r="S327" s="25">
        <f t="shared" ca="1" si="267"/>
        <v>6149191.0387454219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2068452.5716880879</v>
      </c>
      <c r="R328" s="25">
        <f t="array" aca="1" ref="R328" ca="1">INDEX('Lorri 401b'!L:L,MATCH('Retirement Calculator'!A328,'Lorri 401b'!N:N,0),0)</f>
        <v>4076183.950919189</v>
      </c>
      <c r="S328" s="25">
        <f t="shared" ca="1" si="267"/>
        <v>6144636.5226072771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2068640.5125497605</v>
      </c>
      <c r="R329" s="25">
        <f t="array" aca="1" ref="R329" ca="1">INDEX('Lorri 401b'!L:L,MATCH('Retirement Calculator'!A329,'Lorri 401b'!N:N,0),0)</f>
        <v>4071422.5167687959</v>
      </c>
      <c r="S329" s="25">
        <f t="shared" ca="1" si="267"/>
        <v>6140063.0293185562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2068829.2364983568</v>
      </c>
      <c r="R330" s="25">
        <f t="array" aca="1" ref="R330" ca="1">INDEX('Lorri 401b'!L:L,MATCH('Retirement Calculator'!A330,'Lorri 401b'!N:N,0),0)</f>
        <v>4066641.2433094429</v>
      </c>
      <c r="S330" s="25">
        <f t="shared" ca="1" si="267"/>
        <v>6135470.4798077997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2069018.7467967388</v>
      </c>
      <c r="R331" s="25">
        <f t="array" aca="1" ref="R331" ca="1">INDEX('Lorri 401b'!L:L,MATCH('Retirement Calculator'!A331,'Lorri 401b'!N:N,0),0)</f>
        <v>4061840.0478773424</v>
      </c>
      <c r="S331" s="25">
        <f t="shared" ca="1" si="267"/>
        <v>6130858.7946740817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2069209.0467213641</v>
      </c>
      <c r="R332" s="25">
        <f t="array" aca="1" ref="R332" ca="1">INDEX('Lorri 401b'!L:L,MATCH('Retirement Calculator'!A332,'Lorri 401b'!N:N,0),0)</f>
        <v>4057018.8474642751</v>
      </c>
      <c r="S332" s="25">
        <f t="shared" ca="1" si="267"/>
        <v>6126227.894185639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2069400.1395623421</v>
      </c>
      <c r="R333" s="25">
        <f t="array" aca="1" ref="R333" ca="1">INDEX('Lorri 401b'!L:L,MATCH('Retirement Calculator'!A333,'Lorri 401b'!N:N,0),0)</f>
        <v>4052177.5587161533</v>
      </c>
      <c r="S333" s="25">
        <f t="shared" ca="1" si="267"/>
        <v>6121577.6982784951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2069592.0286234908</v>
      </c>
      <c r="R334" s="25">
        <f t="array" aca="1" ref="R334" ca="1">INDEX('Lorri 401b'!L:L,MATCH('Retirement Calculator'!A334,'Lorri 401b'!N:N,0),0)</f>
        <v>4047316.0979315811</v>
      </c>
      <c r="S334" s="25">
        <f t="shared" ca="1" si="267"/>
        <v>6116908.1265550721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2069784.7172223942</v>
      </c>
      <c r="R335" s="25">
        <f t="array" aca="1" ref="R335" ca="1">INDEX('Lorri 401b'!L:L,MATCH('Retirement Calculator'!A335,'Lorri 401b'!N:N,0),0)</f>
        <v>4042434.3810604066</v>
      </c>
      <c r="S335" s="25">
        <f t="shared" ca="1" si="267"/>
        <v>6112219.098282801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2069978.2086904598</v>
      </c>
      <c r="R336" s="25">
        <f t="array" aca="1" ref="R336" ca="1">INDEX('Lorri 401b'!L:L,MATCH('Retirement Calculator'!A336,'Lorri 401b'!N:N,0),0)</f>
        <v>4037532.3237022688</v>
      </c>
      <c r="S336" s="25">
        <f t="shared" ca="1" si="267"/>
        <v>6107510.5323927291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2070172.5063729757</v>
      </c>
      <c r="R337" s="25">
        <f t="array" aca="1" ref="R337" ca="1">INDEX('Lorri 401b'!L:L,MATCH('Retirement Calculator'!A337,'Lorri 401b'!N:N,0),0)</f>
        <v>4032609.8411051384</v>
      </c>
      <c r="S337" s="25">
        <f t="shared" ca="1" si="267"/>
        <v>6102782.3474781141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2070367.6136291686</v>
      </c>
      <c r="R338" s="25">
        <f t="array" aca="1" ref="R338" ca="1">INDEX('Lorri 401b'!L:L,MATCH('Retirement Calculator'!A338,'Lorri 401b'!N:N,0),0)</f>
        <v>4027666.8481638534</v>
      </c>
      <c r="S338" s="25">
        <f t="shared" ca="1" si="267"/>
        <v>6098034.4617930222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2070563.5338322623</v>
      </c>
      <c r="R339" s="25">
        <f t="array" aca="1" ref="R339" ca="1">INDEX('Lorri 401b'!L:L,MATCH('Retirement Calculator'!A339,'Lorri 401b'!N:N,0),0)</f>
        <v>4022703.2594186463</v>
      </c>
      <c r="S339" s="25">
        <f t="shared" ca="1" si="267"/>
        <v>6093266.7932509091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2070760.2703695355</v>
      </c>
      <c r="R340" s="25">
        <f t="array" aca="1" ref="R340" ca="1">INDEX('Lorri 401b'!L:L,MATCH('Retirement Calculator'!A340,'Lorri 401b'!N:N,0),0)</f>
        <v>4017718.989053668</v>
      </c>
      <c r="S340" s="25">
        <f t="shared" ca="1" si="267"/>
        <v>6088479.2594232038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2070957.8266423808</v>
      </c>
      <c r="R341" s="25">
        <f t="array" aca="1" ref="R341" ca="1">INDEX('Lorri 401b'!L:L,MATCH('Retirement Calculator'!A341,'Lorri 401b'!N:N,0),0)</f>
        <v>4012713.9508955022</v>
      </c>
      <c r="S341" s="25">
        <f t="shared" ca="1" si="267"/>
        <v>6083671.7775378833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2071156.206066363</v>
      </c>
      <c r="R342" s="25">
        <f t="array" aca="1" ref="R342" ca="1">INDEX('Lorri 401b'!L:L,MATCH('Retirement Calculator'!A342,'Lorri 401b'!N:N,0),0)</f>
        <v>4007688.0584116774</v>
      </c>
      <c r="S342" s="25">
        <f t="shared" ca="1" si="267"/>
        <v>6078844.2644780409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2071355.4120712786</v>
      </c>
      <c r="R343" s="25">
        <f t="array" aca="1" ref="R343" ca="1">INDEX('Lorri 401b'!L:L,MATCH('Retirement Calculator'!A343,'Lorri 401b'!N:N,0),0)</f>
        <v>4002641.2247091699</v>
      </c>
      <c r="S343" s="25">
        <f t="shared" ca="1" si="267"/>
        <v>6073996.6367804483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2071555.4481012144</v>
      </c>
      <c r="R344" s="25">
        <f t="array" aca="1" ref="R344" ca="1">INDEX('Lorri 401b'!L:L,MATCH('Retirement Calculator'!A344,'Lorri 401b'!N:N,0),0)</f>
        <v>3997573.362532902</v>
      </c>
      <c r="S344" s="25">
        <f t="shared" ca="1" si="267"/>
        <v>6069128.8106341166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2071756.3176146082</v>
      </c>
      <c r="R345" s="25">
        <f t="array" aca="1" ref="R345" ca="1">INDEX('Lorri 401b'!L:L,MATCH('Retirement Calculator'!A345,'Lorri 401b'!N:N,0),0)</f>
        <v>3992484.3842642331</v>
      </c>
      <c r="S345" s="25">
        <f t="shared" ca="1" si="267"/>
        <v>6064240.701878841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2071958.024084308</v>
      </c>
      <c r="R346" s="25">
        <f t="array" aca="1" ref="R346" ca="1">INDEX('Lorri 401b'!L:L,MATCH('Retirement Calculator'!A346,'Lorri 401b'!N:N,0),0)</f>
        <v>3987374.2019194444</v>
      </c>
      <c r="S346" s="25">
        <f t="shared" ca="1" si="267"/>
        <v>6059332.2260037521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2072160.5709976314</v>
      </c>
      <c r="R347" s="25">
        <f t="array" aca="1" ref="R347" ca="1">INDEX('Lorri 401b'!L:L,MATCH('Retirement Calculator'!A347,'Lorri 401b'!N:N,0),0)</f>
        <v>3982242.727148219</v>
      </c>
      <c r="S347" s="25">
        <f t="shared" ca="1" si="267"/>
        <v>6054403.2981458502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2072363.9618564271</v>
      </c>
      <c r="R348" s="25">
        <f t="array" aca="1" ref="R348" ca="1">INDEX('Lorri 401b'!L:L,MATCH('Retirement Calculator'!A348,'Lorri 401b'!N:N,0),0)</f>
        <v>3977089.8712321138</v>
      </c>
      <c r="S348" s="25">
        <f t="shared" ca="1" si="267"/>
        <v>6049453.8330885414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2072568.2001771345</v>
      </c>
      <c r="R349" s="25">
        <f t="array" aca="1" ref="R349" ca="1">INDEX('Lorri 401b'!L:L,MATCH('Retirement Calculator'!A349,'Lorri 401b'!N:N,0),0)</f>
        <v>3971915.5450830245</v>
      </c>
      <c r="S349" s="25">
        <f t="shared" ca="1" si="267"/>
        <v>6044483.7452601586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2072773.2894908448</v>
      </c>
      <c r="R350" s="25">
        <f t="array" aca="1" ref="R350" ca="1">INDEX('Lorri 401b'!L:L,MATCH('Retirement Calculator'!A350,'Lorri 401b'!N:N,0),0)</f>
        <v>3966719.6592416475</v>
      </c>
      <c r="S350" s="25">
        <f t="shared" ca="1" si="267"/>
        <v>6039492.9487324925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2072979.2333433623</v>
      </c>
      <c r="R351" s="25">
        <f t="array" aca="1" ref="R351" ca="1">INDEX('Lorri 401b'!L:L,MATCH('Retirement Calculator'!A351,'Lorri 401b'!N:N,0),0)</f>
        <v>3961502.1238759314</v>
      </c>
      <c r="S351" s="25">
        <f t="shared" ca="1" si="267"/>
        <v>6034481.3572192937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2073186.0352952653</v>
      </c>
      <c r="R352" s="25">
        <f t="array" aca="1" ref="R352" ca="1">INDEX('Lorri 401b'!L:L,MATCH('Retirement Calculator'!A352,'Lorri 401b'!N:N,0),0)</f>
        <v>3956262.8487795247</v>
      </c>
      <c r="S352" s="25">
        <f t="shared" ca="1" si="267"/>
        <v>6029448.8840747904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2073393.6989219678</v>
      </c>
      <c r="R353" s="25">
        <f t="array" aca="1" ref="R353" ca="1">INDEX('Lorri 401b'!L:L,MATCH('Retirement Calculator'!A353,'Lorri 401b'!N:N,0),0)</f>
        <v>3951001.7433702163</v>
      </c>
      <c r="S353" s="25">
        <f t="shared" ca="1" si="267"/>
        <v>6024395.4422921836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2073602.2278137815</v>
      </c>
      <c r="R354" s="25">
        <f t="array" aca="1" ref="R354" ca="1">INDEX('Lorri 401b'!L:L,MATCH('Retirement Calculator'!A354,'Lorri 401b'!N:N,0),0)</f>
        <v>3945718.7166883694</v>
      </c>
      <c r="S354" s="25">
        <f t="shared" ca="1" si="267"/>
        <v>6019320.9445021506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2073811.6255759778</v>
      </c>
      <c r="R355" s="25">
        <f t="array" aca="1" ref="R355" ca="1">INDEX('Lorri 401b'!L:L,MATCH('Retirement Calculator'!A355,'Lorri 401b'!N:N,0),0)</f>
        <v>3940413.677395348</v>
      </c>
      <c r="S355" s="25">
        <f t="shared" ca="1" si="267"/>
        <v>6014225.3029713258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2074021.8958288499</v>
      </c>
      <c r="R356" s="25">
        <f t="array" aca="1" ref="R356" ca="1">INDEX('Lorri 401b'!L:L,MATCH('Retirement Calculator'!A356,'Lorri 401b'!N:N,0),0)</f>
        <v>3935086.5337719391</v>
      </c>
      <c r="S356" s="25">
        <f t="shared" ca="1" si="267"/>
        <v>6009108.4296007892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2074233.0422077756</v>
      </c>
      <c r="R357" s="25">
        <f t="array" aca="1" ref="R357" ca="1">INDEX('Lorri 401b'!L:L,MATCH('Retirement Calculator'!A357,'Lorri 401b'!N:N,0),0)</f>
        <v>3929737.1937167658</v>
      </c>
      <c r="S357" s="25">
        <f t="shared" ca="1" si="267"/>
        <v>6003970.235924542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2074445.0683632803</v>
      </c>
      <c r="R358" s="25">
        <f t="array" aca="1" ref="R358" ca="1">INDEX('Lorri 401b'!L:L,MATCH('Retirement Calculator'!A358,'Lorri 401b'!N:N,0),0)</f>
        <v>3924365.564744696</v>
      </c>
      <c r="S358" s="25">
        <f t="shared" ca="1" si="267"/>
        <v>5998810.6331079761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2074657.9779610995</v>
      </c>
      <c r="R359" s="25">
        <f t="array" aca="1" ref="R359" ca="1">INDEX('Lorri 401b'!L:L,MATCH('Retirement Calculator'!A359,'Lorri 401b'!N:N,0),0)</f>
        <v>3918971.5539852427</v>
      </c>
      <c r="S359" s="25">
        <f t="shared" ca="1" si="267"/>
        <v>5993629.5319463424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2074871.7746822429</v>
      </c>
      <c r="R360" s="25">
        <f t="array" aca="1" ref="R360" ca="1">INDEX('Lorri 401b'!L:L,MATCH('Retirement Calculator'!A360,'Lorri 401b'!N:N,0),0)</f>
        <v>3913555.0681809583</v>
      </c>
      <c r="S360" s="25">
        <f t="shared" ca="1" si="267"/>
        <v>5988426.8428632012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2075086.4622230579</v>
      </c>
      <c r="R361" s="25">
        <f t="array" aca="1" ref="R361" ca="1">INDEX('Lorri 401b'!L:L,MATCH('Retirement Calculator'!A361,'Lorri 401b'!N:N,0),0)</f>
        <v>3908116.0136858225</v>
      </c>
      <c r="S361" s="25">
        <f t="shared" ca="1" si="267"/>
        <v>5983202.4759088801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2075302.0442952928</v>
      </c>
      <c r="R362" s="25">
        <f t="array" aca="1" ref="R362" ca="1">INDEX('Lorri 401b'!L:L,MATCH('Retirement Calculator'!A362,'Lorri 401b'!N:N,0),0)</f>
        <v>3902654.2964636236</v>
      </c>
      <c r="S362" s="25">
        <f t="shared" ca="1" si="267"/>
        <v>5977956.340758916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2075518.5246261621</v>
      </c>
      <c r="R363" s="25">
        <f t="array" aca="1" ref="R363" ca="1">INDEX('Lorri 401b'!L:L,MATCH('Retirement Calculator'!A363,'Lorri 401b'!N:N,0),0)</f>
        <v>3897169.8220863324</v>
      </c>
      <c r="S363" s="25">
        <f t="shared" ca="1" si="267"/>
        <v>5972688.3467124943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2075735.9069584101</v>
      </c>
      <c r="R364" s="25">
        <f t="array" aca="1" ref="R364" ca="1">INDEX('Lorri 401b'!L:L,MATCH('Retirement Calculator'!A364,'Lorri 401b'!N:N,0),0)</f>
        <v>3891662.495732469</v>
      </c>
      <c r="S364" s="25">
        <f t="shared" ca="1" si="267"/>
        <v>5967398.4026908791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2075954.1950503758</v>
      </c>
      <c r="R365" s="25">
        <f t="array" aca="1" ref="R365" ca="1">INDEX('Lorri 401b'!L:L,MATCH('Retirement Calculator'!A365,'Lorri 401b'!N:N,0),0)</f>
        <v>3886132.2221854646</v>
      </c>
      <c r="S365" s="25">
        <f t="shared" ca="1" si="267"/>
        <v>5962086.4172358401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2076173.392676058</v>
      </c>
      <c r="R366" s="25">
        <f t="array" aca="1" ref="R366" ca="1">INDEX('Lorri 401b'!L:L,MATCH('Retirement Calculator'!A366,'Lorri 401b'!N:N,0),0)</f>
        <v>3880578.9058320145</v>
      </c>
      <c r="S366" s="25">
        <f t="shared" ca="1" si="267"/>
        <v>5956752.2985080723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2076393.5036251806</v>
      </c>
      <c r="R367" s="25">
        <f t="array" aca="1" ref="R367" ca="1">INDEX('Lorri 401b'!L:L,MATCH('Retirement Calculator'!A367,'Lorri 401b'!N:N,0),0)</f>
        <v>3875002.4506604248</v>
      </c>
      <c r="S367" s="25">
        <f t="shared" ca="1" si="267"/>
        <v>5951395.9542856049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2076614.5317032577</v>
      </c>
      <c r="R368" s="25">
        <f t="array" aca="1" ref="R368" ca="1">INDEX('Lorri 401b'!L:L,MATCH('Retirement Calculator'!A368,'Lorri 401b'!N:N,0),0)</f>
        <v>3869402.7602589536</v>
      </c>
      <c r="S368" s="25">
        <f t="shared" ca="1" si="267"/>
        <v>5946017.291962211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2076836.4807316603</v>
      </c>
      <c r="R369" s="25">
        <f t="array" aca="1" ref="R369" ca="1">INDEX('Lorri 401b'!L:L,MATCH('Retirement Calculator'!A369,'Lorri 401b'!N:N,0),0)</f>
        <v>3863779.7378141428</v>
      </c>
      <c r="S369" s="25">
        <f t="shared" ca="1" si="267"/>
        <v>5940616.2185458029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2077059.3545476811</v>
      </c>
      <c r="R370" s="25">
        <f t="array" aca="1" ref="R370" ca="1">INDEX('Lorri 401b'!L:L,MATCH('Retirement Calculator'!A370,'Lorri 401b'!N:N,0),0)</f>
        <v>3858133.2861091457</v>
      </c>
      <c r="S370" s="25">
        <f t="shared" ca="1" si="267"/>
        <v>5935192.640656827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2077283.157004602</v>
      </c>
      <c r="R371" s="25">
        <f t="array" aca="1" ref="R371" ca="1">INDEX('Lorri 401b'!L:L,MATCH('Retirement Calculator'!A371,'Lorri 401b'!N:N,0),0)</f>
        <v>3852463.3075220441</v>
      </c>
      <c r="S371" s="25">
        <f t="shared" ca="1" si="267"/>
        <v>5929746.4645266458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2077507.8919717602</v>
      </c>
      <c r="R372" s="25">
        <f t="array" aca="1" ref="R372" ca="1">INDEX('Lorri 401b'!L:L,MATCH('Retirement Calculator'!A372,'Lorri 401b'!N:N,0),0)</f>
        <v>3846769.7040241631</v>
      </c>
      <c r="S372" s="25">
        <f t="shared" ca="1" si="267"/>
        <v>5924277.5959959235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2077733.5633346147</v>
      </c>
      <c r="R373" s="25">
        <f t="array" aca="1" ref="R373" ca="1">INDEX('Lorri 401b'!L:L,MATCH('Retirement Calculator'!A373,'Lorri 401b'!N:N,0),0)</f>
        <v>3841052.3771783742</v>
      </c>
      <c r="S373" s="25">
        <f t="shared" ca="1" si="267"/>
        <v>5918785.9405129887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2077960.1749948144</v>
      </c>
      <c r="R374" s="25">
        <f t="array" aca="1" ref="R374" ca="1">INDEX('Lorri 401b'!L:L,MATCH('Retirement Calculator'!A374,'Lorri 401b'!N:N,0),0)</f>
        <v>3835311.2281373944</v>
      </c>
      <c r="S374" s="25">
        <f t="shared" ca="1" si="267"/>
        <v>5913271.4031322086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2078187.730870265</v>
      </c>
      <c r="R375" s="25">
        <f t="array" aca="1" ref="R375" ca="1">INDEX('Lorri 401b'!L:L,MATCH('Retirement Calculator'!A375,'Lorri 401b'!N:N,0),0)</f>
        <v>3829546.1576420772</v>
      </c>
      <c r="S375" s="25">
        <f t="shared" ca="1" si="267"/>
        <v>5907733.8885123422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2078416.2348951967</v>
      </c>
      <c r="R376" s="25">
        <f t="array" aca="1" ref="R376" ca="1">INDEX('Lorri 401b'!L:L,MATCH('Retirement Calculator'!A376,'Lorri 401b'!N:N,0),0)</f>
        <v>3823757.0660196962</v>
      </c>
      <c r="S376" s="25">
        <f t="shared" ca="1" si="267"/>
        <v>5902173.3009148929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2078645.6910202324</v>
      </c>
      <c r="R377" s="25">
        <f t="array" aca="1" ref="R377" ca="1">INDEX('Lorri 401b'!L:L,MATCH('Retirement Calculator'!A377,'Lorri 401b'!N:N,0),0)</f>
        <v>3817943.8531822218</v>
      </c>
      <c r="S377" s="25">
        <f t="shared" ca="1" si="267"/>
        <v>5896589.5442024544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2078876.1032124555</v>
      </c>
      <c r="R378" s="25">
        <f t="array" aca="1" ref="R378" ca="1">INDEX('Lorri 401b'!L:L,MATCH('Retirement Calculator'!A378,'Lorri 401b'!N:N,0),0)</f>
        <v>3812106.4186245915</v>
      </c>
      <c r="S378" s="25">
        <f t="shared" ca="1" si="267"/>
        <v>5890982.5218370473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2079107.4754554797</v>
      </c>
      <c r="R379" s="25">
        <f t="array" aca="1" ref="R379" ca="1">INDEX('Lorri 401b'!L:L,MATCH('Retirement Calculator'!A379,'Lorri 401b'!N:N,0),0)</f>
        <v>3806244.6614229712</v>
      </c>
      <c r="S379" s="25">
        <f t="shared" ca="1" si="267"/>
        <v>5885352.1368784513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2079339.8117495165</v>
      </c>
      <c r="R380" s="25">
        <f t="array" aca="1" ref="R380" ca="1">INDEX('Lorri 401b'!L:L,MATCH('Retirement Calculator'!A380,'Lorri 401b'!N:N,0),0)</f>
        <v>3800358.4802330108</v>
      </c>
      <c r="S380" s="25">
        <f t="shared" ca="1" si="267"/>
        <v>5879698.2919825278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2079573.116111445</v>
      </c>
      <c r="R381" s="25">
        <f t="array" aca="1" ref="R381" ca="1">INDEX('Lorri 401b'!L:L,MATCH('Retirement Calculator'!A381,'Lorri 401b'!N:N,0),0)</f>
        <v>3794447.7732880921</v>
      </c>
      <c r="S381" s="25">
        <f t="shared" ca="1" si="267"/>
        <v>5874020.8893995369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2079807.3925748817</v>
      </c>
      <c r="R382" s="25">
        <f t="array" aca="1" ref="R382" ca="1">INDEX('Lorri 401b'!L:L,MATCH('Retirement Calculator'!A382,'Lorri 401b'!N:N,0),0)</f>
        <v>3788512.4383975696</v>
      </c>
      <c r="S382" s="25">
        <f t="shared" ca="1" si="267"/>
        <v>5868319.8309724517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2080042.6451902492</v>
      </c>
      <c r="R383" s="25">
        <f t="array" aca="1" ref="R383" ca="1">INDEX('Lorri 401b'!L:L,MATCH('Retirement Calculator'!A383,'Lorri 401b'!N:N,0),0)</f>
        <v>3782552.3729450032</v>
      </c>
      <c r="S383" s="25">
        <f t="shared" ca="1" si="267"/>
        <v>5862595.0181352524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2080278.8780248475</v>
      </c>
      <c r="R384" s="25">
        <f t="array" aca="1" ref="R384" ca="1">INDEX('Lorri 401b'!L:L,MATCH('Retirement Calculator'!A384,'Lorri 401b'!N:N,0),0)</f>
        <v>3776567.4738863846</v>
      </c>
      <c r="S384" s="25">
        <f t="shared" ca="1" si="267"/>
        <v>5856846.3519112319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2080516.0951629232</v>
      </c>
      <c r="R385" s="25">
        <f t="array" aca="1" ref="R385" ca="1">INDEX('Lorri 401b'!L:L,MATCH('Retirement Calculator'!A385,'Lorri 401b'!N:N,0),0)</f>
        <v>3770557.637748355</v>
      </c>
      <c r="S385" s="25">
        <f t="shared" ca="1" si="267"/>
        <v>5851073.7329112785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2080754.3007057409</v>
      </c>
      <c r="R386" s="25">
        <f t="array" aca="1" ref="R386" ca="1">INDEX('Lorri 401b'!L:L,MATCH('Retirement Calculator'!A386,'Lorri 401b'!N:N,0),0)</f>
        <v>3764522.7606264171</v>
      </c>
      <c r="S386" s="25">
        <f t="shared" ca="1" si="267"/>
        <v>5845277.0613321578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2080993.4987716537</v>
      </c>
      <c r="R387" s="25">
        <f t="array" aca="1" ref="R387" ca="1">INDEX('Lorri 401b'!L:L,MATCH('Retirement Calculator'!A387,'Lorri 401b'!N:N,0),0)</f>
        <v>3758462.7381831375</v>
      </c>
      <c r="S387" s="25">
        <f t="shared" ca="1" si="267"/>
        <v>5839456.2369547915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2081233.6934961746</v>
      </c>
      <c r="R388" s="25">
        <f t="array" aca="1" ref="R388" ca="1">INDEX('Lorri 401b'!L:L,MATCH('Retirement Calculator'!A388,'Lorri 401b'!N:N,0),0)</f>
        <v>3752377.4656463442</v>
      </c>
      <c r="S388" s="25">
        <f t="shared" ca="1" si="267"/>
        <v>5833611.1591425184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2081474.8890320477</v>
      </c>
      <c r="R389" s="25">
        <f t="array" aca="1" ref="R389" ca="1">INDEX('Lorri 401b'!L:L,MATCH('Retirement Calculator'!A389,'Lorri 401b'!N:N,0),0)</f>
        <v>3746266.8378073145</v>
      </c>
      <c r="S389" s="25">
        <f t="shared" ca="1" si="267"/>
        <v>5827741.7268393617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2081717.0895493201</v>
      </c>
      <c r="R390" s="25">
        <f t="array" aca="1" ref="R390" ca="1">INDEX('Lorri 401b'!L:L,MATCH('Retirement Calculator'!A390,'Lorri 401b'!N:N,0),0)</f>
        <v>3740130.7490189555</v>
      </c>
      <c r="S390" s="25">
        <f t="shared" ca="1" si="267"/>
        <v>5821847.8385682758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2081960.2992354145</v>
      </c>
      <c r="R391" s="25">
        <f t="array" aca="1" ref="R391" ca="1">INDEX('Lorri 401b'!L:L,MATCH('Retirement Calculator'!A391,'Lorri 401b'!N:N,0),0)</f>
        <v>3733969.0931939781</v>
      </c>
      <c r="S391" s="25">
        <f t="shared" ca="1" si="267"/>
        <v>5815929.3924293928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2082204.522295201</v>
      </c>
      <c r="R392" s="25">
        <f t="array" aca="1" ref="R392" ca="1">INDEX('Lorri 401b'!L:L,MATCH('Retirement Calculator'!A392,'Lorri 401b'!N:N,0),0)</f>
        <v>3727781.7638030634</v>
      </c>
      <c r="S392" s="25">
        <f t="shared" ca="1" si="267"/>
        <v>5809986.2860982642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2082449.76295107</v>
      </c>
      <c r="R393" s="25">
        <f t="array" aca="1" ref="R393" ca="1">INDEX('Lorri 401b'!L:L,MATCH('Retirement Calculator'!A393,'Lorri 401b'!N:N,0),0)</f>
        <v>3721568.6538730199</v>
      </c>
      <c r="S393" s="25">
        <f t="shared" ca="1" si="267"/>
        <v>5804018.4168240894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2082696.0254430049</v>
      </c>
      <c r="R394" s="25">
        <f t="array" aca="1" ref="R394" ca="1">INDEX('Lorri 401b'!L:L,MATCH('Retirement Calculator'!A394,'Lorri 401b'!N:N,0),0)</f>
        <v>3715329.6559849344</v>
      </c>
      <c r="S394" s="25">
        <f t="shared" ca="1" si="267"/>
        <v>5798025.6814279389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2082943.3140286563</v>
      </c>
      <c r="R395" s="25">
        <f t="array" aca="1" ref="R395" ca="1">INDEX('Lorri 401b'!L:L,MATCH('Retirement Calculator'!A395,'Lorri 401b'!N:N,0),0)</f>
        <v>3709064.6622723155</v>
      </c>
      <c r="S395" s="25">
        <f t="shared" ca="1" si="267"/>
        <v>5792007.9763009716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2083191.6329834147</v>
      </c>
      <c r="R396" s="25">
        <f t="array" aca="1" ref="R396" ca="1">INDEX('Lorri 401b'!L:L,MATCH('Retirement Calculator'!A396,'Lorri 401b'!N:N,0),0)</f>
        <v>3702773.5644192272</v>
      </c>
      <c r="S396" s="25">
        <f t="shared" ca="1" si="267"/>
        <v>5785965.1974026421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2083440.9866004845</v>
      </c>
      <c r="R397" s="25">
        <f t="array" aca="1" ref="R397" ca="1">INDEX('Lorri 401b'!L:L,MATCH('Retirement Calculator'!A397,'Lorri 401b'!N:N,0),0)</f>
        <v>3696456.2536584176</v>
      </c>
      <c r="S397" s="25">
        <f t="shared" ca="1" si="267"/>
        <v>5779897.2402589023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2083691.3791909588</v>
      </c>
      <c r="R398" s="25">
        <f t="array" aca="1" ref="R398" ca="1">INDEX('Lorri 401b'!L:L,MATCH('Retirement Calculator'!A398,'Lorri 401b'!N:N,0),0)</f>
        <v>3690112.6207694379</v>
      </c>
      <c r="S398" s="25">
        <f t="shared" ca="1" si="267"/>
        <v>5773803.9999603964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2083942.8150838935</v>
      </c>
      <c r="R399" s="25">
        <f t="array" aca="1" ref="R399" ca="1">INDEX('Lorri 401b'!L:L,MATCH('Retirement Calculator'!A399,'Lorri 401b'!N:N,0),0)</f>
        <v>3683742.5560767544</v>
      </c>
      <c r="S399" s="25">
        <f t="shared" ca="1" si="267"/>
        <v>5767685.3711606478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2084195.2986263819</v>
      </c>
      <c r="R400" s="25">
        <f t="array" aca="1" ref="R400" ca="1">INDEX('Lorri 401b'!L:L,MATCH('Retirement Calculator'!A400,'Lorri 401b'!N:N,0),0)</f>
        <v>3677345.9494478512</v>
      </c>
      <c r="S400" s="25">
        <f t="shared" ca="1" si="267"/>
        <v>5761541.2480742335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2084448.8341836308</v>
      </c>
      <c r="R401" s="25">
        <f t="array" aca="1" ref="R401" ca="1">INDEX('Lorri 401b'!L:L,MATCH('Retirement Calculator'!A401,'Lorri 401b'!N:N,0),0)</f>
        <v>3670922.6902913274</v>
      </c>
      <c r="S401" s="25">
        <f t="shared" ca="1" si="267"/>
        <v>5755371.524474958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2084703.4261390348</v>
      </c>
      <c r="R402" s="25">
        <f t="array" aca="1" ref="R402" ca="1">INDEX('Lorri 401b'!L:L,MATCH('Retirement Calculator'!A402,'Lorri 401b'!N:N,0),0)</f>
        <v>3664472.6675549848</v>
      </c>
      <c r="S402" s="25">
        <f t="shared" ca="1" si="267"/>
        <v>5749176.0936940201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2084959.0788942531</v>
      </c>
      <c r="R403" s="25">
        <f t="array" aca="1" ref="R403" ca="1">INDEX('Lorri 401b'!L:L,MATCH('Retirement Calculator'!A403,'Lorri 401b'!N:N,0),0)</f>
        <v>3657995.7697239076</v>
      </c>
      <c r="S403" s="25">
        <f t="shared" ca="1" si="267"/>
        <v>5742954.8486181609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2085215.7968692847</v>
      </c>
      <c r="R404" s="25">
        <f t="array" aca="1" ref="R404" ca="1">INDEX('Lorri 401b'!L:L,MATCH('Retirement Calculator'!A404,'Lorri 401b'!N:N,0),0)</f>
        <v>3651491.8848185344</v>
      </c>
      <c r="S404" s="25">
        <f t="shared" ca="1" si="267"/>
        <v>5736707.6816878188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2085473.5845025457</v>
      </c>
      <c r="R405" s="25">
        <f t="array" aca="1" ref="R405" ca="1">INDEX('Lorri 401b'!L:L,MATCH('Retirement Calculator'!A405,'Lorri 401b'!N:N,0),0)</f>
        <v>3644960.9003927219</v>
      </c>
      <c r="S405" s="25">
        <f t="shared" ca="1" si="267"/>
        <v>5730434.4848952675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2085732.4462509451</v>
      </c>
      <c r="R406" s="25">
        <f t="array" aca="1" ref="R406" ca="1">INDEX('Lorri 401b'!L:L,MATCH('Retirement Calculator'!A406,'Lorri 401b'!N:N,0),0)</f>
        <v>3638402.7035318022</v>
      </c>
      <c r="S406" s="25">
        <f t="shared" ca="1" si="267"/>
        <v>5724135.149782747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2085992.386589963</v>
      </c>
      <c r="R407" s="25">
        <f t="array" aca="1" ref="R407" ca="1">INDEX('Lorri 401b'!L:L,MATCH('Retirement Calculator'!A407,'Lorri 401b'!N:N,0),0)</f>
        <v>3631817.1808506283</v>
      </c>
      <c r="S407" s="25">
        <f t="shared" ca="1" si="267"/>
        <v>5717809.5674405918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2086253.4100137267</v>
      </c>
      <c r="R408" s="25">
        <f t="array" aca="1" ref="R408" ca="1">INDEX('Lorri 401b'!L:L,MATCH('Retirement Calculator'!A408,'Lorri 401b'!N:N,0),0)</f>
        <v>3625204.2184916162</v>
      </c>
      <c r="S408" s="25">
        <f t="shared" ca="1" si="267"/>
        <v>5711457.6285053426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2086515.5210350894</v>
      </c>
      <c r="R409" s="25">
        <f t="array" aca="1" ref="R409" ca="1">INDEX('Lorri 401b'!L:L,MATCH('Retirement Calculator'!A409,'Lorri 401b'!N:N,0),0)</f>
        <v>3618563.7021227749</v>
      </c>
      <c r="S409" s="25">
        <f t="shared" ca="1" si="267"/>
        <v>5705079.2231578641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2086778.7241857077</v>
      </c>
      <c r="R410" s="25">
        <f t="array" aca="1" ref="R410" ca="1">INDEX('Lorri 401b'!L:L,MATCH('Retirement Calculator'!A410,'Lorri 401b'!N:N,0),0)</f>
        <v>3611895.5169357304</v>
      </c>
      <c r="S410" s="25">
        <f t="shared" ca="1" si="267"/>
        <v>5698674.2411214383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2087043.0240161205</v>
      </c>
      <c r="R411" s="25">
        <f t="array" aca="1" ref="R411" ca="1">INDEX('Lorri 401b'!L:L,MATCH('Retirement Calculator'!A411,'Lorri 401b'!N:N,0),0)</f>
        <v>3605199.5476437397</v>
      </c>
      <c r="S411" s="25">
        <f t="shared" ca="1" si="267"/>
        <v>5692242.5716598602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2087308.4250958266</v>
      </c>
      <c r="R412" s="25">
        <f t="array" aca="1" ref="R412" ca="1">INDEX('Lorri 401b'!L:L,MATCH('Retirement Calculator'!A412,'Lorri 401b'!N:N,0),0)</f>
        <v>3598475.678479699</v>
      </c>
      <c r="S412" s="25">
        <f t="shared" ca="1" si="267"/>
        <v>5685784.1035755258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2087574.9320133647</v>
      </c>
      <c r="R413" s="25">
        <f t="array" aca="1" ref="R413" ca="1">INDEX('Lorri 401b'!L:L,MATCH('Retirement Calculator'!A413,'Lorri 401b'!N:N,0),0)</f>
        <v>3591723.7931941412</v>
      </c>
      <c r="S413" s="25">
        <f t="shared" ca="1" si="267"/>
        <v>5679298.7252075057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2087842.5493763927</v>
      </c>
      <c r="R414" s="25">
        <f t="array" aca="1" ref="R414" ca="1">INDEX('Lorri 401b'!L:L,MATCH('Retirement Calculator'!A414,'Lorri 401b'!N:N,0),0)</f>
        <v>3584943.7750532273</v>
      </c>
      <c r="S414" s="25">
        <f t="shared" ca="1" si="267"/>
        <v>5672786.3244296201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2088111.2818117666</v>
      </c>
      <c r="R415" s="25">
        <f t="array" aca="1" ref="R415" ca="1">INDEX('Lorri 401b'!L:L,MATCH('Retirement Calculator'!A415,'Lorri 401b'!N:N,0),0)</f>
        <v>3578135.5068367263</v>
      </c>
      <c r="S415" s="25">
        <f t="shared" ca="1" si="267"/>
        <v>5666246.7886484927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2088381.1339656212</v>
      </c>
      <c r="R416" s="25">
        <f t="array" aca="1" ref="R416" ca="1">INDEX('Lorri 401b'!L:L,MATCH('Retirement Calculator'!A416,'Lorri 401b'!N:N,0),0)</f>
        <v>3571298.8708359897</v>
      </c>
      <c r="S416" s="25">
        <f t="shared" ca="1" si="267"/>
        <v>5659680.0048016105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2088652.1105034503</v>
      </c>
      <c r="R417" s="25">
        <f t="array" aca="1" ref="R417" ca="1">INDEX('Lorri 401b'!L:L,MATCH('Retirement Calculator'!A417,'Lorri 401b'!N:N,0),0)</f>
        <v>3564433.7488519168</v>
      </c>
      <c r="S417" s="25">
        <f t="shared" ca="1" si="267"/>
        <v>5653085.8593553668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2088924.2161101869</v>
      </c>
      <c r="R418" s="25">
        <f t="array" aca="1" ref="R418" ca="1">INDEX('Lorri 401b'!L:L,MATCH('Retirement Calculator'!A418,'Lorri 401b'!N:N,0),0)</f>
        <v>3557540.0221929103</v>
      </c>
      <c r="S418" s="25">
        <f t="shared" ca="1" si="267"/>
        <v>5646464.238303097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2089197.4554902848</v>
      </c>
      <c r="R419" s="25">
        <f t="array" aca="1" ref="R419" ca="1">INDEX('Lorri 401b'!L:L,MATCH('Retirement Calculator'!A419,'Lorri 401b'!N:N,0),0)</f>
        <v>3550617.5716728247</v>
      </c>
      <c r="S419" s="25">
        <f t="shared" ca="1" si="267"/>
        <v>5639815.0271631097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2089471.8333677999</v>
      </c>
      <c r="R420" s="25">
        <f t="array" aca="1" ref="R420" ca="1">INDEX('Lorri 401b'!L:L,MATCH('Retirement Calculator'!A420,'Lorri 401b'!N:N,0),0)</f>
        <v>3543666.277608905</v>
      </c>
      <c r="S420" s="25">
        <f t="shared" ca="1" si="267"/>
        <v>5633138.1109767053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2089747.3544864713</v>
      </c>
      <c r="R421" s="25">
        <f t="array" aca="1" ref="R421" ca="1">INDEX('Lorri 401b'!L:L,MATCH('Retirement Calculator'!A421,'Lorri 401b'!N:N,0),0)</f>
        <v>3536686.0198197193</v>
      </c>
      <c r="S421" s="25">
        <f t="shared" ca="1" si="267"/>
        <v>5626433.3743061908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2090024.0236098038</v>
      </c>
      <c r="R422" s="25">
        <f t="array" aca="1" ref="R422" ca="1">INDEX('Lorri 401b'!L:L,MATCH('Retirement Calculator'!A422,'Lorri 401b'!N:N,0),0)</f>
        <v>3529676.6776230787</v>
      </c>
      <c r="S422" s="25">
        <f t="shared" ca="1" si="267"/>
        <v>5619700.7012328822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2090301.8455211502</v>
      </c>
      <c r="R423" s="25">
        <f t="array" aca="1" ref="R423" ca="1">INDEX('Lorri 401b'!L:L,MATCH('Retirement Calculator'!A423,'Lorri 401b'!N:N,0),0)</f>
        <v>3522638.1298339521</v>
      </c>
      <c r="S423" s="25">
        <f t="shared" ca="1" si="267"/>
        <v>5612939.9753551017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2090580.8250237938</v>
      </c>
      <c r="R424" s="25">
        <f t="array" aca="1" ref="R424" ca="1">INDEX('Lorri 401b'!L:L,MATCH('Retirement Calculator'!A424,'Lorri 401b'!N:N,0),0)</f>
        <v>3515570.2547623706</v>
      </c>
      <c r="S424" s="25">
        <f t="shared" ca="1" si="267"/>
        <v>5606151.0797861647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2090860.9669410319</v>
      </c>
      <c r="R425" s="25">
        <f t="array" aca="1" ref="R425" ca="1">INDEX('Lorri 401b'!L:L,MATCH('Retirement Calculator'!A425,'Lorri 401b'!N:N,0),0)</f>
        <v>3508472.9302113242</v>
      </c>
      <c r="S425" s="25">
        <f t="shared" ca="1" si="267"/>
        <v>5599333.8971523559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2091142.2761162585</v>
      </c>
      <c r="R426" s="25">
        <f t="array" aca="1" ref="R426" ca="1">INDEX('Lorri 401b'!L:L,MATCH('Retirement Calculator'!A426,'Lorri 401b'!N:N,0),0)</f>
        <v>3501346.0334746484</v>
      </c>
      <c r="S426" s="25">
        <f t="shared" ca="1" si="267"/>
        <v>5592488.3095909068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2091424.7574130485</v>
      </c>
      <c r="R427" s="25">
        <f t="array" aca="1" ref="R427" ca="1">INDEX('Lorri 401b'!L:L,MATCH('Retirement Calculator'!A427,'Lorri 401b'!N:N,0),0)</f>
        <v>3494189.4413349032</v>
      </c>
      <c r="S427" s="25">
        <f t="shared" ca="1" si="267"/>
        <v>5585614.1987479515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2091708.4157152418</v>
      </c>
      <c r="R428" s="25">
        <f t="array" aca="1" ref="R428" ca="1">INDEX('Lorri 401b'!L:L,MATCH('Retirement Calculator'!A428,'Lorri 401b'!N:N,0),0)</f>
        <v>3487003.0300612426</v>
      </c>
      <c r="S428" s="25">
        <f t="shared" ca="1" si="267"/>
        <v>5578711.4457764849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2091993.2559270274</v>
      </c>
      <c r="R429" s="25">
        <f t="array" aca="1" ref="R429" ca="1">INDEX('Lorri 401b'!L:L,MATCH('Retirement Calculator'!A429,'Lorri 401b'!N:N,0),0)</f>
        <v>3479786.6754072751</v>
      </c>
      <c r="S429" s="25">
        <f t="shared" ca="1" si="267"/>
        <v>5571779.9313343028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2092279.282973029</v>
      </c>
      <c r="R430" s="25">
        <f t="array" aca="1" ref="R430" ca="1">INDEX('Lorri 401b'!L:L,MATCH('Retirement Calculator'!A430,'Lorri 401b'!N:N,0),0)</f>
        <v>3472540.2526089158</v>
      </c>
      <c r="S430" s="25">
        <f t="shared" ca="1" si="267"/>
        <v>5564819.5355819445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2092566.5017983888</v>
      </c>
      <c r="R431" s="25">
        <f t="array" aca="1" ref="R431" ca="1">INDEX('Lorri 401b'!L:L,MATCH('Retirement Calculator'!A431,'Lorri 401b'!N:N,0),0)</f>
        <v>3465263.6363822301</v>
      </c>
      <c r="S431" s="25">
        <f t="shared" ca="1" si="267"/>
        <v>5557830.1381806191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2092854.9173688544</v>
      </c>
      <c r="R432" s="25">
        <f t="array" aca="1" ref="R432" ca="1">INDEX('Lorri 401b'!L:L,MATCH('Retirement Calculator'!A432,'Lorri 401b'!N:N,0),0)</f>
        <v>3457956.7009212663</v>
      </c>
      <c r="S432" s="25">
        <f t="shared" ca="1" si="267"/>
        <v>5550811.6182901207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2093144.5346708635</v>
      </c>
      <c r="R433" s="25">
        <f t="array" aca="1" ref="R433" ca="1">INDEX('Lorri 401b'!L:L,MATCH('Retirement Calculator'!A433,'Lorri 401b'!N:N,0),0)</f>
        <v>3450619.3198958822</v>
      </c>
      <c r="S433" s="25">
        <f t="shared" ca="1" si="267"/>
        <v>5543763.8545667455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2093435.358711631</v>
      </c>
      <c r="R434" s="25">
        <f t="array" aca="1" ref="R434" ca="1">INDEX('Lorri 401b'!L:L,MATCH('Retirement Calculator'!A434,'Lorri 401b'!N:N,0),0)</f>
        <v>3443251.3664495586</v>
      </c>
      <c r="S434" s="25">
        <f t="shared" ca="1" si="267"/>
        <v>5536686.7251611892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2093727.394519235</v>
      </c>
      <c r="R435" s="25">
        <f t="array" aca="1" ref="R435" ca="1">INDEX('Lorri 401b'!L:L,MATCH('Retirement Calculator'!A435,'Lorri 401b'!N:N,0),0)</f>
        <v>3435852.7131972089</v>
      </c>
      <c r="S435" s="25">
        <f t="shared" ca="1" si="267"/>
        <v>5529580.1077164439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2094020.6471427041</v>
      </c>
      <c r="R436" s="25">
        <f t="array" aca="1" ref="R436" ca="1">INDEX('Lorri 401b'!L:L,MATCH('Retirement Calculator'!A436,'Lorri 401b'!N:N,0),0)</f>
        <v>3428423.2322229743</v>
      </c>
      <c r="S436" s="25">
        <f t="shared" ca="1" si="267"/>
        <v>5522443.8793656789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2094315.1216521042</v>
      </c>
      <c r="R437" s="25">
        <f t="array" aca="1" ref="R437" ca="1">INDEX('Lorri 401b'!L:L,MATCH('Retirement Calculator'!A437,'Lorri 401b'!N:N,0),0)</f>
        <v>3420962.7950780136</v>
      </c>
      <c r="S437" s="25">
        <f t="shared" ca="1" si="267"/>
        <v>5515277.916730118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2094610.8231386268</v>
      </c>
      <c r="R438" s="25">
        <f t="array" aca="1" ref="R438" ca="1">INDEX('Lorri 401b'!L:L,MATCH('Retirement Calculator'!A438,'Lorri 401b'!N:N,0),0)</f>
        <v>3413471.2727782824</v>
      </c>
      <c r="S438" s="25">
        <f t="shared" ca="1" si="267"/>
        <v>5508082.0959169092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2094907.7567146765</v>
      </c>
      <c r="R439" s="25">
        <f t="array" aca="1" ref="R439" ca="1">INDEX('Lorri 401b'!L:L,MATCH('Retirement Calculator'!A439,'Lorri 401b'!N:N,0),0)</f>
        <v>3405948.5358023024</v>
      </c>
      <c r="S439" s="25">
        <f t="shared" ca="1" si="267"/>
        <v>5500856.2925169785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2095205.9275139598</v>
      </c>
      <c r="R440" s="25">
        <f t="array" aca="1" ref="R440" ca="1">INDEX('Lorri 401b'!L:L,MATCH('Retirement Calculator'!A440,'Lorri 401b'!N:N,0),0)</f>
        <v>3398394.4540889226</v>
      </c>
      <c r="S440" s="25">
        <f t="shared" ca="1" si="267"/>
        <v>5493600.3816028824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2095505.3406915735</v>
      </c>
      <c r="R441" s="25">
        <f t="array" aca="1" ref="R441" ca="1">INDEX('Lorri 401b'!L:L,MATCH('Retirement Calculator'!A441,'Lorri 401b'!N:N,0),0)</f>
        <v>3390808.8970350702</v>
      </c>
      <c r="S441" s="25">
        <f t="shared" ca="1" si="267"/>
        <v>5486314.2377266437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2095806.001424094</v>
      </c>
      <c r="R442" s="25">
        <f t="array" aca="1" ref="R442" ca="1">INDEX('Lorri 401b'!L:L,MATCH('Retirement Calculator'!A442,'Lorri 401b'!N:N,0),0)</f>
        <v>3383191.7334934934</v>
      </c>
      <c r="S442" s="25">
        <f t="shared" ca="1" si="267"/>
        <v>5478997.7349175876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2096107.9149096666</v>
      </c>
      <c r="R443" s="25">
        <f t="array" aca="1" ref="R443" ca="1">INDEX('Lorri 401b'!L:L,MATCH('Retirement Calculator'!A443,'Lorri 401b'!N:N,0),0)</f>
        <v>3375542.8317704932</v>
      </c>
      <c r="S443" s="25">
        <f t="shared" ca="1" si="267"/>
        <v>5471650.7466801601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2096411.0863680958</v>
      </c>
      <c r="R444" s="25">
        <f t="array" aca="1" ref="R444" ca="1">INDEX('Lorri 401b'!L:L,MATCH('Retirement Calculator'!A444,'Lorri 401b'!N:N,0),0)</f>
        <v>3367862.0596236475</v>
      </c>
      <c r="S444" s="25">
        <f t="shared" ca="1" si="267"/>
        <v>5464273.1459917435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2096715.5210409351</v>
      </c>
      <c r="R445" s="25">
        <f t="array" aca="1" ref="R445" ca="1">INDEX('Lorri 401b'!L:L,MATCH('Retirement Calculator'!A445,'Lorri 401b'!N:N,0),0)</f>
        <v>3360149.2842595233</v>
      </c>
      <c r="S445" s="25">
        <f t="shared" ca="1" si="267"/>
        <v>5456864.8053004583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2097021.2241915779</v>
      </c>
      <c r="R446" s="25">
        <f t="array" aca="1" ref="R446" ca="1">INDEX('Lorri 401b'!L:L,MATCH('Retirement Calculator'!A446,'Lorri 401b'!N:N,0),0)</f>
        <v>3352404.3723313818</v>
      </c>
      <c r="S446" s="25">
        <f t="shared" ca="1" si="267"/>
        <v>5449425.5965229599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2097328.2011053483</v>
      </c>
      <c r="R447" s="25">
        <f t="array" aca="1" ref="R447" ca="1">INDEX('Lorri 401b'!L:L,MATCH('Retirement Calculator'!A447,'Lorri 401b'!N:N,0),0)</f>
        <v>3344627.189936873</v>
      </c>
      <c r="S447" s="25">
        <f t="shared" ca="1" si="267"/>
        <v>5441955.3910422213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2097636.4570895927</v>
      </c>
      <c r="R448" s="25">
        <f t="array" aca="1" ref="R448" ca="1">INDEX('Lorri 401b'!L:L,MATCH('Retirement Calculator'!A448,'Lorri 401b'!N:N,0),0)</f>
        <v>3336817.6026157206</v>
      </c>
      <c r="S448" s="25">
        <f t="shared" ca="1" si="267"/>
        <v>5434454.0597053133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2097945.9974737717</v>
      </c>
      <c r="R449" s="25">
        <f t="array" aca="1" ref="R449" ca="1">INDEX('Lorri 401b'!L:L,MATCH('Retirement Calculator'!A449,'Lorri 401b'!N:N,0),0)</f>
        <v>3328975.4753473965</v>
      </c>
      <c r="S449" s="25">
        <f t="shared" ca="1" si="267"/>
        <v>5426921.4728211686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2098256.8276095511</v>
      </c>
      <c r="R450" s="25">
        <f t="array" aca="1" ref="R450" ca="1">INDEX('Lorri 401b'!L:L,MATCH('Retirement Calculator'!A450,'Lorri 401b'!N:N,0),0)</f>
        <v>3321100.6725487877</v>
      </c>
      <c r="S450" s="25">
        <f t="shared" ca="1" si="267"/>
        <v>5419357.5001583388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2098568.9528708966</v>
      </c>
      <c r="R451" s="25">
        <f t="array" aca="1" ref="R451" ca="1">INDEX('Lorri 401b'!L:L,MATCH('Retirement Calculator'!A451,'Lorri 401b'!N:N,0),0)</f>
        <v>3313193.0580718513</v>
      </c>
      <c r="S451" s="25">
        <f t="shared" ca="1" si="267"/>
        <v>5411762.0109427478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2098882.3786541643</v>
      </c>
      <c r="R452" s="25">
        <f t="array" aca="1" ref="R452" ca="1">INDEX('Lorri 401b'!L:L,MATCH('Retirement Calculator'!A452,'Lorri 401b'!N:N,0),0)</f>
        <v>3305252.4952012612</v>
      </c>
      <c r="S452" s="25">
        <f t="shared" ca="1" si="267"/>
        <v>5404134.873855425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2099197.1103781955</v>
      </c>
      <c r="R453" s="25">
        <f t="array" aca="1" ref="R453" ca="1">INDEX('Lorri 401b'!L:L,MATCH('Retirement Calculator'!A453,'Lorri 401b'!N:N,0),0)</f>
        <v>3297278.8466520435</v>
      </c>
      <c r="S453" s="25">
        <f t="shared" ca="1" si="267"/>
        <v>5396475.9570302386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2099513.1534844101</v>
      </c>
      <c r="R454" s="25">
        <f t="array" aca="1" ref="R454" ca="1">INDEX('Lorri 401b'!L:L,MATCH('Retirement Calculator'!A454,'Lorri 401b'!N:N,0),0)</f>
        <v>3289271.9745672042</v>
      </c>
      <c r="S454" s="25">
        <f t="shared" ca="1" si="267"/>
        <v>5388785.1280516144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2099830.5134369009</v>
      </c>
      <c r="R455" s="25">
        <f t="array" aca="1" ref="R455" ca="1">INDEX('Lorri 401b'!L:L,MATCH('Retirement Calculator'!A455,'Lorri 401b'!N:N,0),0)</f>
        <v>3281231.7405153448</v>
      </c>
      <c r="S455" s="25">
        <f t="shared" ca="1" si="267"/>
        <v>5381062.2539522462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2100149.1957225269</v>
      </c>
      <c r="R456" s="25">
        <f t="array" aca="1" ref="R456" ca="1">INDEX('Lorri 401b'!L:L,MATCH('Retirement Calculator'!A456,'Lorri 401b'!N:N,0),0)</f>
        <v>3273158.005488269</v>
      </c>
      <c r="S456" s="25">
        <f t="shared" ca="1" si="267"/>
        <v>5373307.2012107959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2100469.2058510096</v>
      </c>
      <c r="R457" s="25">
        <f t="array" aca="1" ref="R457" ca="1">INDEX('Lorri 401b'!L:L,MATCH('Retirement Calculator'!A457,'Lorri 401b'!N:N,0),0)</f>
        <v>3265050.6298985807</v>
      </c>
      <c r="S457" s="25">
        <f t="shared" ca="1" si="267"/>
        <v>5365519.8357495908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2100790.5493550277</v>
      </c>
      <c r="R458" s="25">
        <f t="array" aca="1" ref="R458" ca="1">INDEX('Lorri 401b'!L:L,MATCH('Retirement Calculator'!A458,'Lorri 401b'!N:N,0),0)</f>
        <v>3256909.4735772684</v>
      </c>
      <c r="S458" s="25">
        <f t="shared" ca="1" si="267"/>
        <v>5357700.0229322966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2101113.2317903126</v>
      </c>
      <c r="R459" s="25">
        <f t="array" aca="1" ref="R459" ca="1">INDEX('Lorri 401b'!L:L,MATCH('Retirement Calculator'!A459,'Lorri 401b'!N:N,0),0)</f>
        <v>3248734.3957712841</v>
      </c>
      <c r="S459" s="25">
        <f t="shared" ca="1" si="267"/>
        <v>5349847.6275615972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2101437.2587357443</v>
      </c>
      <c r="R460" s="25">
        <f t="array" aca="1" ref="R460" ca="1">INDEX('Lorri 401b'!L:L,MATCH('Retirement Calculator'!A460,'Lorri 401b'!N:N,0),0)</f>
        <v>3240525.2551411083</v>
      </c>
      <c r="S460" s="25">
        <f t="shared" ca="1" si="267"/>
        <v>5341962.5138768526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2101762.6357934489</v>
      </c>
      <c r="R461" s="25">
        <f t="array" aca="1" ref="R461" ca="1">INDEX('Lorri 401b'!L:L,MATCH('Retirement Calculator'!A461,'Lorri 401b'!N:N,0),0)</f>
        <v>3232281.9097583066</v>
      </c>
      <c r="S461" s="25">
        <f t="shared" ca="1" si="267"/>
        <v>5334044.5455517555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2102089.3685888937</v>
      </c>
      <c r="R462" s="25">
        <f t="array" aca="1" ref="R462" ca="1">INDEX('Lorri 401b'!L:L,MATCH('Retirement Calculator'!A462,'Lorri 401b'!N:N,0),0)</f>
        <v>3224004.2171030766</v>
      </c>
      <c r="S462" s="25">
        <f t="shared" ca="1" si="267"/>
        <v>5326093.5856919698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2102417.4627709864</v>
      </c>
      <c r="R463" s="25">
        <f t="array" aca="1" ref="R463" ca="1">INDEX('Lorri 401b'!L:L,MATCH('Retirement Calculator'!A463,'Lorri 401b'!N:N,0),0)</f>
        <v>3215692.034061783</v>
      </c>
      <c r="S463" s="25">
        <f t="shared" ca="1" si="267"/>
        <v>5318109.4968327694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2102746.9240121711</v>
      </c>
      <c r="R464" s="25">
        <f t="array" aca="1" ref="R464" ca="1">INDEX('Lorri 401b'!L:L,MATCH('Retirement Calculator'!A464,'Lorri 401b'!N:N,0),0)</f>
        <v>3207345.2169244844</v>
      </c>
      <c r="S464" s="25">
        <f t="shared" ca="1" si="267"/>
        <v>5310092.1409366559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2103077.7580085276</v>
      </c>
      <c r="R465" s="25">
        <f t="array" aca="1" ref="R465" ca="1">INDEX('Lorri 401b'!L:L,MATCH('Retirement Calculator'!A465,'Lorri 401b'!N:N,0),0)</f>
        <v>3198963.621382447</v>
      </c>
      <c r="S465" s="25">
        <f t="shared" ca="1" si="267"/>
        <v>5302041.3793909745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2103409.9704798688</v>
      </c>
      <c r="R466" s="25">
        <f t="array" aca="1" ref="R466" ca="1">INDEX('Lorri 401b'!L:L,MATCH('Retirement Calculator'!A466,'Lorri 401b'!N:N,0),0)</f>
        <v>3190547.102525651</v>
      </c>
      <c r="S466" s="25">
        <f t="shared" ca="1" si="267"/>
        <v>5293957.0730055198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2103743.5671698404</v>
      </c>
      <c r="R467" s="25">
        <f t="array" aca="1" ref="R467" ca="1">INDEX('Lorri 401b'!L:L,MATCH('Retirement Calculator'!A467,'Lorri 401b'!N:N,0),0)</f>
        <v>3182095.5148402848</v>
      </c>
      <c r="S467" s="25">
        <f t="shared" ca="1" si="267"/>
        <v>5285839.0820101257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2104078.5538460203</v>
      </c>
      <c r="R468" s="25">
        <f t="array" aca="1" ref="R468" ca="1">INDEX('Lorri 401b'!L:L,MATCH('Retirement Calculator'!A468,'Lorri 401b'!N:N,0),0)</f>
        <v>3173608.7122062296</v>
      </c>
      <c r="S468" s="25">
        <f t="shared" ca="1" si="267"/>
        <v>5277687.2660522498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2104414.9363000174</v>
      </c>
      <c r="R469" s="25">
        <f t="array" aca="1" ref="R469" ca="1">INDEX('Lorri 401b'!L:L,MATCH('Retirement Calculator'!A469,'Lorri 401b'!N:N,0),0)</f>
        <v>3165086.5478945328</v>
      </c>
      <c r="S469" s="25">
        <f t="shared" ca="1" si="267"/>
        <v>5269501.4841945507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2104752.720347573</v>
      </c>
      <c r="R470" s="25">
        <f t="array" aca="1" ref="R470" ca="1">INDEX('Lorri 401b'!L:L,MATCH('Retirement Calculator'!A470,'Lorri 401b'!N:N,0),0)</f>
        <v>3156528.8745648703</v>
      </c>
      <c r="S470" s="25">
        <f t="shared" ca="1" si="267"/>
        <v>5261281.5949124433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2105091.9118286599</v>
      </c>
      <c r="R471" s="25">
        <f t="array" aca="1" ref="R471" ca="1">INDEX('Lorri 401b'!L:L,MATCH('Retirement Calculator'!A471,'Lorri 401b'!N:N,0),0)</f>
        <v>3147935.5442630011</v>
      </c>
      <c r="S471" s="25">
        <f t="shared" ca="1" si="267"/>
        <v>5253027.456091661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2105432.5166075849</v>
      </c>
      <c r="R472" s="25">
        <f t="array" aca="1" ref="R472" ca="1">INDEX('Lorri 401b'!L:L,MATCH('Retirement Calculator'!A472,'Lorri 401b'!N:N,0),0)</f>
        <v>3139306.4084182074</v>
      </c>
      <c r="S472" s="25">
        <f t="shared" ca="1" si="267"/>
        <v>5244738.9250257928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2105774.5405730889</v>
      </c>
      <c r="R473" s="25">
        <f t="array" aca="1" ref="R473" ca="1">INDEX('Lorri 401b'!L:L,MATCH('Retirement Calculator'!A473,'Lorri 401b'!N:N,0),0)</f>
        <v>3130641.317840727</v>
      </c>
      <c r="S473" s="25">
        <f t="shared" ca="1" si="267"/>
        <v>5236415.8584138155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2106117.9896384487</v>
      </c>
      <c r="R474" s="25">
        <f t="array" aca="1" ref="R474" ca="1">INDEX('Lorri 401b'!L:L,MATCH('Retirement Calculator'!A474,'Lorri 401b'!N:N,0),0)</f>
        <v>3121940.1227191738</v>
      </c>
      <c r="S474" s="25">
        <f t="shared" ca="1" si="267"/>
        <v>5228058.112357622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2106462.8697415809</v>
      </c>
      <c r="R475" s="25">
        <f t="array" aca="1" ref="R475" ca="1">INDEX('Lorri 401b'!L:L,MATCH('Retirement Calculator'!A475,'Lorri 401b'!N:N,0),0)</f>
        <v>3113202.6726179472</v>
      </c>
      <c r="S475" s="25">
        <f t="shared" ca="1" si="267"/>
        <v>5219665.5423595281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2106809.1868451429</v>
      </c>
      <c r="R476" s="25">
        <f t="array" aca="1" ref="R476" ca="1">INDEX('Lorri 401b'!L:L,MATCH('Retirement Calculator'!A476,'Lorri 401b'!N:N,0),0)</f>
        <v>3104428.8164746324</v>
      </c>
      <c r="S476" s="25">
        <f t="shared" ca="1" si="267"/>
        <v>5211238.0033197757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2107156.9469366362</v>
      </c>
      <c r="R477" s="25">
        <f t="array" aca="1" ref="R477" ca="1">INDEX('Lorri 401b'!L:L,MATCH('Retirement Calculator'!A477,'Lorri 401b'!N:N,0),0)</f>
        <v>3095618.4025973869</v>
      </c>
      <c r="S477" s="25">
        <f t="shared" ca="1" si="267"/>
        <v>5202775.3495340236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2107506.156028511</v>
      </c>
      <c r="R478" s="25">
        <f t="array" aca="1" ref="R478" ca="1">INDEX('Lorri 401b'!L:L,MATCH('Retirement Calculator'!A478,'Lorri 401b'!N:N,0),0)</f>
        <v>3086771.2786623198</v>
      </c>
      <c r="S478" s="25">
        <f t="shared" ca="1" si="267"/>
        <v>5194277.4346908312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2107856.8201582683</v>
      </c>
      <c r="R479" s="25">
        <f t="array" aca="1" ref="R479" ca="1">INDEX('Lorri 401b'!L:L,MATCH('Retirement Calculator'!A479,'Lorri 401b'!N:N,0),0)</f>
        <v>3077887.2917108564</v>
      </c>
      <c r="S479" s="25">
        <f t="shared" ca="1" si="267"/>
        <v>5185744.1118691247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2108208.9453885662</v>
      </c>
      <c r="R480" s="25">
        <f t="array" aca="1" ref="R480" ca="1">INDEX('Lorri 401b'!L:L,MATCH('Retirement Calculator'!A480,'Lorri 401b'!N:N,0),0)</f>
        <v>3068966.2881470951</v>
      </c>
      <c r="S480" s="25">
        <f t="shared" ca="1" si="267"/>
        <v>5177175.2335356614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2108562.537807324</v>
      </c>
      <c r="R481" s="25">
        <f t="array" aca="1" ref="R481" ca="1">INDEX('Lorri 401b'!L:L,MATCH('Retirement Calculator'!A481,'Lorri 401b'!N:N,0),0)</f>
        <v>3060008.1137351519</v>
      </c>
      <c r="S481" s="25">
        <f t="shared" ca="1" si="267"/>
        <v>5168570.6515424754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2108917.6035278263</v>
      </c>
      <c r="R482" s="25">
        <f t="array" aca="1" ref="R482" ca="1">INDEX('Lorri 401b'!L:L,MATCH('Retirement Calculator'!A482,'Lorri 401b'!N:N,0),0)</f>
        <v>3051012.613596492</v>
      </c>
      <c r="S482" s="25">
        <f t="shared" ca="1" si="267"/>
        <v>5159930.2171243187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2109274.1486888309</v>
      </c>
      <c r="R483" s="25">
        <f t="array" aca="1" ref="R483" ca="1">INDEX('Lorri 401b'!L:L,MATCH('Retirement Calculator'!A483,'Lorri 401b'!N:N,0),0)</f>
        <v>3041979.6322072544</v>
      </c>
      <c r="S483" s="25">
        <f t="shared" ca="1" si="267"/>
        <v>5151253.7808960853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2109632.1794546731</v>
      </c>
      <c r="R484" s="25">
        <f t="array" aca="1" ref="R484" ca="1">INDEX('Lorri 401b'!L:L,MATCH('Retirement Calculator'!A484,'Lorri 401b'!N:N,0),0)</f>
        <v>3032909.0133955618</v>
      </c>
      <c r="S484" s="25">
        <f t="shared" ca="1" si="267"/>
        <v>5142541.1928502349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2109991.7020153729</v>
      </c>
      <c r="R485" s="25">
        <f t="array" aca="1" ref="R485" ca="1">INDEX('Lorri 401b'!L:L,MATCH('Retirement Calculator'!A485,'Lorri 401b'!N:N,0),0)</f>
        <v>3023800.6003388204</v>
      </c>
      <c r="S485" s="25">
        <f t="shared" ca="1" si="267"/>
        <v>5133792.3023541933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2110352.7225867421</v>
      </c>
      <c r="R486" s="25">
        <f t="array" aca="1" ref="R486" ca="1">INDEX('Lorri 401b'!L:L,MATCH('Retirement Calculator'!A486,'Lorri 401b'!N:N,0),0)</f>
        <v>3014654.235561009</v>
      </c>
      <c r="S486" s="25">
        <f t="shared" ca="1" si="267"/>
        <v>5125006.9581477512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2110715.247410492</v>
      </c>
      <c r="R487" s="25">
        <f t="array" aca="1" ref="R487" ca="1">INDEX('Lorri 401b'!L:L,MATCH('Retirement Calculator'!A487,'Lorri 401b'!N:N,0),0)</f>
        <v>3005469.760929957</v>
      </c>
      <c r="S487" s="25">
        <f t="shared" ca="1" si="267"/>
        <v>5116185.0083404491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2111079.2827543411</v>
      </c>
      <c r="R488" s="25">
        <f t="array" aca="1" ref="R488" ca="1">INDEX('Lorri 401b'!L:L,MATCH('Retirement Calculator'!A488,'Lorri 401b'!N:N,0),0)</f>
        <v>2996247.0176546089</v>
      </c>
      <c r="S488" s="25">
        <f t="shared" ca="1" si="267"/>
        <v>5107326.3004089501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2111444.8349121227</v>
      </c>
      <c r="R489" s="25">
        <f t="array" aca="1" ref="R489" ca="1">INDEX('Lorri 401b'!L:L,MATCH('Retirement Calculator'!A489,'Lorri 401b'!N:N,0),0)</f>
        <v>2986985.8462822801</v>
      </c>
      <c r="S489" s="25">
        <f t="shared" ca="1" si="267"/>
        <v>5098430.6811944023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2111811.9102038951</v>
      </c>
      <c r="R490" s="25">
        <f t="array" aca="1" ref="R490" ca="1">INDEX('Lorri 401b'!L:L,MATCH('Retirement Calculator'!A490,'Lorri 401b'!N:N,0),0)</f>
        <v>2977686.0866959002</v>
      </c>
      <c r="S490" s="25">
        <f t="shared" ca="1" si="267"/>
        <v>5089497.9968997948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2112180.5149760498</v>
      </c>
      <c r="R491" s="25">
        <f t="array" aca="1" ref="R491" ca="1">INDEX('Lorri 401b'!L:L,MATCH('Retirement Calculator'!A491,'Lorri 401b'!N:N,0),0)</f>
        <v>2968347.5781112434</v>
      </c>
      <c r="S491" s="25">
        <f t="shared" ca="1" si="267"/>
        <v>5080528.0930872932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2112550.6556014218</v>
      </c>
      <c r="R492" s="25">
        <f t="array" aca="1" ref="R492" ca="1">INDEX('Lorri 401b'!L:L,MATCH('Retirement Calculator'!A492,'Lorri 401b'!N:N,0),0)</f>
        <v>2958970.1590741505</v>
      </c>
      <c r="S492" s="25">
        <f t="shared" ca="1" si="267"/>
        <v>5071520.8146755723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2112922.3384793997</v>
      </c>
      <c r="R493" s="25">
        <f t="array" aca="1" ref="R493" ca="1">INDEX('Lorri 401b'!L:L,MATCH('Retirement Calculator'!A493,'Lorri 401b'!N:N,0),0)</f>
        <v>2949553.6674577366</v>
      </c>
      <c r="S493" s="25">
        <f t="shared" ca="1" si="267"/>
        <v>5062476.0059371367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2113295.570036036</v>
      </c>
      <c r="R494" s="25">
        <f t="array" aca="1" ref="R494" ca="1">INDEX('Lorri 401b'!L:L,MATCH('Retirement Calculator'!A494,'Lorri 401b'!N:N,0),0)</f>
        <v>2940097.9404595876</v>
      </c>
      <c r="S494" s="25">
        <f t="shared" ca="1" si="267"/>
        <v>5053393.5104956236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2113670.3567241579</v>
      </c>
      <c r="R495" s="25">
        <f t="array" aca="1" ref="R495" ca="1">INDEX('Lorri 401b'!L:L,MATCH('Retirement Calculator'!A495,'Lorri 401b'!N:N,0),0)</f>
        <v>2930602.8145989464</v>
      </c>
      <c r="S495" s="25">
        <f t="shared" ca="1" si="267"/>
        <v>5044273.1713231038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2114046.7050234806</v>
      </c>
      <c r="R496" s="25">
        <f t="array" aca="1" ref="R496" ca="1">INDEX('Lorri 401b'!L:L,MATCH('Retirement Calculator'!A496,'Lorri 401b'!N:N,0),0)</f>
        <v>2921068.1257138858</v>
      </c>
      <c r="S496" s="25">
        <f t="shared" ca="1" si="267"/>
        <v>5035114.8307373663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2114424.621440717</v>
      </c>
      <c r="R497" s="25">
        <f t="array" aca="1" ref="R497" ca="1">INDEX('Lorri 401b'!L:L,MATCH('Retirement Calculator'!A497,'Lorri 401b'!N:N,0),0)</f>
        <v>2911493.7089584707</v>
      </c>
      <c r="S497" s="25">
        <f t="shared" ca="1" si="267"/>
        <v>5025918.3303991873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2114804.1125096921</v>
      </c>
      <c r="R498" s="25">
        <f t="array" aca="1" ref="R498" ca="1">INDEX('Lorri 401b'!L:L,MATCH('Retirement Calculator'!A498,'Lorri 401b'!N:N,0),0)</f>
        <v>2901879.3987999079</v>
      </c>
      <c r="S498" s="25">
        <f t="shared" ca="1" si="267"/>
        <v>5016683.5113095995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2115185.1847914546</v>
      </c>
      <c r="R499" s="25">
        <f t="array" aca="1" ref="R499" ca="1">INDEX('Lorri 401b'!L:L,MATCH('Retirement Calculator'!A499,'Lorri 401b'!N:N,0),0)</f>
        <v>2892225.0290156845</v>
      </c>
      <c r="S499" s="25">
        <f t="shared" ca="1" si="267"/>
        <v>5007410.2138071395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2115567.8448743909</v>
      </c>
      <c r="R500" s="25">
        <f t="array" aca="1" ref="R500" ca="1">INDEX('Lorri 401b'!L:L,MATCH('Retirement Calculator'!A500,'Lorri 401b'!N:N,0),0)</f>
        <v>2882530.4326906935</v>
      </c>
      <c r="S500" s="25">
        <f t="shared" ca="1" si="267"/>
        <v>4998098.2775650844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2115952.0993743395</v>
      </c>
      <c r="R501" s="25">
        <f t="array" aca="1" ref="R501" ca="1">INDEX('Lorri 401b'!L:L,MATCH('Retirement Calculator'!A501,'Lorri 401b'!N:N,0),0)</f>
        <v>2872795.4422143484</v>
      </c>
      <c r="S501" s="25">
        <f t="shared" ca="1" si="267"/>
        <v>4988747.5415886883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2116337.9549347046</v>
      </c>
      <c r="R502" s="25">
        <f t="array" aca="1" ref="R502" ca="1">INDEX('Lorri 401b'!L:L,MATCH('Retirement Calculator'!A502,'Lorri 401b'!N:N,0),0)</f>
        <v>2863019.8892776854</v>
      </c>
      <c r="S502" s="25">
        <f t="shared" ca="1" si="267"/>
        <v>4979357.8442123905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2116725.4182265713</v>
      </c>
      <c r="R503" s="25">
        <f t="array" aca="1" ref="R503" ca="1">INDEX('Lorri 401b'!L:L,MATCH('Retirement Calculator'!A503,'Lorri 401b'!N:N,0),0)</f>
        <v>2853203.604870453</v>
      </c>
      <c r="S503" s="25">
        <f t="shared" ca="1" si="267"/>
        <v>4969929.0230970243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2117114.4959488208</v>
      </c>
      <c r="R504" s="25">
        <f t="array" aca="1" ref="R504" ca="1">INDEX('Lorri 401b'!L:L,MATCH('Retirement Calculator'!A504,'Lorri 401b'!N:N,0),0)</f>
        <v>2843346.4192781905</v>
      </c>
      <c r="S504" s="25">
        <f t="shared" ca="1" si="267"/>
        <v>4960460.9152270108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2117505.1948282463</v>
      </c>
      <c r="R505" s="25">
        <f t="array" aca="1" ref="R505" ca="1">INDEX('Lorri 401b'!L:L,MATCH('Retirement Calculator'!A505,'Lorri 401b'!N:N,0),0)</f>
        <v>2833448.1620792933</v>
      </c>
      <c r="S505" s="25">
        <f t="shared" ca="1" si="267"/>
        <v>4950953.3569075391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2117897.5216196692</v>
      </c>
      <c r="R506" s="25">
        <f t="array" aca="1" ref="R506" ca="1">INDEX('Lorri 401b'!L:L,MATCH('Retirement Calculator'!A506,'Lorri 401b'!N:N,0),0)</f>
        <v>2823508.6621420672</v>
      </c>
      <c r="S506" s="25">
        <f t="shared" ca="1" si="267"/>
        <v>4941406.1837617364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2118291.4831060562</v>
      </c>
      <c r="R507" s="25">
        <f t="array" aca="1" ref="R507" ca="1">INDEX('Lorri 401b'!L:L,MATCH('Retirement Calculator'!A507,'Lorri 401b'!N:N,0),0)</f>
        <v>2813527.7476217696</v>
      </c>
      <c r="S507" s="25">
        <f t="shared" ca="1" si="267"/>
        <v>4931819.2307278253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2118687.086098637</v>
      </c>
      <c r="R508" s="25">
        <f t="array" aca="1" ref="R508" ca="1">INDEX('Lorri 401b'!L:L,MATCH('Retirement Calculator'!A508,'Lorri 401b'!N:N,0),0)</f>
        <v>2803505.2459576372</v>
      </c>
      <c r="S508" s="25">
        <f t="shared" ca="1" si="267"/>
        <v>4922192.3320562746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2119084.3374370201</v>
      </c>
      <c r="R509" s="25">
        <f t="array" aca="1" ref="R509" ca="1">INDEX('Lorri 401b'!L:L,MATCH('Retirement Calculator'!A509,'Lorri 401b'!N:N,0),0)</f>
        <v>2793440.9838699047</v>
      </c>
      <c r="S509" s="25">
        <f t="shared" ca="1" si="267"/>
        <v>4912525.3213069253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2119483.243989313</v>
      </c>
      <c r="R510" s="25">
        <f t="array" aca="1" ref="R510" ca="1">INDEX('Lorri 401b'!L:L,MATCH('Retirement Calculator'!A510,'Lorri 401b'!N:N,0),0)</f>
        <v>2783334.7873568065</v>
      </c>
      <c r="S510" s="25">
        <f t="shared" ca="1" si="267"/>
        <v>4902818.0313461199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2119883.8126522405</v>
      </c>
      <c r="R511" s="25">
        <f t="array" aca="1" ref="R511" ca="1">INDEX('Lorri 401b'!L:L,MATCH('Retirement Calculator'!A511,'Lorri 401b'!N:N,0),0)</f>
        <v>2773186.48169157</v>
      </c>
      <c r="S511" s="25">
        <f t="shared" ca="1" si="267"/>
        <v>4893070.2943438105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2120286.0503512635</v>
      </c>
      <c r="R512" s="25">
        <f t="array" aca="1" ref="R512" ca="1">INDEX('Lorri 401b'!L:L,MATCH('Retirement Calculator'!A512,'Lorri 401b'!N:N,0),0)</f>
        <v>2762995.8914193953</v>
      </c>
      <c r="S512" s="25">
        <f t="shared" ca="1" si="267"/>
        <v>4883281.9417706588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2120689.9640406989</v>
      </c>
      <c r="R513" s="25">
        <f t="array" aca="1" ref="R513" ca="1">INDEX('Lorri 401b'!L:L,MATCH('Retirement Calculator'!A513,'Lorri 401b'!N:N,0),0)</f>
        <v>2752762.8403544198</v>
      </c>
      <c r="S513" s="25">
        <f t="shared" ca="1" si="267"/>
        <v>4873452.8043951187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2121095.5607038406</v>
      </c>
      <c r="R514" s="25">
        <f t="array" aca="1" ref="R514" ca="1">INDEX('Lorri 401b'!L:L,MATCH('Retirement Calculator'!A514,'Lorri 401b'!N:N,0),0)</f>
        <v>2742487.1515766736</v>
      </c>
      <c r="S514" s="25">
        <f t="shared" ca="1" si="267"/>
        <v>4863582.7122805137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2121502.8473530784</v>
      </c>
      <c r="R515" s="25">
        <f t="array" aca="1" ref="R515" ca="1">INDEX('Lorri 401b'!L:L,MATCH('Retirement Calculator'!A515,'Lorri 401b'!N:N,0),0)</f>
        <v>2732168.6474290201</v>
      </c>
      <c r="S515" s="25">
        <f t="shared" ca="1" si="267"/>
        <v>4853671.4947820986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2121911.8310300214</v>
      </c>
      <c r="R516" s="25">
        <f t="array" aca="1" ref="R516" ca="1">INDEX('Lorri 401b'!L:L,MATCH('Retirement Calculator'!A516,'Lorri 401b'!N:N,0),0)</f>
        <v>2721807.1495140847</v>
      </c>
      <c r="S516" s="25">
        <f t="shared" ca="1" si="267"/>
        <v>4843718.9805441061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2122322.5188056184</v>
      </c>
      <c r="R517" s="25">
        <f t="array" aca="1" ref="R517" ca="1">INDEX('Lorri 401b'!L:L,MATCH('Retirement Calculator'!A517,'Lorri 401b'!N:N,0),0)</f>
        <v>2711402.4786911705</v>
      </c>
      <c r="S517" s="25">
        <f t="shared" ca="1" si="267"/>
        <v>4833724.9974967893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2122734.9177802806</v>
      </c>
      <c r="R518" s="25">
        <f t="array" aca="1" ref="R518" ca="1">INDEX('Lorri 401b'!L:L,MATCH('Retirement Calculator'!A518,'Lorri 401b'!N:N,0),0)</f>
        <v>2700954.4550731606</v>
      </c>
      <c r="S518" s="25">
        <f t="shared" ca="1" si="267"/>
        <v>4823689.3728534412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2123149.0350840036</v>
      </c>
      <c r="R519" s="25">
        <f t="array" aca="1" ref="R519" ca="1">INDEX('Lorri 401b'!L:L,MATCH('Retirement Calculator'!A519,'Lorri 401b'!N:N,0),0)</f>
        <v>2690462.8980234093</v>
      </c>
      <c r="S519" s="25">
        <f t="shared" ca="1" si="267"/>
        <v>4813611.9331074134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2123564.8778764922</v>
      </c>
      <c r="R520" s="25">
        <f t="array" aca="1" ref="R520" ca="1">INDEX('Lorri 401b'!L:L,MATCH('Retirement Calculator'!A520,'Lorri 401b'!N:N,0),0)</f>
        <v>2679927.6261526174</v>
      </c>
      <c r="S520" s="25">
        <f t="shared" ca="1" si="267"/>
        <v>4803492.5040291101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2123982.4533472829</v>
      </c>
      <c r="R521" s="25">
        <f t="array" aca="1" ref="R521" ca="1">INDEX('Lorri 401b'!L:L,MATCH('Retirement Calculator'!A521,'Lorri 401b'!N:N,0),0)</f>
        <v>2669348.4573156969</v>
      </c>
      <c r="S521" s="25">
        <f t="shared" ref="S521:S775" ca="1" si="527">SUM(Q521:R521)</f>
        <v>4793330.9106629798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2124401.7687158687</v>
      </c>
      <c r="R522" s="25">
        <f t="array" aca="1" ref="R522" ca="1">INDEX('Lorri 401b'!L:L,MATCH('Retirement Calculator'!A522,'Lorri 401b'!N:N,0),0)</f>
        <v>2658725.2086086227</v>
      </c>
      <c r="S522" s="25">
        <f t="shared" ca="1" si="527"/>
        <v>4783126.9773244914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2124822.8312318237</v>
      </c>
      <c r="R523" s="25">
        <f t="array" aca="1" ref="R523" ca="1">INDEX('Lorri 401b'!L:L,MATCH('Retirement Calculator'!A523,'Lorri 401b'!N:N,0),0)</f>
        <v>2648057.6963652689</v>
      </c>
      <c r="S523" s="25">
        <f t="shared" ca="1" si="527"/>
        <v>4772880.5275970921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2125245.648174928</v>
      </c>
      <c r="R524" s="25">
        <f t="array" aca="1" ref="R524" ca="1">INDEX('Lorri 401b'!L:L,MATCH('Retirement Calculator'!A524,'Lorri 401b'!N:N,0),0)</f>
        <v>2637345.7361542345</v>
      </c>
      <c r="S524" s="25">
        <f t="shared" ca="1" si="527"/>
        <v>4762591.3843291625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2125670.2268552957</v>
      </c>
      <c r="R525" s="25">
        <f t="array" aca="1" ref="R525" ca="1">INDEX('Lorri 401b'!L:L,MATCH('Retirement Calculator'!A525,'Lorri 401b'!N:N,0),0)</f>
        <v>2626589.1427756543</v>
      </c>
      <c r="S525" s="25">
        <f t="shared" ca="1" si="527"/>
        <v>4752259.3696309496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2126096.5746134981</v>
      </c>
      <c r="R526" s="25">
        <f t="array" aca="1" ref="R526" ca="1">INDEX('Lorri 401b'!L:L,MATCH('Retirement Calculator'!A526,'Lorri 401b'!N:N,0),0)</f>
        <v>2615787.7302579968</v>
      </c>
      <c r="S526" s="25">
        <f t="shared" ca="1" si="527"/>
        <v>4741884.3048714949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2126524.698820693</v>
      </c>
      <c r="R527" s="25">
        <f t="array" aca="1" ref="R527" ca="1">INDEX('Lorri 401b'!L:L,MATCH('Retirement Calculator'!A527,'Lorri 401b'!N:N,0),0)</f>
        <v>2604941.3118548491</v>
      </c>
      <c r="S527" s="25">
        <f t="shared" ca="1" si="527"/>
        <v>4731466.0106755421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2126954.606878751</v>
      </c>
      <c r="R528" s="25">
        <f t="array" aca="1" ref="R528" ca="1">INDEX('Lorri 401b'!L:L,MATCH('Retirement Calculator'!A528,'Lorri 401b'!N:N,0),0)</f>
        <v>2594049.700041688</v>
      </c>
      <c r="S528" s="25">
        <f t="shared" ca="1" si="527"/>
        <v>4721004.306920439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2127386.3062203843</v>
      </c>
      <c r="R529" s="25">
        <f t="array" aca="1" ref="R529" ca="1">INDEX('Lorri 401b'!L:L,MATCH('Retirement Calculator'!A529,'Lorri 401b'!N:N,0),0)</f>
        <v>2583112.7065126388</v>
      </c>
      <c r="S529" s="25">
        <f t="shared" ca="1" si="527"/>
        <v>4710499.0127330236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2127819.8043092745</v>
      </c>
      <c r="R530" s="25">
        <f t="array" aca="1" ref="R530" ca="1">INDEX('Lorri 401b'!L:L,MATCH('Retirement Calculator'!A530,'Lorri 401b'!N:N,0),0)</f>
        <v>2572130.1421772186</v>
      </c>
      <c r="S530" s="25">
        <f t="shared" ca="1" si="527"/>
        <v>4699949.9464864936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2128255.1086402019</v>
      </c>
      <c r="R531" s="25">
        <f t="array" aca="1" ref="R531" ca="1">INDEX('Lorri 401b'!L:L,MATCH('Retirement Calculator'!A531,'Lorri 401b'!N:N,0),0)</f>
        <v>2561101.8171570674</v>
      </c>
      <c r="S531" s="25">
        <f t="shared" ca="1" si="527"/>
        <v>4689356.9257972687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2128692.2267391747</v>
      </c>
      <c r="R532" s="25">
        <f t="array" aca="1" ref="R532" ca="1">INDEX('Lorri 401b'!L:L,MATCH('Retirement Calculator'!A532,'Lorri 401b'!N:N,0),0)</f>
        <v>2550027.5407826654</v>
      </c>
      <c r="S532" s="25">
        <f t="shared" ca="1" si="527"/>
        <v>4678719.7675218396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2129131.16616356</v>
      </c>
      <c r="R533" s="25">
        <f t="array" aca="1" ref="R533" ca="1">INDEX('Lorri 401b'!L:L,MATCH('Retirement Calculator'!A533,'Lorri 401b'!N:N,0),0)</f>
        <v>2538907.1215900369</v>
      </c>
      <c r="S533" s="25">
        <f t="shared" ca="1" si="527"/>
        <v>4668038.2877535969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2129571.9345022137</v>
      </c>
      <c r="R534" s="25">
        <f t="array" aca="1" ref="R534" ca="1">INDEX('Lorri 401b'!L:L,MATCH('Retirement Calculator'!A534,'Lorri 401b'!N:N,0),0)</f>
        <v>2527740.3673174391</v>
      </c>
      <c r="S534" s="25">
        <f t="shared" ca="1" si="527"/>
        <v>4657312.3018196523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2130014.5393756116</v>
      </c>
      <c r="R535" s="25">
        <f t="array" aca="1" ref="R535" ca="1">INDEX('Lorri 401b'!L:L,MATCH('Retirement Calculator'!A535,'Lorri 401b'!N:N,0),0)</f>
        <v>2516527.0849020388</v>
      </c>
      <c r="S535" s="25">
        <f t="shared" ca="1" si="527"/>
        <v>4646541.6242776504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2130458.9884359818</v>
      </c>
      <c r="R536" s="25">
        <f t="array" aca="1" ref="R536" ca="1">INDEX('Lorri 401b'!L:L,MATCH('Retirement Calculator'!A536,'Lorri 401b'!N:N,0),0)</f>
        <v>2505267.0804765746</v>
      </c>
      <c r="S536" s="25">
        <f t="shared" ca="1" si="527"/>
        <v>4635726.0689125564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2130905.2893674369</v>
      </c>
      <c r="R537" s="25">
        <f t="array" aca="1" ref="R537" ca="1">INDEX('Lorri 401b'!L:L,MATCH('Retirement Calculator'!A537,'Lorri 401b'!N:N,0),0)</f>
        <v>2493960.1593660042</v>
      </c>
      <c r="S537" s="25">
        <f t="shared" ca="1" si="527"/>
        <v>4624865.4487334415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2131353.4498861064</v>
      </c>
      <c r="R538" s="25">
        <f t="array" aca="1" ref="R538" ca="1">INDEX('Lorri 401b'!L:L,MATCH('Retirement Calculator'!A538,'Lorri 401b'!N:N,0),0)</f>
        <v>2482606.1260841396</v>
      </c>
      <c r="S538" s="25">
        <f t="shared" ca="1" si="527"/>
        <v>4613959.5759702455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2131803.4777402706</v>
      </c>
      <c r="R539" s="25">
        <f t="array" aca="1" ref="R539" ca="1">INDEX('Lorri 401b'!L:L,MATCH('Retirement Calculator'!A539,'Lorri 401b'!N:N,0),0)</f>
        <v>2471204.7843302675</v>
      </c>
      <c r="S539" s="25">
        <f t="shared" ca="1" si="527"/>
        <v>4603008.2620705385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2132255.3807104938</v>
      </c>
      <c r="R540" s="25">
        <f t="array" aca="1" ref="R540" ca="1">INDEX('Lorri 401b'!L:L,MATCH('Retirement Calculator'!A540,'Lorri 401b'!N:N,0),0)</f>
        <v>2459755.9369857539</v>
      </c>
      <c r="S540" s="25">
        <f t="shared" ca="1" si="527"/>
        <v>4592011.3176962472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2132709.1666097594</v>
      </c>
      <c r="R541" s="25">
        <f t="array" aca="1" ref="R541" ca="1">INDEX('Lorri 401b'!L:L,MATCH('Retirement Calculator'!A541,'Lorri 401b'!N:N,0),0)</f>
        <v>2448259.3861106383</v>
      </c>
      <c r="S541" s="25">
        <f t="shared" ca="1" si="527"/>
        <v>4580968.5527203977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2133164.8432836053</v>
      </c>
      <c r="R542" s="25">
        <f t="array" aca="1" ref="R542" ca="1">INDEX('Lorri 401b'!L:L,MATCH('Retirement Calculator'!A542,'Lorri 401b'!N:N,0),0)</f>
        <v>2436714.9329402098</v>
      </c>
      <c r="S542" s="25">
        <f t="shared" ca="1" si="527"/>
        <v>4569879.776223815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2133622.418610259</v>
      </c>
      <c r="R543" s="25">
        <f t="array" aca="1" ref="R543" ca="1">INDEX('Lorri 401b'!L:L,MATCH('Retirement Calculator'!A543,'Lorri 401b'!N:N,0),0)</f>
        <v>2425122.3778815712</v>
      </c>
      <c r="S543" s="25">
        <f t="shared" ca="1" si="527"/>
        <v>4558744.7964918297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2134081.9005007739</v>
      </c>
      <c r="R544" s="25">
        <f t="array" aca="1" ref="R544" ca="1">INDEX('Lorri 401b'!L:L,MATCH('Retirement Calculator'!A544,'Lorri 401b'!N:N,0),0)</f>
        <v>2413481.5205101883</v>
      </c>
      <c r="S544" s="25">
        <f t="shared" ca="1" si="527"/>
        <v>4547563.4210109618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2134543.296899166</v>
      </c>
      <c r="R545" s="25">
        <f t="array" aca="1" ref="R545" ca="1">INDEX('Lorri 401b'!L:L,MATCH('Retirement Calculator'!A545,'Lorri 401b'!N:N,0),0)</f>
        <v>2401792.1595664243</v>
      </c>
      <c r="S545" s="25">
        <f t="shared" ca="1" si="527"/>
        <v>4536335.4564655907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2135006.615782551</v>
      </c>
      <c r="R546" s="25">
        <f t="array" aca="1" ref="R546" ca="1">INDEX('Lorri 401b'!L:L,MATCH('Retirement Calculator'!A546,'Lorri 401b'!N:N,0),0)</f>
        <v>2390054.0929520614</v>
      </c>
      <c r="S546" s="25">
        <f t="shared" ca="1" si="527"/>
        <v>4525060.7087346129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2135471.8651612834</v>
      </c>
      <c r="R547" s="25">
        <f t="array" aca="1" ref="R547" ca="1">INDEX('Lorri 401b'!L:L,MATCH('Retirement Calculator'!A547,'Lorri 401b'!N:N,0),0)</f>
        <v>2378267.1177268056</v>
      </c>
      <c r="S547" s="25">
        <f t="shared" ca="1" si="527"/>
        <v>4513738.9828880895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2135939.0530790943</v>
      </c>
      <c r="R548" s="25">
        <f t="array" aca="1" ref="R548" ca="1">INDEX('Lorri 401b'!L:L,MATCH('Retirement Calculator'!A548,'Lorri 401b'!N:N,0),0)</f>
        <v>2366431.0301047778</v>
      </c>
      <c r="S548" s="25">
        <f t="shared" ca="1" si="527"/>
        <v>4502370.0831838716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2136408.1876132293</v>
      </c>
      <c r="R549" s="25">
        <f t="array" aca="1" ref="R549" ca="1">INDEX('Lorri 401b'!L:L,MATCH('Retirement Calculator'!A549,'Lorri 401b'!N:N,0),0)</f>
        <v>2354545.6254509916</v>
      </c>
      <c r="S549" s="25">
        <f t="shared" ca="1" si="527"/>
        <v>4490953.8130642213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2136879.2768745897</v>
      </c>
      <c r="R550" s="25">
        <f t="array" aca="1" ref="R550" ca="1">INDEX('Lorri 401b'!L:L,MATCH('Retirement Calculator'!A550,'Lorri 401b'!N:N,0),0)</f>
        <v>2342610.6982778143</v>
      </c>
      <c r="S550" s="25">
        <f t="shared" ca="1" si="527"/>
        <v>4479489.975152404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2137352.3290078724</v>
      </c>
      <c r="R551" s="25">
        <f t="array" aca="1" ref="R551" ca="1">INDEX('Lorri 401b'!L:L,MATCH('Retirement Calculator'!A551,'Lorri 401b'!N:N,0),0)</f>
        <v>2330626.0422414155</v>
      </c>
      <c r="S551" s="25">
        <f t="shared" ca="1" si="527"/>
        <v>4467978.3712492883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2137827.3521917104</v>
      </c>
      <c r="R552" s="25">
        <f t="array" aca="1" ref="R552" ca="1">INDEX('Lorri 401b'!L:L,MATCH('Retirement Calculator'!A552,'Lorri 401b'!N:N,0),0)</f>
        <v>2318591.4501381987</v>
      </c>
      <c r="S552" s="25">
        <f t="shared" ca="1" si="527"/>
        <v>4456418.8023299091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2138304.3546388145</v>
      </c>
      <c r="R553" s="25">
        <f t="array" aca="1" ref="R553" ca="1">INDEX('Lorri 401b'!L:L,MATCH('Retirement Calculator'!A553,'Lorri 401b'!N:N,0),0)</f>
        <v>2306506.713901218</v>
      </c>
      <c r="S553" s="25">
        <f t="shared" ca="1" si="527"/>
        <v>4444811.068540033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2138783.3445961149</v>
      </c>
      <c r="R554" s="25">
        <f t="array" aca="1" ref="R554" ca="1">INDEX('Lorri 401b'!L:L,MATCH('Retirement Calculator'!A554,'Lorri 401b'!N:N,0),0)</f>
        <v>2294371.6245965837</v>
      </c>
      <c r="S554" s="25">
        <f t="shared" ca="1" si="527"/>
        <v>4433154.9691926986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2139264.3303449042</v>
      </c>
      <c r="R555" s="25">
        <f t="array" aca="1" ref="R555" ca="1">INDEX('Lorri 401b'!L:L,MATCH('Retirement Calculator'!A555,'Lorri 401b'!N:N,0),0)</f>
        <v>2282185.9724198463</v>
      </c>
      <c r="S555" s="25">
        <f t="shared" ca="1" si="527"/>
        <v>4421450.302764751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2139747.3202009802</v>
      </c>
      <c r="R556" s="25">
        <f t="array" aca="1" ref="R556" ca="1">INDEX('Lorri 401b'!L:L,MATCH('Retirement Calculator'!A556,'Lorri 401b'!N:N,0),0)</f>
        <v>2269949.5466923728</v>
      </c>
      <c r="S556" s="25">
        <f t="shared" ca="1" si="527"/>
        <v>4409696.8668933529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2140232.3225147896</v>
      </c>
      <c r="R557" s="25">
        <f t="array" aca="1" ref="R557" ca="1">INDEX('Lorri 401b'!L:L,MATCH('Retirement Calculator'!A557,'Lorri 401b'!N:N,0),0)</f>
        <v>2257662.1358577013</v>
      </c>
      <c r="S557" s="25">
        <f t="shared" ca="1" si="527"/>
        <v>4397894.4583724905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2140719.3456715732</v>
      </c>
      <c r="R558" s="25">
        <f t="array" aca="1" ref="R558" ca="1">INDEX('Lorri 401b'!L:L,MATCH('Retirement Calculator'!A558,'Lorri 401b'!N:N,0),0)</f>
        <v>2245323.5274778856</v>
      </c>
      <c r="S558" s="25">
        <f t="shared" ca="1" si="527"/>
        <v>4386042.8731494583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2141208.3980915099</v>
      </c>
      <c r="R559" s="25">
        <f t="array" aca="1" ref="R559" ca="1">INDEX('Lorri 401b'!L:L,MATCH('Retirement Calculator'!A559,'Lorri 401b'!N:N,0),0)</f>
        <v>2232933.5082298205</v>
      </c>
      <c r="S559" s="25">
        <f t="shared" ca="1" si="527"/>
        <v>4374141.90632133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2141699.4882298633</v>
      </c>
      <c r="R560" s="25">
        <f t="array" aca="1" ref="R560" ca="1">INDEX('Lorri 401b'!L:L,MATCH('Retirement Calculator'!A560,'Lorri 401b'!N:N,0),0)</f>
        <v>2220491.8639015551</v>
      </c>
      <c r="S560" s="25">
        <f t="shared" ca="1" si="527"/>
        <v>4362191.3521314189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2142192.6245771265</v>
      </c>
      <c r="R561" s="25">
        <f t="array" aca="1" ref="R561" ca="1">INDEX('Lorri 401b'!L:L,MATCH('Retirement Calculator'!A561,'Lorri 401b'!N:N,0),0)</f>
        <v>2207998.3793885885</v>
      </c>
      <c r="S561" s="25">
        <f t="shared" ca="1" si="527"/>
        <v>4350191.0039657149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2142687.81565917</v>
      </c>
      <c r="R562" s="25">
        <f t="array" aca="1" ref="R562" ca="1">INDEX('Lorri 401b'!L:L,MATCH('Retirement Calculator'!A562,'Lorri 401b'!N:N,0),0)</f>
        <v>2195452.8386901515</v>
      </c>
      <c r="S562" s="25">
        <f t="shared" ca="1" si="527"/>
        <v>4338140.6543493215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2143185.0700373887</v>
      </c>
      <c r="R563" s="25">
        <f t="array" aca="1" ref="R563" ca="1">INDEX('Lorri 401b'!L:L,MATCH('Retirement Calculator'!A563,'Lorri 401b'!N:N,0),0)</f>
        <v>2182855.0249054707</v>
      </c>
      <c r="S563" s="25">
        <f t="shared" ca="1" si="527"/>
        <v>4326040.0949428594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2143684.39630885</v>
      </c>
      <c r="R564" s="25">
        <f t="array" aca="1" ref="R564" ca="1">INDEX('Lorri 401b'!L:L,MATCH('Retirement Calculator'!A564,'Lorri 401b'!N:N,0),0)</f>
        <v>2170204.7202300206</v>
      </c>
      <c r="S564" s="25">
        <f t="shared" ca="1" si="527"/>
        <v>4313889.1165388711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2144185.8031064421</v>
      </c>
      <c r="R565" s="25">
        <f t="array" aca="1" ref="R565" ca="1">INDEX('Lorri 401b'!L:L,MATCH('Retirement Calculator'!A565,'Lorri 401b'!N:N,0),0)</f>
        <v>2157501.7059517559</v>
      </c>
      <c r="S565" s="25">
        <f t="shared" ca="1" si="527"/>
        <v>4301687.509058198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2144689.2990990244</v>
      </c>
      <c r="R566" s="25">
        <f t="array" aca="1" ref="R566" ca="1">INDEX('Lorri 401b'!L:L,MATCH('Retirement Calculator'!A566,'Lorri 401b'!N:N,0),0)</f>
        <v>2144745.762447332</v>
      </c>
      <c r="S566" s="25">
        <f t="shared" ca="1" si="527"/>
        <v>4289435.0615463564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2145194.8929915759</v>
      </c>
      <c r="R567" s="25">
        <f t="array" aca="1" ref="R567" ca="1">INDEX('Lorri 401b'!L:L,MATCH('Retirement Calculator'!A567,'Lorri 401b'!N:N,0),0)</f>
        <v>2131936.6691783061</v>
      </c>
      <c r="S567" s="25">
        <f t="shared" ca="1" si="527"/>
        <v>4277131.5621698815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2145702.5935253459</v>
      </c>
      <c r="R568" s="25">
        <f t="array" aca="1" ref="R568" ca="1">INDEX('Lorri 401b'!L:L,MATCH('Retirement Calculator'!A568,'Lorri 401b'!N:N,0),0)</f>
        <v>2119074.2046873262</v>
      </c>
      <c r="S568" s="25">
        <f t="shared" ca="1" si="527"/>
        <v>4264776.7982126717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2146212.4094780069</v>
      </c>
      <c r="R569" s="25">
        <f t="array" aca="1" ref="R569" ca="1">INDEX('Lorri 401b'!L:L,MATCH('Retirement Calculator'!A569,'Lorri 401b'!N:N,0),0)</f>
        <v>2106158.1465943004</v>
      </c>
      <c r="S569" s="25">
        <f t="shared" ca="1" si="527"/>
        <v>4252370.5560723078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2146724.3496638038</v>
      </c>
      <c r="R570" s="25">
        <f t="array" aca="1" ref="R570" ca="1">INDEX('Lorri 401b'!L:L,MATCH('Retirement Calculator'!A570,'Lorri 401b'!N:N,0),0)</f>
        <v>2093188.2715925537</v>
      </c>
      <c r="S570" s="25">
        <f t="shared" ca="1" si="527"/>
        <v>4239912.6212563571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2147238.4229337084</v>
      </c>
      <c r="R571" s="25">
        <f t="array" aca="1" ref="R571" ca="1">INDEX('Lorri 401b'!L:L,MATCH('Retirement Calculator'!A571,'Lorri 401b'!N:N,0),0)</f>
        <v>2080164.3554449663</v>
      </c>
      <c r="S571" s="25">
        <f t="shared" ca="1" si="527"/>
        <v>4227402.7783786748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2147754.6381755709</v>
      </c>
      <c r="R572" s="25">
        <f t="array" aca="1" ref="R572" ca="1">INDEX('Lorri 401b'!L:L,MATCH('Retirement Calculator'!A572,'Lorri 401b'!N:N,0),0)</f>
        <v>2067086.1729800974</v>
      </c>
      <c r="S572" s="25">
        <f t="shared" ca="1" si="527"/>
        <v>4214840.8111556685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2148273.0043142745</v>
      </c>
      <c r="R573" s="25">
        <f t="array" aca="1" ref="R573" ca="1">INDEX('Lorri 401b'!L:L,MATCH('Retirement Calculator'!A573,'Lorri 401b'!N:N,0),0)</f>
        <v>2053953.4980882916</v>
      </c>
      <c r="S573" s="25">
        <f t="shared" ca="1" si="527"/>
        <v>4202226.5024025664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2148793.5303118895</v>
      </c>
      <c r="R574" s="25">
        <f t="array" aca="1" ref="R574" ca="1">INDEX('Lorri 401b'!L:L,MATCH('Retirement Calculator'!A574,'Lorri 401b'!N:N,0),0)</f>
        <v>2040766.10371777</v>
      </c>
      <c r="S574" s="25">
        <f t="shared" ca="1" si="527"/>
        <v>4189559.6340296594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2149316.2251678277</v>
      </c>
      <c r="R575" s="25">
        <f t="array" aca="1" ref="R575" ca="1">INDEX('Lorri 401b'!L:L,MATCH('Retirement Calculator'!A575,'Lorri 401b'!N:N,0),0)</f>
        <v>2027523.7618707044</v>
      </c>
      <c r="S575" s="25">
        <f t="shared" ca="1" si="527"/>
        <v>4176839.9870385323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2149841.0979189989</v>
      </c>
      <c r="R576" s="25">
        <f t="array" aca="1" ref="R576" ca="1">INDEX('Lorri 401b'!L:L,MATCH('Retirement Calculator'!A576,'Lorri 401b'!N:N,0),0)</f>
        <v>2014226.2435992761</v>
      </c>
      <c r="S576" s="25">
        <f t="shared" ca="1" si="527"/>
        <v>4164067.341518275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2150368.1576399668</v>
      </c>
      <c r="R577" s="25">
        <f t="array" aca="1" ref="R577" ca="1">INDEX('Lorri 401b'!L:L,MATCH('Retirement Calculator'!A577,'Lorri 401b'!N:N,0),0)</f>
        <v>2000873.3190017168</v>
      </c>
      <c r="S577" s="25">
        <f t="shared" ca="1" si="527"/>
        <v>4151241.4766416838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2150897.4134431053</v>
      </c>
      <c r="R578" s="25">
        <f t="array" aca="1" ref="R578" ca="1">INDEX('Lorri 401b'!L:L,MATCH('Retirement Calculator'!A578,'Lorri 401b'!N:N,0),0)</f>
        <v>1987464.7572183344</v>
      </c>
      <c r="S578" s="25">
        <f t="shared" ca="1" si="527"/>
        <v>4138362.1706614397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2151428.8744787569</v>
      </c>
      <c r="R579" s="25">
        <f t="array" aca="1" ref="R579" ca="1">INDEX('Lorri 401b'!L:L,MATCH('Retirement Calculator'!A579,'Lorri 401b'!N:N,0),0)</f>
        <v>1974000.3264275212</v>
      </c>
      <c r="S579" s="25">
        <f t="shared" ca="1" si="527"/>
        <v>4125429.2009062781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2151962.5499353902</v>
      </c>
      <c r="R580" s="25">
        <f t="array" aca="1" ref="R580" ca="1">INDEX('Lorri 401b'!L:L,MATCH('Retirement Calculator'!A580,'Lorri 401b'!N:N,0),0)</f>
        <v>1960479.7938417462</v>
      </c>
      <c r="S580" s="25">
        <f t="shared" ca="1" si="527"/>
        <v>4112442.3437771364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2152498.4490397596</v>
      </c>
      <c r="R581" s="25">
        <f t="array" aca="1" ref="R581" ca="1">INDEX('Lorri 401b'!L:L,MATCH('Retirement Calculator'!A581,'Lorri 401b'!N:N,0),0)</f>
        <v>1946902.9257035304</v>
      </c>
      <c r="S581" s="25">
        <f t="shared" ca="1" si="527"/>
        <v>4099401.3747432902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2153036.5810570638</v>
      </c>
      <c r="R582" s="25">
        <f t="array" aca="1" ref="R582" ca="1">INDEX('Lorri 401b'!L:L,MATCH('Retirement Calculator'!A582,'Lorri 401b'!N:N,0),0)</f>
        <v>1933269.4872814056</v>
      </c>
      <c r="S582" s="25">
        <f t="shared" ca="1" si="527"/>
        <v>4086306.0683384696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2153576.9552911068</v>
      </c>
      <c r="R583" s="25">
        <f t="array" aca="1" ref="R583" ca="1">INDEX('Lorri 401b'!L:L,MATCH('Retirement Calculator'!A583,'Lorri 401b'!N:N,0),0)</f>
        <v>1919579.2428658551</v>
      </c>
      <c r="S583" s="25">
        <f t="shared" ca="1" si="527"/>
        <v>4073156.1981569622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2154119.5810844586</v>
      </c>
      <c r="R584" s="25">
        <f t="array" aca="1" ref="R584" ca="1">INDEX('Lorri 401b'!L:L,MATCH('Retirement Calculator'!A584,'Lorri 401b'!N:N,0),0)</f>
        <v>1905831.9557652399</v>
      </c>
      <c r="S584" s="25">
        <f t="shared" ca="1" si="527"/>
        <v>4059951.5368496985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2154664.467818616</v>
      </c>
      <c r="R585" s="25">
        <f t="array" aca="1" ref="R585" ca="1">INDEX('Lorri 401b'!L:L,MATCH('Retirement Calculator'!A585,'Lorri 401b'!N:N,0),0)</f>
        <v>1892027.3883017055</v>
      </c>
      <c r="S585" s="25">
        <f t="shared" ca="1" si="527"/>
        <v>4046691.8561203214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2155211.6249141656</v>
      </c>
      <c r="R586" s="25">
        <f t="array" aca="1" ref="R586" ca="1">INDEX('Lorri 401b'!L:L,MATCH('Retirement Calculator'!A586,'Lorri 401b'!N:N,0),0)</f>
        <v>1878165.3018070729</v>
      </c>
      <c r="S586" s="25">
        <f t="shared" ca="1" si="527"/>
        <v>4033376.9267212385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2155761.0618309467</v>
      </c>
      <c r="R587" s="25">
        <f t="array" aca="1" ref="R587" ca="1">INDEX('Lorri 401b'!L:L,MATCH('Retirement Calculator'!A587,'Lorri 401b'!N:N,0),0)</f>
        <v>1864245.4566187127</v>
      </c>
      <c r="S587" s="25">
        <f t="shared" ca="1" si="527"/>
        <v>4020006.5184496595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2156312.7880682144</v>
      </c>
      <c r="R588" s="25">
        <f t="array" aca="1" ref="R588" ca="1">INDEX('Lorri 401b'!L:L,MATCH('Retirement Calculator'!A588,'Lorri 401b'!N:N,0),0)</f>
        <v>1850267.6120754012</v>
      </c>
      <c r="S588" s="25">
        <f t="shared" ca="1" si="527"/>
        <v>4006580.4001436159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2156866.8131648041</v>
      </c>
      <c r="R589" s="25">
        <f t="array" aca="1" ref="R589" ca="1">INDEX('Lorri 401b'!L:L,MATCH('Retirement Calculator'!A589,'Lorri 401b'!N:N,0),0)</f>
        <v>1836231.526513159</v>
      </c>
      <c r="S589" s="25">
        <f t="shared" ca="1" si="527"/>
        <v>3993098.3396779634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2157423.1466992963</v>
      </c>
      <c r="R590" s="25">
        <f t="array" aca="1" ref="R590" ca="1">INDEX('Lorri 401b'!L:L,MATCH('Retirement Calculator'!A590,'Lorri 401b'!N:N,0),0)</f>
        <v>1822136.9572610743</v>
      </c>
      <c r="S590" s="25">
        <f t="shared" ca="1" si="527"/>
        <v>3979560.1039603706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2157981.7982901819</v>
      </c>
      <c r="R591" s="25">
        <f t="array" aca="1" ref="R591" ca="1">INDEX('Lorri 401b'!L:L,MATCH('Retirement Calculator'!A591,'Lorri 401b'!N:N,0),0)</f>
        <v>1807983.6606371058</v>
      </c>
      <c r="S591" s="25">
        <f t="shared" ca="1" si="527"/>
        <v>3965965.4589272877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2158542.7775960295</v>
      </c>
      <c r="R592" s="25">
        <f t="array" aca="1" ref="R592" ca="1">INDEX('Lorri 401b'!L:L,MATCH('Retirement Calculator'!A592,'Lorri 401b'!N:N,0),0)</f>
        <v>1793771.3919438708</v>
      </c>
      <c r="S592" s="25">
        <f t="shared" ca="1" si="527"/>
        <v>3952314.1695399005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2159106.0943156518</v>
      </c>
      <c r="R593" s="25">
        <f t="array" aca="1" ref="R593" ca="1">INDEX('Lorri 401b'!L:L,MATCH('Retirement Calculator'!A593,'Lorri 401b'!N:N,0),0)</f>
        <v>1779499.905464414</v>
      </c>
      <c r="S593" s="25">
        <f t="shared" ca="1" si="527"/>
        <v>3938605.9997800658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2159671.7581882724</v>
      </c>
      <c r="R594" s="25">
        <f t="array" aca="1" ref="R594" ca="1">INDEX('Lorri 401b'!L:L,MATCH('Retirement Calculator'!A594,'Lorri 401b'!N:N,0),0)</f>
        <v>1765168.9544579596</v>
      </c>
      <c r="S594" s="25">
        <f t="shared" ca="1" si="527"/>
        <v>3924840.712646232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2160239.7789936955</v>
      </c>
      <c r="R595" s="25">
        <f t="array" aca="1" ref="R595" ca="1">INDEX('Lorri 401b'!L:L,MATCH('Retirement Calculator'!A595,'Lorri 401b'!N:N,0),0)</f>
        <v>1750778.2911556449</v>
      </c>
      <c r="S595" s="25">
        <f t="shared" ca="1" si="527"/>
        <v>3911018.0701493407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2160810.1665524747</v>
      </c>
      <c r="R596" s="25">
        <f t="array" aca="1" ref="R596" ca="1">INDEX('Lorri 401b'!L:L,MATCH('Retirement Calculator'!A596,'Lorri 401b'!N:N,0),0)</f>
        <v>1736327.6667562372</v>
      </c>
      <c r="S596" s="25">
        <f t="shared" ca="1" si="527"/>
        <v>3897137.8333087116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2161382.9307260821</v>
      </c>
      <c r="R597" s="25">
        <f t="array" aca="1" ref="R597" ca="1">INDEX('Lorri 401b'!L:L,MATCH('Retirement Calculator'!A597,'Lorri 401b'!N:N,0),0)</f>
        <v>1721816.8314218319</v>
      </c>
      <c r="S597" s="25">
        <f t="shared" ca="1" si="527"/>
        <v>3883199.7621479137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2161958.0814170795</v>
      </c>
      <c r="R598" s="25">
        <f t="array" aca="1" ref="R598" ca="1">INDEX('Lorri 401b'!L:L,MATCH('Retirement Calculator'!A598,'Lorri 401b'!N:N,0),0)</f>
        <v>1707245.5342735332</v>
      </c>
      <c r="S598" s="25">
        <f t="shared" ca="1" si="527"/>
        <v>3869203.6156906127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2162535.6285692896</v>
      </c>
      <c r="R599" s="25">
        <f t="array" aca="1" ref="R599" ca="1">INDEX('Lorri 401b'!L:L,MATCH('Retirement Calculator'!A599,'Lorri 401b'!N:N,0),0)</f>
        <v>1692613.5233871166</v>
      </c>
      <c r="S599" s="25">
        <f t="shared" ca="1" si="527"/>
        <v>3855149.1519564064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2163115.5821679668</v>
      </c>
      <c r="R600" s="25">
        <f t="array" aca="1" ref="R600" ca="1">INDEX('Lorri 401b'!L:L,MATCH('Retirement Calculator'!A600,'Lorri 401b'!N:N,0),0)</f>
        <v>1677920.5457886735</v>
      </c>
      <c r="S600" s="25">
        <f t="shared" ca="1" si="527"/>
        <v>3841036.12795664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2163697.9522399721</v>
      </c>
      <c r="R601" s="25">
        <f t="array" aca="1" ref="R601" ca="1">INDEX('Lorri 401b'!L:L,MATCH('Retirement Calculator'!A601,'Lorri 401b'!N:N,0),0)</f>
        <v>1663166.3474502366</v>
      </c>
      <c r="S601" s="25">
        <f t="shared" ca="1" si="527"/>
        <v>3826864.2996902084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2164282.7488539438</v>
      </c>
      <c r="R602" s="25">
        <f t="array" aca="1" ref="R602" ca="1">INDEX('Lorri 401b'!L:L,MATCH('Retirement Calculator'!A602,'Lorri 401b'!N:N,0),0)</f>
        <v>1648350.6732853896</v>
      </c>
      <c r="S602" s="25">
        <f t="shared" ca="1" si="527"/>
        <v>3812633.4221393336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2164869.9821204739</v>
      </c>
      <c r="R603" s="25">
        <f t="array" aca="1" ref="R603" ca="1">INDEX('Lorri 401b'!L:L,MATCH('Retirement Calculator'!A603,'Lorri 401b'!N:N,0),0)</f>
        <v>1633473.2671448558</v>
      </c>
      <c r="S603" s="25">
        <f t="shared" ca="1" si="527"/>
        <v>3798343.2492653299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2165459.6621922813</v>
      </c>
      <c r="R604" s="25">
        <f t="array" aca="1" ref="R604" ca="1">INDEX('Lorri 401b'!L:L,MATCH('Retirement Calculator'!A604,'Lorri 401b'!N:N,0),0)</f>
        <v>1618533.8718120698</v>
      </c>
      <c r="S604" s="25">
        <f t="shared" ca="1" si="527"/>
        <v>3783993.5340043511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2166051.7992643877</v>
      </c>
      <c r="R605" s="25">
        <f t="array" aca="1" ref="R605" ca="1">INDEX('Lorri 401b'!L:L,MATCH('Retirement Calculator'!A605,'Lorri 401b'!N:N,0),0)</f>
        <v>1603532.2289987304</v>
      </c>
      <c r="S605" s="25">
        <f t="shared" ca="1" si="527"/>
        <v>3769584.0282631181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2166646.4035742944</v>
      </c>
      <c r="R606" s="25">
        <f t="array" aca="1" ref="R606" ca="1">INDEX('Lorri 401b'!L:L,MATCH('Retirement Calculator'!A606,'Lorri 401b'!N:N,0),0)</f>
        <v>1588468.0793403354</v>
      </c>
      <c r="S606" s="25">
        <f t="shared" ca="1" si="527"/>
        <v>3755114.4829146299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2167243.4854021594</v>
      </c>
      <c r="R607" s="25">
        <f t="array" aca="1" ref="R607" ca="1">INDEX('Lorri 401b'!L:L,MATCH('Retirement Calculator'!A607,'Lorri 401b'!N:N,0),0)</f>
        <v>1573341.1623916973</v>
      </c>
      <c r="S607" s="25">
        <f t="shared" ca="1" si="527"/>
        <v>3740584.6477938564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2167843.0550709739</v>
      </c>
      <c r="R608" s="25">
        <f t="array" aca="1" ref="R608" ca="1">INDEX('Lorri 401b'!L:L,MATCH('Retirement Calculator'!A608,'Lorri 401b'!N:N,0),0)</f>
        <v>1558151.2166224397</v>
      </c>
      <c r="S608" s="25">
        <f t="shared" ca="1" si="527"/>
        <v>3725994.2716934136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2168445.1229467415</v>
      </c>
      <c r="R609" s="25">
        <f t="array" aca="1" ref="R609" ca="1">INDEX('Lorri 401b'!L:L,MATCH('Retirement Calculator'!A609,'Lorri 401b'!N:N,0),0)</f>
        <v>1542897.979412477</v>
      </c>
      <c r="S609" s="25">
        <f t="shared" ca="1" si="527"/>
        <v>3711343.1023592185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2169049.6994386581</v>
      </c>
      <c r="R610" s="25">
        <f t="array" aca="1" ref="R610" ca="1">INDEX('Lorri 401b'!L:L,MATCH('Retirement Calculator'!A610,'Lorri 401b'!N:N,0),0)</f>
        <v>1527581.1870474727</v>
      </c>
      <c r="S610" s="25">
        <f t="shared" ca="1" si="527"/>
        <v>3696630.8864861308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2169656.7949992912</v>
      </c>
      <c r="R611" s="25">
        <f t="array" aca="1" ref="R611" ca="1">INDEX('Lorri 401b'!L:L,MATCH('Retirement Calculator'!A611,'Lorri 401b'!N:N,0),0)</f>
        <v>1512200.5747142809</v>
      </c>
      <c r="S611" s="25">
        <f t="shared" ca="1" si="527"/>
        <v>3681857.3697135719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2170266.4201247604</v>
      </c>
      <c r="R612" s="25">
        <f t="array" aca="1" ref="R612" ca="1">INDEX('Lorri 401b'!L:L,MATCH('Retirement Calculator'!A612,'Lorri 401b'!N:N,0),0)</f>
        <v>1496755.8764963674</v>
      </c>
      <c r="S612" s="25">
        <f t="shared" ca="1" si="527"/>
        <v>3667022.296621128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2170878.5853549191</v>
      </c>
      <c r="R613" s="25">
        <f t="array" aca="1" ref="R613" ca="1">INDEX('Lorri 401b'!L:L,MATCH('Retirement Calculator'!A613,'Lorri 401b'!N:N,0),0)</f>
        <v>1481246.8253692128</v>
      </c>
      <c r="S613" s="25">
        <f t="shared" ca="1" si="527"/>
        <v>3652125.4107241319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2171493.3012735364</v>
      </c>
      <c r="R614" s="25">
        <f t="array" aca="1" ref="R614" ca="1">INDEX('Lorri 401b'!L:L,MATCH('Retirement Calculator'!A614,'Lorri 401b'!N:N,0),0)</f>
        <v>1465673.153195695</v>
      </c>
      <c r="S614" s="25">
        <f t="shared" ca="1" si="527"/>
        <v>3637166.4544692314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2172110.5785084814</v>
      </c>
      <c r="R615" s="25">
        <f t="array" aca="1" ref="R615" ca="1">INDEX('Lorri 401b'!L:L,MATCH('Retirement Calculator'!A615,'Lorri 401b'!N:N,0),0)</f>
        <v>1450034.5907214542</v>
      </c>
      <c r="S615" s="25">
        <f t="shared" ca="1" si="527"/>
        <v>3622145.1692299359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2172730.4277319056</v>
      </c>
      <c r="R616" s="25">
        <f t="array" aca="1" ref="R616" ca="1">INDEX('Lorri 401b'!L:L,MATCH('Retirement Calculator'!A616,'Lorri 401b'!N:N,0),0)</f>
        <v>1434330.8675702375</v>
      </c>
      <c r="S616" s="25">
        <f t="shared" ca="1" si="527"/>
        <v>3607061.2953021433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2173352.8596604271</v>
      </c>
      <c r="R617" s="25">
        <f t="array" aca="1" ref="R617" ca="1">INDEX('Lorri 401b'!L:L,MATCH('Retirement Calculator'!A617,'Lorri 401b'!N:N,0),0)</f>
        <v>1418561.712239224</v>
      </c>
      <c r="S617" s="25">
        <f t="shared" ca="1" si="527"/>
        <v>3591914.5718996511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2173977.8850553175</v>
      </c>
      <c r="R618" s="25">
        <f t="array" aca="1" ref="R618" ca="1">INDEX('Lorri 401b'!L:L,MATCH('Retirement Calculator'!A618,'Lorri 401b'!N:N,0),0)</f>
        <v>1402726.8520943313</v>
      </c>
      <c r="S618" s="25">
        <f t="shared" ca="1" si="527"/>
        <v>3576704.7371496488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2174605.5147226867</v>
      </c>
      <c r="R619" s="25">
        <f t="array" aca="1" ref="R619" ca="1">INDEX('Lorri 401b'!L:L,MATCH('Retirement Calculator'!A619,'Lorri 401b'!N:N,0),0)</f>
        <v>1386826.0133655013</v>
      </c>
      <c r="S619" s="25">
        <f t="shared" ca="1" si="527"/>
        <v>3561431.5280881878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2175235.7595136701</v>
      </c>
      <c r="R620" s="25">
        <f t="array" aca="1" ref="R620" ca="1">INDEX('Lorri 401b'!L:L,MATCH('Retirement Calculator'!A620,'Lorri 401b'!N:N,0),0)</f>
        <v>1370858.9211419679</v>
      </c>
      <c r="S620" s="25">
        <f t="shared" ca="1" si="527"/>
        <v>3546094.6806556378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2175868.6303246156</v>
      </c>
      <c r="R621" s="25">
        <f t="array" aca="1" ref="R621" ca="1">INDEX('Lorri 401b'!L:L,MATCH('Retirement Calculator'!A621,'Lorri 401b'!N:N,0),0)</f>
        <v>1354825.2993675033</v>
      </c>
      <c r="S621" s="25">
        <f t="shared" ca="1" si="527"/>
        <v>3530693.9296921189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2176504.1380972737</v>
      </c>
      <c r="R622" s="25">
        <f t="array" aca="1" ref="R622" ca="1">INDEX('Lorri 401b'!L:L,MATCH('Retirement Calculator'!A622,'Lorri 401b'!N:N,0),0)</f>
        <v>1338724.8708356449</v>
      </c>
      <c r="S622" s="25">
        <f t="shared" ca="1" si="527"/>
        <v>3515229.0089329183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2177142.2938189842</v>
      </c>
      <c r="R623" s="25">
        <f t="array" aca="1" ref="R623" ca="1">INDEX('Lorri 401b'!L:L,MATCH('Retirement Calculator'!A623,'Lorri 401b'!N:N,0),0)</f>
        <v>1322557.3571849039</v>
      </c>
      <c r="S623" s="25">
        <f t="shared" ca="1" si="527"/>
        <v>3499699.6510038879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2177783.1085228687</v>
      </c>
      <c r="R624" s="25">
        <f t="array" aca="1" ref="R624" ca="1">INDEX('Lorri 401b'!L:L,MATCH('Retirement Calculator'!A624,'Lorri 401b'!N:N,0),0)</f>
        <v>1306322.4788939515</v>
      </c>
      <c r="S624" s="25">
        <f t="shared" ca="1" si="527"/>
        <v>3484105.5874168202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2178426.5932880193</v>
      </c>
      <c r="R625" s="25">
        <f t="array" aca="1" ref="R625" ca="1">INDEX('Lorri 401b'!L:L,MATCH('Retirement Calculator'!A625,'Lorri 401b'!N:N,0),0)</f>
        <v>1290019.9552767868</v>
      </c>
      <c r="S625" s="25">
        <f t="shared" ca="1" si="527"/>
        <v>3468446.5485648061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2179072.7592396913</v>
      </c>
      <c r="R626" s="25">
        <f t="array" aca="1" ref="R626" ca="1">INDEX('Lorri 401b'!L:L,MATCH('Retirement Calculator'!A626,'Lorri 401b'!N:N,0),0)</f>
        <v>1273649.5044778839</v>
      </c>
      <c r="S626" s="25">
        <f t="shared" ca="1" si="527"/>
        <v>3452722.263717575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2179721.6175494953</v>
      </c>
      <c r="R627" s="25">
        <f t="array" aca="1" ref="R627" ca="1">INDEX('Lorri 401b'!L:L,MATCH('Retirement Calculator'!A627,'Lorri 401b'!N:N,0),0)</f>
        <v>1257210.8434673189</v>
      </c>
      <c r="S627" s="25">
        <f t="shared" ca="1" si="527"/>
        <v>3436932.4610168142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2180373.1794355903</v>
      </c>
      <c r="R628" s="25">
        <f t="array" aca="1" ref="R628" ca="1">INDEX('Lorri 401b'!L:L,MATCH('Retirement Calculator'!A628,'Lorri 401b'!N:N,0),0)</f>
        <v>1240703.6880358765</v>
      </c>
      <c r="S628" s="25">
        <f t="shared" ca="1" si="527"/>
        <v>3421076.8674714668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2181027.4561628774</v>
      </c>
      <c r="R629" s="25">
        <f t="array" aca="1" ref="R629" ca="1">INDEX('Lorri 401b'!L:L,MATCH('Retirement Calculator'!A629,'Lorri 401b'!N:N,0),0)</f>
        <v>1224127.7527901365</v>
      </c>
      <c r="S629" s="25">
        <f t="shared" ca="1" si="527"/>
        <v>3405155.2089530136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2181684.4590431945</v>
      </c>
      <c r="R630" s="25">
        <f t="array" aca="1" ref="R630" ca="1">INDEX('Lorri 401b'!L:L,MATCH('Retirement Calculator'!A630,'Lorri 401b'!N:N,0),0)</f>
        <v>1207482.7511475391</v>
      </c>
      <c r="S630" s="25">
        <f t="shared" ca="1" si="527"/>
        <v>3389167.2101907339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2182344.199435513</v>
      </c>
      <c r="R631" s="25">
        <f t="array" aca="1" ref="R631" ca="1">INDEX('Lorri 401b'!L:L,MATCH('Retirement Calculator'!A631,'Lorri 401b'!N:N,0),0)</f>
        <v>1190768.3953314309</v>
      </c>
      <c r="S631" s="25">
        <f t="shared" ca="1" si="527"/>
        <v>3373112.5947669437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2183006.6887461329</v>
      </c>
      <c r="R632" s="25">
        <f t="array" aca="1" ref="R632" ca="1">INDEX('Lorri 401b'!L:L,MATCH('Retirement Calculator'!A632,'Lorri 401b'!N:N,0),0)</f>
        <v>1173984.3963660889</v>
      </c>
      <c r="S632" s="25">
        <f t="shared" ca="1" si="527"/>
        <v>3356991.0851122215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2183671.9384288806</v>
      </c>
      <c r="R633" s="25">
        <f t="array" aca="1" ref="R633" ca="1">INDEX('Lorri 401b'!L:L,MATCH('Retirement Calculator'!A633,'Lorri 401b'!N:N,0),0)</f>
        <v>1157130.4640717246</v>
      </c>
      <c r="S633" s="25">
        <f t="shared" ca="1" si="527"/>
        <v>3340802.4025006052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2184339.9599853065</v>
      </c>
      <c r="R634" s="25">
        <f t="array" aca="1" ref="R634" ca="1">INDEX('Lorri 401b'!L:L,MATCH('Retirement Calculator'!A634,'Lorri 401b'!N:N,0),0)</f>
        <v>1140206.3070594671</v>
      </c>
      <c r="S634" s="25">
        <f t="shared" ca="1" si="527"/>
        <v>3324546.2670447733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2185010.7649648841</v>
      </c>
      <c r="R635" s="25">
        <f t="array" aca="1" ref="R635" ca="1">INDEX('Lorri 401b'!L:L,MATCH('Retirement Calculator'!A635,'Lorri 401b'!N:N,0),0)</f>
        <v>1123211.6327263252</v>
      </c>
      <c r="S635" s="25">
        <f t="shared" ca="1" si="527"/>
        <v>3308222.3976912093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2185684.3649652097</v>
      </c>
      <c r="R636" s="25">
        <f t="array" aca="1" ref="R636" ca="1">INDEX('Lorri 401b'!L:L,MATCH('Retirement Calculator'!A636,'Lorri 401b'!N:N,0),0)</f>
        <v>1106146.1472501287</v>
      </c>
      <c r="S636" s="25">
        <f t="shared" ca="1" si="527"/>
        <v>3291830.5122153386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2186360.7716322034</v>
      </c>
      <c r="R637" s="25">
        <f t="array" aca="1" ref="R637" ca="1">INDEX('Lorri 401b'!L:L,MATCH('Retirement Calculator'!A637,'Lorri 401b'!N:N,0),0)</f>
        <v>1089009.5555844479</v>
      </c>
      <c r="S637" s="25">
        <f t="shared" ca="1" si="527"/>
        <v>3275370.3272166513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2187039.9966603094</v>
      </c>
      <c r="R638" s="25">
        <f t="array" aca="1" ref="R638" ca="1">INDEX('Lorri 401b'!L:L,MATCH('Retirement Calculator'!A638,'Lorri 401b'!N:N,0),0)</f>
        <v>1071801.5614534935</v>
      </c>
      <c r="S638" s="25">
        <f t="shared" ca="1" si="527"/>
        <v>3258841.5581138032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2187722.0517926994</v>
      </c>
      <c r="R639" s="25">
        <f t="array" aca="1" ref="R639" ca="1">INDEX('Lorri 401b'!L:L,MATCH('Retirement Calculator'!A639,'Lorri 401b'!N:N,0),0)</f>
        <v>1054521.8673469934</v>
      </c>
      <c r="S639" s="25">
        <f t="shared" ca="1" si="527"/>
        <v>3242243.9191396926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2188406.9488214743</v>
      </c>
      <c r="R640" s="25">
        <f t="array" aca="1" ref="R640" ca="1">INDEX('Lorri 401b'!L:L,MATCH('Retirement Calculator'!A640,'Lorri 401b'!N:N,0),0)</f>
        <v>1037170.1745150497</v>
      </c>
      <c r="S640" s="25">
        <f t="shared" ca="1" si="527"/>
        <v>3225577.1233365238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2189094.699587869</v>
      </c>
      <c r="R641" s="25">
        <f t="array" aca="1" ref="R641" ca="1">INDEX('Lorri 401b'!L:L,MATCH('Retirement Calculator'!A641,'Lorri 401b'!N:N,0),0)</f>
        <v>1019746.1829629728</v>
      </c>
      <c r="S641" s="25">
        <f t="shared" ca="1" si="527"/>
        <v>3208840.8825508417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2189785.3159824573</v>
      </c>
      <c r="R642" s="25">
        <f t="array" aca="1" ref="R642" ca="1">INDEX('Lorri 401b'!L:L,MATCH('Retirement Calculator'!A642,'Lorri 401b'!N:N,0),0)</f>
        <v>1002249.5914460957</v>
      </c>
      <c r="S642" s="25">
        <f t="shared" ca="1" si="527"/>
        <v>3192034.9074285529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2190478.8099453561</v>
      </c>
      <c r="R643" s="25">
        <f t="array" aca="1" ref="R643" ca="1">INDEX('Lorri 401b'!L:L,MATCH('Retirement Calculator'!A643,'Lorri 401b'!N:N,0),0)</f>
        <v>984680.09746456495</v>
      </c>
      <c r="S643" s="25">
        <f t="shared" ca="1" si="527"/>
        <v>3175158.9074099213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2191175.1934664338</v>
      </c>
      <c r="R644" s="25">
        <f t="array" aca="1" ref="R644" ca="1">INDEX('Lorri 401b'!L:L,MATCH('Retirement Calculator'!A644,'Lorri 401b'!N:N,0),0)</f>
        <v>967037.39725811104</v>
      </c>
      <c r="S644" s="25">
        <f t="shared" ca="1" si="527"/>
        <v>3158212.5907245446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2191874.4785855161</v>
      </c>
      <c r="R645" s="25">
        <f t="array" aca="1" ref="R645" ca="1">INDEX('Lorri 401b'!L:L,MATCH('Retirement Calculator'!A645,'Lorri 401b'!N:N,0),0)</f>
        <v>949321.18580079696</v>
      </c>
      <c r="S645" s="25">
        <f t="shared" ca="1" si="527"/>
        <v>3141195.6643863129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2192576.6773925945</v>
      </c>
      <c r="R646" s="25">
        <f t="array" aca="1" ref="R646" ca="1">INDEX('Lorri 401b'!L:L,MATCH('Retirement Calculator'!A646,'Lorri 401b'!N:N,0),0)</f>
        <v>931531.15679574409</v>
      </c>
      <c r="S646" s="25">
        <f t="shared" ca="1" si="527"/>
        <v>3124107.8341883384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2193281.8020280357</v>
      </c>
      <c r="R647" s="25">
        <f t="array" aca="1" ref="R647" ca="1">INDEX('Lorri 401b'!L:L,MATCH('Retirement Calculator'!A647,'Lorri 401b'!N:N,0),0)</f>
        <v>913667.00266983674</v>
      </c>
      <c r="S647" s="25">
        <f t="shared" ca="1" si="527"/>
        <v>3106948.8046978726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2193989.8646827913</v>
      </c>
      <c r="R648" s="25">
        <f t="array" aca="1" ref="R648" ca="1">INDEX('Lorri 401b'!L:L,MATCH('Retirement Calculator'!A648,'Lorri 401b'!N:N,0),0)</f>
        <v>895728.4145684049</v>
      </c>
      <c r="S648" s="25">
        <f t="shared" ca="1" si="527"/>
        <v>3089718.2792511964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2194700.8775986084</v>
      </c>
      <c r="R649" s="25">
        <f t="array" aca="1" ref="R649" ca="1">INDEX('Lorri 401b'!L:L,MATCH('Retirement Calculator'!A649,'Lorri 401b'!N:N,0),0)</f>
        <v>877715.08234988363</v>
      </c>
      <c r="S649" s="25">
        <f t="shared" ca="1" si="527"/>
        <v>3072415.9599484922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2195414.8530682414</v>
      </c>
      <c r="R650" s="25">
        <f t="array" aca="1" ref="R650" ca="1">INDEX('Lorri 401b'!L:L,MATCH('Retirement Calculator'!A650,'Lorri 401b'!N:N,0),0)</f>
        <v>859626.69458045193</v>
      </c>
      <c r="S650" s="25">
        <f t="shared" ca="1" si="527"/>
        <v>3055041.5476486934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2196131.8034356642</v>
      </c>
      <c r="R651" s="25">
        <f t="array" aca="1" ref="R651" ca="1">INDEX('Lorri 401b'!L:L,MATCH('Retirement Calculator'!A651,'Lorri 401b'!N:N,0),0)</f>
        <v>841462.93852864765</v>
      </c>
      <c r="S651" s="25">
        <f t="shared" ca="1" si="527"/>
        <v>3037594.7419643118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2196851.7410962847</v>
      </c>
      <c r="R652" s="25">
        <f t="array" aca="1" ref="R652" ca="1">INDEX('Lorri 401b'!L:L,MATCH('Retirement Calculator'!A652,'Lorri 401b'!N:N,0),0)</f>
        <v>823223.50015996071</v>
      </c>
      <c r="S652" s="25">
        <f t="shared" ca="1" si="527"/>
        <v>3020075.2412562454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2197574.678497158</v>
      </c>
      <c r="R653" s="25">
        <f t="array" aca="1" ref="R653" ca="1">INDEX('Lorri 401b'!L:L,MATCH('Retirement Calculator'!A653,'Lorri 401b'!N:N,0),0)</f>
        <v>804908.06413140427</v>
      </c>
      <c r="S653" s="25">
        <f t="shared" ca="1" si="527"/>
        <v>3002482.7426285623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2198300.6281372015</v>
      </c>
      <c r="R654" s="25">
        <f t="array" aca="1" ref="R654" ca="1">INDEX('Lorri 401b'!L:L,MATCH('Retirement Calculator'!A654,'Lorri 401b'!N:N,0),0)</f>
        <v>786516.31378606218</v>
      </c>
      <c r="S654" s="25">
        <f t="shared" ca="1" si="527"/>
        <v>2984816.9419232635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2199029.602567412</v>
      </c>
      <c r="R655" s="25">
        <f t="array" aca="1" ref="R655" ca="1">INDEX('Lorri 401b'!L:L,MATCH('Retirement Calculator'!A655,'Lorri 401b'!N:N,0),0)</f>
        <v>768047.93114761449</v>
      </c>
      <c r="S655" s="25">
        <f t="shared" ca="1" si="527"/>
        <v>2967077.5337150265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2199761.6143910815</v>
      </c>
      <c r="R656" s="25">
        <f t="array" aca="1" ref="R656" ca="1">INDEX('Lorri 401b'!L:L,MATCH('Retirement Calculator'!A656,'Lorri 401b'!N:N,0),0)</f>
        <v>749502.59691483993</v>
      </c>
      <c r="S656" s="25">
        <f t="shared" ca="1" si="527"/>
        <v>2949264.2113059214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2200496.6762640164</v>
      </c>
      <c r="R657" s="25">
        <f t="array" aca="1" ref="R657" ca="1">INDEX('Lorri 401b'!L:L,MATCH('Retirement Calculator'!A657,'Lorri 401b'!N:N,0),0)</f>
        <v>730879.99045609555</v>
      </c>
      <c r="S657" s="25">
        <f t="shared" ca="1" si="527"/>
        <v>2931376.6667201119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2201234.8008947549</v>
      </c>
      <c r="R658" s="25">
        <f t="array" aca="1" ref="R658" ca="1">INDEX('Lorri 401b'!L:L,MATCH('Retirement Calculator'!A658,'Lorri 401b'!N:N,0),0)</f>
        <v>712179.78980377316</v>
      </c>
      <c r="S658" s="25">
        <f t="shared" ca="1" si="527"/>
        <v>2913414.5906985281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2201976.0010447884</v>
      </c>
      <c r="R659" s="25">
        <f t="array" aca="1" ref="R659" ca="1">INDEX('Lorri 401b'!L:L,MATCH('Retirement Calculator'!A659,'Lorri 401b'!N:N,0),0)</f>
        <v>693401.67164873262</v>
      </c>
      <c r="S659" s="25">
        <f t="shared" ca="1" si="527"/>
        <v>2895377.6726935208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2202720.2895287802</v>
      </c>
      <c r="R660" s="25">
        <f t="array" aca="1" ref="R660" ca="1">INDEX('Lorri 401b'!L:L,MATCH('Retirement Calculator'!A660,'Lorri 401b'!N:N,0),0)</f>
        <v>674545.31133471278</v>
      </c>
      <c r="S660" s="25">
        <f t="shared" ca="1" si="527"/>
        <v>2877265.600863493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2203467.6792147886</v>
      </c>
      <c r="R661" s="25">
        <f t="array" aca="1" ref="R661" ca="1">INDEX('Lorri 401b'!L:L,MATCH('Retirement Calculator'!A661,'Lorri 401b'!N:N,0),0)</f>
        <v>655610.382852718</v>
      </c>
      <c r="S661" s="25">
        <f t="shared" ca="1" si="527"/>
        <v>2859078.0620675068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2204218.1830244889</v>
      </c>
      <c r="R662" s="25">
        <f t="array" aca="1" ref="R662" ca="1">INDEX('Lorri 401b'!L:L,MATCH('Retirement Calculator'!A662,'Lorri 401b'!N:N,0),0)</f>
        <v>636596.55883538141</v>
      </c>
      <c r="S662" s="25">
        <f t="shared" ca="1" si="527"/>
        <v>2840814.74185987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2204971.8139333962</v>
      </c>
      <c r="R663" s="25">
        <f t="array" aca="1" ref="R663" ca="1">INDEX('Lorri 401b'!L:L,MATCH('Retirement Calculator'!A663,'Lorri 401b'!N:N,0),0)</f>
        <v>617503.51055130595</v>
      </c>
      <c r="S663" s="25">
        <f t="shared" ca="1" si="527"/>
        <v>2822475.3244847022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2205728.5849710908</v>
      </c>
      <c r="R664" s="25">
        <f t="array" aca="1" ref="R664" ca="1">INDEX('Lorri 401b'!L:L,MATCH('Retirement Calculator'!A664,'Lorri 401b'!N:N,0),0)</f>
        <v>598330.9078993802</v>
      </c>
      <c r="S664" s="25">
        <f t="shared" ca="1" si="527"/>
        <v>2804059.492870471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2206488.5092214425</v>
      </c>
      <c r="R665" s="25">
        <f t="array" aca="1" ref="R665" ca="1">INDEX('Lorri 401b'!L:L,MATCH('Retirement Calculator'!A665,'Lorri 401b'!N:N,0),0)</f>
        <v>579078.4194030714</v>
      </c>
      <c r="S665" s="25">
        <f t="shared" ca="1" si="527"/>
        <v>2785566.928624514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2207251.5998228374</v>
      </c>
      <c r="R666" s="25">
        <f t="array" aca="1" ref="R666" ca="1">INDEX('Lorri 401b'!L:L,MATCH('Retirement Calculator'!A666,'Lorri 401b'!N:N,0),0)</f>
        <v>559745.71220469475</v>
      </c>
      <c r="S666" s="25">
        <f t="shared" ca="1" si="527"/>
        <v>2766997.3120275321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2208017.8699684045</v>
      </c>
      <c r="R667" s="25">
        <f t="array" aca="1" ref="R667" ca="1">INDEX('Lorri 401b'!L:L,MATCH('Retirement Calculator'!A667,'Lorri 401b'!N:N,0),0)</f>
        <v>540332.45205965801</v>
      </c>
      <c r="S667" s="25">
        <f t="shared" ca="1" si="527"/>
        <v>2748350.3220280623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2208787.3329062448</v>
      </c>
      <c r="R668" s="25">
        <f t="array" aca="1" ref="R668" ca="1">INDEX('Lorri 401b'!L:L,MATCH('Retirement Calculator'!A668,'Lorri 401b'!N:N,0),0)</f>
        <v>520838.30333068373</v>
      </c>
      <c r="S668" s="25">
        <f t="shared" ca="1" si="527"/>
        <v>2729625.6362369284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2209560.0019396595</v>
      </c>
      <c r="R669" s="25">
        <f t="array" aca="1" ref="R669" ca="1">INDEX('Lorri 401b'!L:L,MATCH('Retirement Calculator'!A669,'Lorri 401b'!N:N,0),0)</f>
        <v>501262.9289820054</v>
      </c>
      <c r="S669" s="25">
        <f t="shared" ca="1" si="527"/>
        <v>2710822.9309216649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2210335.8904273799</v>
      </c>
      <c r="R670" s="25">
        <f t="array" aca="1" ref="R670" ca="1">INDEX('Lorri 401b'!L:L,MATCH('Retirement Calculator'!A670,'Lorri 401b'!N:N,0),0)</f>
        <v>481605.99057354091</v>
      </c>
      <c r="S670" s="25">
        <f t="shared" ca="1" si="527"/>
        <v>2691941.8810009207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2211115.0117837992</v>
      </c>
      <c r="R671" s="25">
        <f t="array" aca="1" ref="R671" ca="1">INDEX('Lorri 401b'!L:L,MATCH('Retirement Calculator'!A671,'Lorri 401b'!N:N,0),0)</f>
        <v>461867.14825504116</v>
      </c>
      <c r="S671" s="25">
        <f t="shared" ca="1" si="527"/>
        <v>2672982.1600388405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2211897.3794792038</v>
      </c>
      <c r="R672" s="25">
        <f t="array" aca="1" ref="R672" ca="1">INDEX('Lorri 401b'!L:L,MATCH('Retirement Calculator'!A672,'Lorri 401b'!N:N,0),0)</f>
        <v>442046.06076021428</v>
      </c>
      <c r="S672" s="25">
        <f t="shared" ca="1" si="527"/>
        <v>2653943.4402394183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2212683.0070400056</v>
      </c>
      <c r="R673" s="25">
        <f t="array" aca="1" ref="R673" ca="1">INDEX('Lorri 401b'!L:L,MATCH('Retirement Calculator'!A673,'Lorri 401b'!N:N,0),0)</f>
        <v>422142.38540082565</v>
      </c>
      <c r="S673" s="25">
        <f t="shared" ca="1" si="527"/>
        <v>2634825.3924408313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2213471.9080489776</v>
      </c>
      <c r="R674" s="25">
        <f t="array" aca="1" ref="R674" ca="1">INDEX('Lorri 401b'!L:L,MATCH('Retirement Calculator'!A674,'Lorri 401b'!N:N,0),0)</f>
        <v>402155.77806077286</v>
      </c>
      <c r="S674" s="25">
        <f t="shared" ca="1" si="527"/>
        <v>2615627.6861097505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2214264.0961454869</v>
      </c>
      <c r="R675" s="25">
        <f t="array" aca="1" ref="R675" ca="1">INDEX('Lorri 401b'!L:L,MATCH('Retirement Calculator'!A675,'Lorri 401b'!N:N,0),0)</f>
        <v>382085.89319013653</v>
      </c>
      <c r="S675" s="25">
        <f t="shared" ca="1" si="527"/>
        <v>2596349.9893356236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2215059.5850257319</v>
      </c>
      <c r="R676" s="25">
        <f t="array" aca="1" ref="R676" ca="1">INDEX('Lorri 401b'!L:L,MATCH('Retirement Calculator'!A676,'Lorri 401b'!N:N,0),0)</f>
        <v>361932.38379920588</v>
      </c>
      <c r="S676" s="25">
        <f t="shared" ca="1" si="527"/>
        <v>2576991.9688249379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2215858.3884429778</v>
      </c>
      <c r="R677" s="25">
        <f t="array" aca="1" ref="R677" ca="1">INDEX('Lorri 401b'!L:L,MATCH('Retirement Calculator'!A677,'Lorri 401b'!N:N,0),0)</f>
        <v>341694.90145247971</v>
      </c>
      <c r="S677" s="25">
        <f t="shared" ca="1" si="527"/>
        <v>2557553.2898954577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2216660.5202077953</v>
      </c>
      <c r="R678" s="25">
        <f t="array" aca="1" ref="R678" ca="1">INDEX('Lorri 401b'!L:L,MATCH('Retirement Calculator'!A678,'Lorri 401b'!N:N,0),0)</f>
        <v>321373.09626264218</v>
      </c>
      <c r="S678" s="25">
        <f t="shared" ca="1" si="527"/>
        <v>2538033.6164704375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2217465.9941882999</v>
      </c>
      <c r="R679" s="25">
        <f t="array" aca="1" ref="R679" ca="1">INDEX('Lorri 401b'!L:L,MATCH('Retirement Calculator'!A679,'Lorri 401b'!N:N,0),0)</f>
        <v>300966.61688451364</v>
      </c>
      <c r="S679" s="25">
        <f t="shared" ca="1" si="527"/>
        <v>2518432.6110728136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2218274.8243103898</v>
      </c>
      <c r="R680" s="25">
        <f t="array" aca="1" ref="R680" ca="1">INDEX('Lorri 401b'!L:L,MATCH('Retirement Calculator'!A680,'Lorri 401b'!N:N,0),0)</f>
        <v>280475.11050897627</v>
      </c>
      <c r="S680" s="25">
        <f t="shared" ca="1" si="527"/>
        <v>2498749.9348193659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2219087.0245579886</v>
      </c>
      <c r="R681" s="25">
        <f t="array" aca="1" ref="R681" ca="1">INDEX('Lorri 401b'!L:L,MATCH('Retirement Calculator'!A681,'Lorri 401b'!N:N,0),0)</f>
        <v>259898.22285687414</v>
      </c>
      <c r="S681" s="25">
        <f t="shared" ca="1" si="527"/>
        <v>2478985.2474148627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2219902.6089732856</v>
      </c>
      <c r="R682" s="25">
        <f t="array" aca="1" ref="R682" ca="1">INDEX('Lorri 401b'!L:L,MATCH('Retirement Calculator'!A682,'Lorri 401b'!N:N,0),0)</f>
        <v>239235.59817288825</v>
      </c>
      <c r="S682" s="25">
        <f t="shared" ca="1" si="527"/>
        <v>2459138.2071461738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2220721.5916569796</v>
      </c>
      <c r="R683" s="25">
        <f t="array" aca="1" ref="R683" ca="1">INDEX('Lorri 401b'!L:L,MATCH('Retirement Calculator'!A683,'Lorri 401b'!N:N,0),0)</f>
        <v>218486.87921938574</v>
      </c>
      <c r="S683" s="25">
        <f t="shared" ca="1" si="527"/>
        <v>2439208.4708763654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2221543.9867685223</v>
      </c>
      <c r="R684" s="25">
        <f t="array" aca="1" ref="R684" ca="1">INDEX('Lorri 401b'!L:L,MATCH('Retirement Calculator'!A684,'Lorri 401b'!N:N,0),0)</f>
        <v>197651.70727024364</v>
      </c>
      <c r="S684" s="25">
        <f t="shared" ca="1" si="527"/>
        <v>2419195.694038766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2222369.8085263632</v>
      </c>
      <c r="R685" s="25">
        <f t="array" aca="1" ref="R685" ca="1">INDEX('Lorri 401b'!L:L,MATCH('Retirement Calculator'!A685,'Lorri 401b'!N:N,0),0)</f>
        <v>176729.72210464679</v>
      </c>
      <c r="S685" s="25">
        <f t="shared" ca="1" si="527"/>
        <v>2399099.53063101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2223199.0712081953</v>
      </c>
      <c r="R686" s="25">
        <f t="array" aca="1" ref="R686" ca="1">INDEX('Lorri 401b'!L:L,MATCH('Retirement Calculator'!A686,'Lorri 401b'!N:N,0),0)</f>
        <v>155720.56200085997</v>
      </c>
      <c r="S686" s="25">
        <f t="shared" ca="1" si="527"/>
        <v>2378919.6332090553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2224031.7891512015</v>
      </c>
      <c r="R687" s="25">
        <f t="array" aca="1" ref="R687" ca="1">INDEX('Lorri 401b'!L:L,MATCH('Retirement Calculator'!A687,'Lorri 401b'!N:N,0),0)</f>
        <v>134623.86372997402</v>
      </c>
      <c r="S687" s="25">
        <f t="shared" ca="1" si="527"/>
        <v>2358655.6528811753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2224867.9767523035</v>
      </c>
      <c r="R688" s="25">
        <f t="array" aca="1" ref="R688" ca="1">INDEX('Lorri 401b'!L:L,MATCH('Retirement Calculator'!A688,'Lorri 401b'!N:N,0),0)</f>
        <v>113439.26254962604</v>
      </c>
      <c r="S688" s="25">
        <f t="shared" ca="1" si="527"/>
        <v>2338307.2393019297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2225707.6484684101</v>
      </c>
      <c r="R689" s="25">
        <f t="array" aca="1" ref="R689" ca="1">INDEX('Lorri 401b'!L:L,MATCH('Retirement Calculator'!A689,'Lorri 401b'!N:N,0),0)</f>
        <v>92166.392197693291</v>
      </c>
      <c r="S689" s="25">
        <f t="shared" ca="1" si="527"/>
        <v>2317874.0406661034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2226550.818816667</v>
      </c>
      <c r="R690" s="25">
        <f t="array" aca="1" ref="R690" ca="1">INDEX('Lorri 401b'!L:L,MATCH('Retirement Calculator'!A690,'Lorri 401b'!N:N,0),0)</f>
        <v>70804.884885960812</v>
      </c>
      <c r="S690" s="25">
        <f t="shared" ca="1" si="527"/>
        <v>2297355.7037026277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2227397.5023747082</v>
      </c>
      <c r="R691" s="25">
        <f t="array" aca="1" ref="R691" ca="1">INDEX('Lorri 401b'!L:L,MATCH('Retirement Calculator'!A691,'Lorri 401b'!N:N,0),0)</f>
        <v>49354.371293762786</v>
      </c>
      <c r="S691" s="25">
        <f t="shared" ca="1" si="527"/>
        <v>2276751.8736684709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2228247.7137809079</v>
      </c>
      <c r="R692" s="25">
        <f t="array" aca="1" ref="R692" ca="1">INDEX('Lorri 401b'!L:L,MATCH('Retirement Calculator'!A692,'Lorri 401b'!N:N,0),0)</f>
        <v>27814.480561597265</v>
      </c>
      <c r="S692" s="25">
        <f t="shared" ca="1" si="527"/>
        <v>2256062.1943425052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2229101.4677346335</v>
      </c>
      <c r="R693" s="25">
        <f t="array" aca="1" ref="R693" ca="1">INDEX('Lorri 401b'!L:L,MATCH('Retirement Calculator'!A693,'Lorri 401b'!N:N,0),0)</f>
        <v>6184.8402847143889</v>
      </c>
      <c r="S693" s="25">
        <f t="shared" ca="1" si="527"/>
        <v>2235286.308019348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2229958.7789964997</v>
      </c>
      <c r="R694" s="25">
        <f t="array" aca="1" ref="R694" ca="1">INDEX('Lorri 401b'!L:L,MATCH('Retirement Calculator'!A694,'Lorri 401b'!N:N,0),0)</f>
        <v>-15534.923493322167</v>
      </c>
      <c r="S694" s="25">
        <f t="shared" ca="1" si="527"/>
        <v>2214423.8555031777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2230819.6623886237</v>
      </c>
      <c r="R695" s="25">
        <f t="array" aca="1" ref="R695" ca="1">INDEX('Lorri 401b'!L:L,MATCH('Retirement Calculator'!A695,'Lorri 401b'!N:N,0),0)</f>
        <v>-37345.186287100543</v>
      </c>
      <c r="S695" s="25">
        <f t="shared" ca="1" si="527"/>
        <v>2193474.4761015233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2231684.1327948817</v>
      </c>
      <c r="R696" s="25">
        <f t="array" aca="1" ref="R696" ca="1">INDEX('Lorri 401b'!L:L,MATCH('Retirement Calculator'!A696,'Lorri 401b'!N:N,0),0)</f>
        <v>-59246.325175852995</v>
      </c>
      <c r="S696" s="25">
        <f t="shared" ca="1" si="527"/>
        <v>2172437.8076190287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2232552.2051611659</v>
      </c>
      <c r="R697" s="25">
        <f t="array" aca="1" ref="R697" ca="1">INDEX('Lorri 401b'!L:L,MATCH('Retirement Calculator'!A697,'Lorri 401b'!N:N,0),0)</f>
        <v>-81238.718809975253</v>
      </c>
      <c r="S697" s="25">
        <f t="shared" ca="1" si="527"/>
        <v>2151313.4863511906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2233423.8944956427</v>
      </c>
      <c r="R698" s="25">
        <f t="array" aca="1" ref="R698" ca="1">INDEX('Lorri 401b'!L:L,MATCH('Retirement Calculator'!A698,'Lorri 401b'!N:N,0),0)</f>
        <v>-103322.74741757302</v>
      </c>
      <c r="S698" s="25">
        <f t="shared" ca="1" si="527"/>
        <v>2130101.1470780699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2234299.2158690132</v>
      </c>
      <c r="R699" s="25">
        <f t="array" aca="1" ref="R699" ca="1">INDEX('Lorri 401b'!L:L,MATCH('Retirement Calculator'!A699,'Lorri 401b'!N:N,0),0)</f>
        <v>-125498.79281103578</v>
      </c>
      <c r="S699" s="25">
        <f t="shared" ca="1" si="527"/>
        <v>2108800.4230579776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2235178.1844147728</v>
      </c>
      <c r="R700" s="25">
        <f t="array" aca="1" ref="R700" ca="1">INDEX('Lorri 401b'!L:L,MATCH('Retirement Calculator'!A700,'Lorri 401b'!N:N,0),0)</f>
        <v>-147767.23839363793</v>
      </c>
      <c r="S700" s="25">
        <f t="shared" ca="1" si="527"/>
        <v>2087410.946021135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2236060.815329473</v>
      </c>
      <c r="R701" s="25">
        <f t="array" aca="1" ref="R701" ca="1">INDEX('Lorri 401b'!L:L,MATCH('Retirement Calculator'!A701,'Lorri 401b'!N:N,0),0)</f>
        <v>-170128.46916616763</v>
      </c>
      <c r="S701" s="25">
        <f t="shared" ca="1" si="527"/>
        <v>2065932.3461633055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2236947.1238729847</v>
      </c>
      <c r="R702" s="25">
        <f t="array" aca="1" ref="R702" ca="1">INDEX('Lorri 401b'!L:L,MATCH('Retirement Calculator'!A702,'Lorri 401b'!N:N,0),0)</f>
        <v>-192582.87173358287</v>
      </c>
      <c r="S702" s="25">
        <f t="shared" ca="1" si="527"/>
        <v>2044364.2521394019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2237837.1253687609</v>
      </c>
      <c r="R703" s="25">
        <f t="array" aca="1" ref="R703" ca="1">INDEX('Lorri 401b'!L:L,MATCH('Retirement Calculator'!A703,'Lorri 401b'!N:N,0),0)</f>
        <v>-215130.83431169565</v>
      </c>
      <c r="S703" s="25">
        <f t="shared" ca="1" si="527"/>
        <v>2022706.2910570651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2238730.8352041026</v>
      </c>
      <c r="R704" s="25">
        <f t="array" aca="1" ref="R704" ca="1">INDEX('Lorri 401b'!L:L,MATCH('Retirement Calculator'!A704,'Lorri 401b'!N:N,0),0)</f>
        <v>-237772.74673388392</v>
      </c>
      <c r="S704" s="25">
        <f t="shared" ca="1" si="527"/>
        <v>2000958.0884702187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2239628.2688304251</v>
      </c>
      <c r="R705" s="25">
        <f t="array" aca="1" ref="R705" ca="1">INDEX('Lorri 401b'!L:L,MATCH('Retirement Calculator'!A705,'Lorri 401b'!N:N,0),0)</f>
        <v>-260509.00045783131</v>
      </c>
      <c r="S705" s="25">
        <f t="shared" ca="1" si="527"/>
        <v>1979119.2683725939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2240529.441763524</v>
      </c>
      <c r="R706" s="25">
        <f t="array" aca="1" ref="R706" ca="1">INDEX('Lorri 401b'!L:L,MATCH('Retirement Calculator'!A706,'Lorri 401b'!N:N,0),0)</f>
        <v>-283339.98857229511</v>
      </c>
      <c r="S706" s="25">
        <f t="shared" ca="1" si="527"/>
        <v>1957189.4531912289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2241434.3695838442</v>
      </c>
      <c r="R707" s="25">
        <f t="array" aca="1" ref="R707" ca="1">INDEX('Lorri 401b'!L:L,MATCH('Retirement Calculator'!A707,'Lorri 401b'!N:N,0),0)</f>
        <v>-306266.10580390255</v>
      </c>
      <c r="S707" s="25">
        <f t="shared" ca="1" si="527"/>
        <v>1935168.2637799417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2242343.0679367487</v>
      </c>
      <c r="R708" s="25">
        <f t="array" aca="1" ref="R708" ca="1">INDEX('Lorri 401b'!L:L,MATCH('Retirement Calculator'!A708,'Lorri 401b'!N:N,0),0)</f>
        <v>-329287.74852397502</v>
      </c>
      <c r="S708" s="25">
        <f t="shared" ca="1" si="527"/>
        <v>1913055.3194127737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2243255.5525327907</v>
      </c>
      <c r="R709" s="25">
        <f t="array" aca="1" ref="R709" ca="1">INDEX('Lorri 401b'!L:L,MATCH('Retirement Calculator'!A709,'Lorri 401b'!N:N,0),0)</f>
        <v>-352405.31475538114</v>
      </c>
      <c r="S709" s="25">
        <f t="shared" ca="1" si="527"/>
        <v>1890850.2377774096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2244171.8391479827</v>
      </c>
      <c r="R710" s="25">
        <f t="array" aca="1" ref="R710" ca="1">INDEX('Lorri 401b'!L:L,MATCH('Retirement Calculator'!A710,'Lorri 401b'!N:N,0),0)</f>
        <v>-375619.2041794181</v>
      </c>
      <c r="S710" s="25">
        <f t="shared" ca="1" si="527"/>
        <v>1868552.6349685646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2245091.9436240713</v>
      </c>
      <c r="R711" s="25">
        <f t="array" aca="1" ref="R711" ca="1">INDEX('Lorri 401b'!L:L,MATCH('Retirement Calculator'!A711,'Lorri 401b'!N:N,0),0)</f>
        <v>-398929.8181427219</v>
      </c>
      <c r="S711" s="25">
        <f t="shared" ca="1" si="527"/>
        <v>1846162.1254813494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2246015.8818688104</v>
      </c>
      <c r="R712" s="25">
        <f t="array" aca="1" ref="R712" ca="1">INDEX('Lorri 401b'!L:L,MATCH('Retirement Calculator'!A712,'Lorri 401b'!N:N,0),0)</f>
        <v>-422337.55966420611</v>
      </c>
      <c r="S712" s="25">
        <f t="shared" ca="1" si="527"/>
        <v>1823678.3222046043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2246943.6698562359</v>
      </c>
      <c r="R713" s="25">
        <f t="array" aca="1" ref="R713" ca="1">INDEX('Lorri 401b'!L:L,MATCH('Retirement Calculator'!A713,'Lorri 401b'!N:N,0),0)</f>
        <v>-445842.83344202983</v>
      </c>
      <c r="S713" s="25">
        <f t="shared" ca="1" si="527"/>
        <v>1801100.8364142061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2247875.323626942</v>
      </c>
      <c r="R714" s="25">
        <f t="array" aca="1" ref="R714" ca="1">INDEX('Lorri 401b'!L:L,MATCH('Retirement Calculator'!A714,'Lorri 401b'!N:N,0),0)</f>
        <v>-469446.04586059449</v>
      </c>
      <c r="S714" s="25">
        <f t="shared" ca="1" si="527"/>
        <v>1778429.2777663474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2248810.8592883595</v>
      </c>
      <c r="R715" s="25">
        <f t="array" aca="1" ref="R715" ca="1">INDEX('Lorri 401b'!L:L,MATCH('Retirement Calculator'!A715,'Lorri 401b'!N:N,0),0)</f>
        <v>-493147.60499756981</v>
      </c>
      <c r="S715" s="25">
        <f t="shared" ca="1" si="527"/>
        <v>1755663.2542907898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2249750.293015033</v>
      </c>
      <c r="R716" s="25">
        <f t="array" aca="1" ref="R716" ca="1">INDEX('Lorri 401b'!L:L,MATCH('Retirement Calculator'!A716,'Lorri 401b'!N:N,0),0)</f>
        <v>-516947.9206309492</v>
      </c>
      <c r="S716" s="25">
        <f t="shared" ca="1" si="527"/>
        <v>1732802.3723840839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2250693.6410489008</v>
      </c>
      <c r="R717" s="25">
        <f t="array" aca="1" ref="R717" ca="1">INDEX('Lorri 401b'!L:L,MATCH('Retirement Calculator'!A717,'Lorri 401b'!N:N,0),0)</f>
        <v>-540847.40424613433</v>
      </c>
      <c r="S717" s="25">
        <f t="shared" ca="1" si="527"/>
        <v>1709846.2368027666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2251640.9196995767</v>
      </c>
      <c r="R718" s="25">
        <f t="array" aca="1" ref="R718" ca="1">INDEX('Lorri 401b'!L:L,MATCH('Retirement Calculator'!A718,'Lorri 401b'!N:N,0),0)</f>
        <v>-564846.46904304938</v>
      </c>
      <c r="S718" s="25">
        <f t="shared" ca="1" si="527"/>
        <v>1686794.4506565272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2252592.1453446303</v>
      </c>
      <c r="R719" s="25">
        <f t="array" aca="1" ref="R719" ca="1">INDEX('Lorri 401b'!L:L,MATCH('Retirement Calculator'!A719,'Lorri 401b'!N:N,0),0)</f>
        <v>-588945.52994328493</v>
      </c>
      <c r="S719" s="25">
        <f t="shared" ca="1" si="527"/>
        <v>1663646.6154013453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2253547.3344298718</v>
      </c>
      <c r="R720" s="25">
        <f t="array" aca="1" ref="R720" ca="1">INDEX('Lorri 401b'!L:L,MATCH('Retirement Calculator'!A720,'Lorri 401b'!N:N,0),0)</f>
        <v>-613145.0035972714</v>
      </c>
      <c r="S720" s="25">
        <f t="shared" ca="1" si="527"/>
        <v>1640402.3308326004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2254506.5034696348</v>
      </c>
      <c r="R721" s="25">
        <f t="array" aca="1" ref="R721" ca="1">INDEX('Lorri 401b'!L:L,MATCH('Retirement Calculator'!A721,'Lorri 401b'!N:N,0),0)</f>
        <v>-637445.30839148292</v>
      </c>
      <c r="S721" s="25">
        <f t="shared" ca="1" si="527"/>
        <v>1617061.1950781518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2255469.6690470637</v>
      </c>
      <c r="R722" s="25">
        <f t="array" aca="1" ref="R722" ca="1">INDEX('Lorri 401b'!L:L,MATCH('Retirement Calculator'!A722,'Lorri 401b'!N:N,0),0)</f>
        <v>-661846.86445567023</v>
      </c>
      <c r="S722" s="25">
        <f t="shared" ca="1" si="527"/>
        <v>1593622.8045913936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2256436.8478143984</v>
      </c>
      <c r="R723" s="25">
        <f t="array" aca="1" ref="R723" ca="1">INDEX('Lorri 401b'!L:L,MATCH('Retirement Calculator'!A723,'Lorri 401b'!N:N,0),0)</f>
        <v>-686350.093670125</v>
      </c>
      <c r="S723" s="25">
        <f t="shared" ca="1" si="527"/>
        <v>1570086.7541442732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2257408.0564932637</v>
      </c>
      <c r="R724" s="25">
        <f t="array" aca="1" ref="R724" ca="1">INDEX('Lorri 401b'!L:L,MATCH('Retirement Calculator'!A724,'Lorri 401b'!N:N,0),0)</f>
        <v>-710955.41967297334</v>
      </c>
      <c r="S724" s="25">
        <f t="shared" ca="1" si="527"/>
        <v>1546452.6368202902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2258383.3118749578</v>
      </c>
      <c r="R725" s="25">
        <f t="array" aca="1" ref="R725" ca="1">INDEX('Lorri 401b'!L:L,MATCH('Retirement Calculator'!A725,'Lorri 401b'!N:N,0),0)</f>
        <v>-735663.2678675002</v>
      </c>
      <c r="S725" s="25">
        <f t="shared" ca="1" si="527"/>
        <v>1522720.0440074576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2259362.6308207419</v>
      </c>
      <c r="R726" s="25">
        <f t="array" aca="1" ref="R726" ca="1">INDEX('Lorri 401b'!L:L,MATCH('Retirement Calculator'!A726,'Lorri 401b'!N:N,0),0)</f>
        <v>-760474.06542950438</v>
      </c>
      <c r="S726" s="25">
        <f t="shared" ca="1" si="527"/>
        <v>1498888.5653912374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2260346.0302621336</v>
      </c>
      <c r="R727" s="25">
        <f t="array" aca="1" ref="R727" ca="1">INDEX('Lorri 401b'!L:L,MATCH('Retirement Calculator'!A727,'Lorri 401b'!N:N,0),0)</f>
        <v>-785388.24131468346</v>
      </c>
      <c r="S727" s="25">
        <f t="shared" ca="1" si="527"/>
        <v>1474957.78894745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2261333.5272011976</v>
      </c>
      <c r="R728" s="25">
        <f t="array" aca="1" ref="R728" ca="1">INDEX('Lorri 401b'!L:L,MATCH('Retirement Calculator'!A728,'Lorri 401b'!N:N,0),0)</f>
        <v>-810406.22626605083</v>
      </c>
      <c r="S728" s="25">
        <f t="shared" ca="1" si="527"/>
        <v>1450927.3009351469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2262325.1387108411</v>
      </c>
      <c r="R729" s="25">
        <f t="array" aca="1" ref="R729" ca="1">INDEX('Lorri 401b'!L:L,MATCH('Retirement Calculator'!A729,'Lorri 401b'!N:N,0),0)</f>
        <v>-835528.45282138221</v>
      </c>
      <c r="S729" s="25">
        <f t="shared" ca="1" si="527"/>
        <v>1426796.6858894587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2263320.8819351085</v>
      </c>
      <c r="R730" s="25">
        <f t="array" aca="1" ref="R730" ca="1">INDEX('Lorri 401b'!L:L,MATCH('Retirement Calculator'!A730,'Lorri 401b'!N:N,0),0)</f>
        <v>-860755.35532069416</v>
      </c>
      <c r="S730" s="25">
        <f t="shared" ca="1" si="527"/>
        <v>1402565.5266144143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2264320.7740894766</v>
      </c>
      <c r="R731" s="25">
        <f t="array" aca="1" ref="R731" ca="1">INDEX('Lorri 401b'!L:L,MATCH('Retirement Calculator'!A731,'Lorri 401b'!N:N,0),0)</f>
        <v>-886087.36991375335</v>
      </c>
      <c r="S731" s="25">
        <f t="shared" ca="1" si="527"/>
        <v>1378233.4041757232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2265324.8324611546</v>
      </c>
      <c r="R732" s="25">
        <f t="array" aca="1" ref="R732" ca="1">INDEX('Lorri 401b'!L:L,MATCH('Retirement Calculator'!A732,'Lorri 401b'!N:N,0),0)</f>
        <v>-911524.9345676169</v>
      </c>
      <c r="S732" s="25">
        <f t="shared" ca="1" si="527"/>
        <v>1353799.8978935378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2266333.0744093815</v>
      </c>
      <c r="R733" s="25">
        <f t="array" aca="1" ref="R733" ca="1">INDEX('Lorri 401b'!L:L,MATCH('Retirement Calculator'!A733,'Lorri 401b'!N:N,0),0)</f>
        <v>-937068.48907420482</v>
      </c>
      <c r="S733" s="25">
        <f t="shared" ca="1" si="527"/>
        <v>1329264.5853351767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2267345.5173657257</v>
      </c>
      <c r="R734" s="25">
        <f t="array" aca="1" ref="R734" ca="1">INDEX('Lorri 401b'!L:L,MATCH('Retirement Calculator'!A734,'Lorri 401b'!N:N,0),0)</f>
        <v>-962718.47505790356</v>
      </c>
      <c r="S734" s="25">
        <f t="shared" ca="1" si="527"/>
        <v>1304627.042307822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2268362.178834388</v>
      </c>
      <c r="R735" s="25">
        <f t="array" aca="1" ref="R735" ca="1">INDEX('Lorri 401b'!L:L,MATCH('Retirement Calculator'!A735,'Lorri 401b'!N:N,0),0)</f>
        <v>-988475.33598320093</v>
      </c>
      <c r="S735" s="25">
        <f t="shared" ca="1" si="527"/>
        <v>1279886.8428511871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2269383.0763925035</v>
      </c>
      <c r="R736" s="25">
        <f t="array" aca="1" ref="R736" ca="1">INDEX('Lorri 401b'!L:L,MATCH('Retirement Calculator'!A736,'Lorri 401b'!N:N,0),0)</f>
        <v>-1014339.5171623538</v>
      </c>
      <c r="S736" s="25">
        <f t="shared" ca="1" si="527"/>
        <v>1255043.5592301497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2270408.2276904443</v>
      </c>
      <c r="R737" s="25">
        <f t="array" aca="1" ref="R737" ca="1">INDEX('Lorri 401b'!L:L,MATCH('Retirement Calculator'!A737,'Lorri 401b'!N:N,0),0)</f>
        <v>-1040311.4657630865</v>
      </c>
      <c r="S737" s="25">
        <f t="shared" ca="1" si="527"/>
        <v>1230096.7619273579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2271437.6504521263</v>
      </c>
      <c r="R738" s="25">
        <f t="array" aca="1" ref="R738" ca="1">INDEX('Lorri 401b'!L:L,MATCH('Retirement Calculator'!A738,'Lorri 401b'!N:N,0),0)</f>
        <v>-1066391.6308163223</v>
      </c>
      <c r="S738" s="25">
        <f t="shared" ca="1" si="527"/>
        <v>1205046.019635804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2272471.3624753156</v>
      </c>
      <c r="R739" s="25">
        <f t="array" aca="1" ref="R739" ca="1">INDEX('Lorri 401b'!L:L,MATCH('Retirement Calculator'!A739,'Lorri 401b'!N:N,0),0)</f>
        <v>-1092580.4632239465</v>
      </c>
      <c r="S739" s="25">
        <f t="shared" ca="1" si="527"/>
        <v>1179890.8992513691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2273509.3816319345</v>
      </c>
      <c r="R740" s="25">
        <f t="array" aca="1" ref="R740" ca="1">INDEX('Lorri 401b'!L:L,MATCH('Retirement Calculator'!A740,'Lorri 401b'!N:N,0),0)</f>
        <v>-1118878.4157666026</v>
      </c>
      <c r="S740" s="25">
        <f t="shared" ca="1" si="527"/>
        <v>1154630.9658653319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2274551.7258683727</v>
      </c>
      <c r="R741" s="25">
        <f t="array" aca="1" ref="R741" ca="1">INDEX('Lorri 401b'!L:L,MATCH('Retirement Calculator'!A741,'Lorri 401b'!N:N,0),0)</f>
        <v>-1145285.9431115198</v>
      </c>
      <c r="S741" s="25">
        <f t="shared" ca="1" si="527"/>
        <v>1129265.7827568529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2275598.4132057964</v>
      </c>
      <c r="R742" s="25">
        <f t="array" aca="1" ref="R742" ca="1">INDEX('Lorri 401b'!L:L,MATCH('Retirement Calculator'!A742,'Lorri 401b'!N:N,0),0)</f>
        <v>-1171803.501820374</v>
      </c>
      <c r="S742" s="25">
        <f t="shared" ca="1" si="527"/>
        <v>1103794.9113854223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2276649.4617404593</v>
      </c>
      <c r="R743" s="25">
        <f t="array" aca="1" ref="R743" ca="1">INDEX('Lorri 401b'!L:L,MATCH('Retirement Calculator'!A743,'Lorri 401b'!N:N,0),0)</f>
        <v>-1198431.5503571818</v>
      </c>
      <c r="S743" s="25">
        <f t="shared" ca="1" si="527"/>
        <v>1078217.9113832775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2277704.8896440165</v>
      </c>
      <c r="R744" s="25">
        <f t="array" aca="1" ref="R744" ca="1">INDEX('Lorri 401b'!L:L,MATCH('Retirement Calculator'!A744,'Lorri 401b'!N:N,0),0)</f>
        <v>-1225170.5490962262</v>
      </c>
      <c r="S744" s="25">
        <f t="shared" ca="1" si="527"/>
        <v>1052534.3405477903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2278764.7151638386</v>
      </c>
      <c r="R745" s="25">
        <f t="array" aca="1" ref="R745" ca="1">INDEX('Lorri 401b'!L:L,MATCH('Retirement Calculator'!A745,'Lorri 401b'!N:N,0),0)</f>
        <v>-1252020.9603300167</v>
      </c>
      <c r="S745" s="25">
        <f t="shared" ca="1" si="527"/>
        <v>1026743.7548338219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2279828.9566233265</v>
      </c>
      <c r="R746" s="25">
        <f t="array" aca="1" ref="R746" ca="1">INDEX('Lorri 401b'!L:L,MATCH('Retirement Calculator'!A746,'Lorri 401b'!N:N,0),0)</f>
        <v>-1278983.2482772814</v>
      </c>
      <c r="S746" s="25">
        <f t="shared" ca="1" si="527"/>
        <v>1000845.7083460451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2280897.6324222293</v>
      </c>
      <c r="R747" s="25">
        <f t="array" aca="1" ref="R747" ca="1">INDEX('Lorri 401b'!L:L,MATCH('Retirement Calculator'!A747,'Lorri 401b'!N:N,0),0)</f>
        <v>-1306057.879090993</v>
      </c>
      <c r="S747" s="25">
        <f t="shared" ca="1" si="527"/>
        <v>974839.75333123631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2281970.7610369604</v>
      </c>
      <c r="R748" s="25">
        <f t="array" aca="1" ref="R748" ca="1">INDEX('Lorri 401b'!L:L,MATCH('Retirement Calculator'!A748,'Lorri 401b'!N:N,0),0)</f>
        <v>-1333245.3208664283</v>
      </c>
      <c r="S748" s="25">
        <f t="shared" ca="1" si="527"/>
        <v>948725.44017053209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2283048.3610209199</v>
      </c>
      <c r="R749" s="25">
        <f t="array" aca="1" ref="R749" ca="1">INDEX('Lorri 401b'!L:L,MATCH('Retirement Calculator'!A749,'Lorri 401b'!N:N,0),0)</f>
        <v>-1360546.0436492614</v>
      </c>
      <c r="S749" s="25">
        <f t="shared" ca="1" si="527"/>
        <v>922502.31737165852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2284130.4510048125</v>
      </c>
      <c r="R750" s="25">
        <f t="array" aca="1" ref="R750" ca="1">INDEX('Lorri 401b'!L:L,MATCH('Retirement Calculator'!A750,'Lorri 401b'!N:N,0),0)</f>
        <v>-1387960.5194436896</v>
      </c>
      <c r="S750" s="25">
        <f t="shared" ca="1" si="527"/>
        <v>896169.93156112288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2285217.0496969712</v>
      </c>
      <c r="R751" s="25">
        <f t="array" aca="1" ref="R751" ca="1">INDEX('Lorri 401b'!L:L,MATCH('Retirement Calculator'!A751,'Lorri 401b'!N:N,0),0)</f>
        <v>-1415489.2222205945</v>
      </c>
      <c r="S751" s="25">
        <f t="shared" ca="1" si="527"/>
        <v>869727.82747637667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2286308.1758836806</v>
      </c>
      <c r="R752" s="25">
        <f t="array" aca="1" ref="R752" ca="1">INDEX('Lorri 401b'!L:L,MATCH('Retirement Calculator'!A752,'Lorri 401b'!N:N,0),0)</f>
        <v>-1443132.6279257366</v>
      </c>
      <c r="S752" s="25">
        <f t="shared" ca="1" si="527"/>
        <v>843175.54795794399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2287403.8484295011</v>
      </c>
      <c r="R753" s="25">
        <f t="array" aca="1" ref="R753" ca="1">INDEX('Lorri 401b'!L:L,MATCH('Retirement Calculator'!A753,'Lorri 401b'!N:N,0),0)</f>
        <v>-1470891.2144879834</v>
      </c>
      <c r="S753" s="25">
        <f t="shared" ca="1" si="527"/>
        <v>816512.63394151768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2288504.0862775962</v>
      </c>
      <c r="R754" s="25">
        <f t="array" aca="1" ref="R754" ca="1">INDEX('Lorri 401b'!L:L,MATCH('Retirement Calculator'!A754,'Lorri 401b'!N:N,0),0)</f>
        <v>-1498765.4618275729</v>
      </c>
      <c r="S754" s="25">
        <f t="shared" ca="1" si="527"/>
        <v>789738.62445002329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2289608.9084500582</v>
      </c>
      <c r="R755" s="25">
        <f t="array" aca="1" ref="R755" ca="1">INDEX('Lorri 401b'!L:L,MATCH('Retirement Calculator'!A755,'Lorri 401b'!N:N,0),0)</f>
        <v>-1526755.8518644108</v>
      </c>
      <c r="S755" s="25">
        <f t="shared" ca="1" si="527"/>
        <v>762853.0565856474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2290718.3340482386</v>
      </c>
      <c r="R756" s="25">
        <f t="array" aca="1" ref="R756" ca="1">INDEX('Lorri 401b'!L:L,MATCH('Retirement Calculator'!A756,'Lorri 401b'!N:N,0),0)</f>
        <v>-1554862.8685264022</v>
      </c>
      <c r="S756" s="25">
        <f t="shared" ca="1" si="527"/>
        <v>735855.46552183642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2291832.3822530783</v>
      </c>
      <c r="R757" s="25">
        <f t="array" aca="1" ref="R757" ca="1">INDEX('Lorri 401b'!L:L,MATCH('Retirement Calculator'!A757,'Lorri 401b'!N:N,0),0)</f>
        <v>-1583086.9977578183</v>
      </c>
      <c r="S757" s="25">
        <f t="shared" ca="1" si="527"/>
        <v>708745.38449525996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2292951.0723254383</v>
      </c>
      <c r="R758" s="25">
        <f t="array" aca="1" ref="R758" ca="1">INDEX('Lorri 401b'!L:L,MATCH('Retirement Calculator'!A758,'Lorri 401b'!N:N,0),0)</f>
        <v>-1611428.7275276987</v>
      </c>
      <c r="S758" s="25">
        <f t="shared" ca="1" si="527"/>
        <v>681522.34479773953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2294074.423606433</v>
      </c>
      <c r="R759" s="25">
        <f t="array" aca="1" ref="R759" ca="1">INDEX('Lorri 401b'!L:L,MATCH('Retirement Calculator'!A759,'Lorri 401b'!N:N,0),0)</f>
        <v>-1639888.547838287</v>
      </c>
      <c r="S759" s="25">
        <f t="shared" ca="1" si="527"/>
        <v>654185.87576814601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2295202.4555177651</v>
      </c>
      <c r="R760" s="25">
        <f t="array" aca="1" ref="R760" ca="1">INDEX('Lorri 401b'!L:L,MATCH('Retirement Calculator'!A760,'Lorri 401b'!N:N,0),0)</f>
        <v>-1668466.9507335029</v>
      </c>
      <c r="S760" s="25">
        <f t="shared" ca="1" si="527"/>
        <v>626735.50478426227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2296335.187562061</v>
      </c>
      <c r="R761" s="25">
        <f t="array" aca="1" ref="R761" ca="1">INDEX('Lorri 401b'!L:L,MATCH('Retirement Calculator'!A761,'Lorri 401b'!N:N,0),0)</f>
        <v>-1697164.4303074486</v>
      </c>
      <c r="S761" s="25">
        <f t="shared" ca="1" si="527"/>
        <v>599170.7572546124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2297472.6393232085</v>
      </c>
      <c r="R762" s="25">
        <f t="array" aca="1" ref="R762" ca="1">INDEX('Lorri 401b'!L:L,MATCH('Retirement Calculator'!A762,'Lorri 401b'!N:N,0),0)</f>
        <v>-1725981.4827129527</v>
      </c>
      <c r="S762" s="25">
        <f t="shared" ca="1" si="527"/>
        <v>571491.15661025583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2298614.8304666937</v>
      </c>
      <c r="R763" s="25">
        <f t="array" aca="1" ref="R763" ca="1">INDEX('Lorri 401b'!L:L,MATCH('Retirement Calculator'!A763,'Lorri 401b'!N:N,0),0)</f>
        <v>-1754918.6061701463</v>
      </c>
      <c r="S763" s="25">
        <f t="shared" ca="1" si="527"/>
        <v>543696.22429654747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2299761.7807399435</v>
      </c>
      <c r="R764" s="25">
        <f t="array" aca="1" ref="R764" ca="1">INDEX('Lorri 401b'!L:L,MATCH('Retirement Calculator'!A764,'Lorri 401b'!N:N,0),0)</f>
        <v>-1783976.300975078</v>
      </c>
      <c r="S764" s="25">
        <f t="shared" ca="1" si="527"/>
        <v>515785.47976486548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2300913.5099726655</v>
      </c>
      <c r="R765" s="25">
        <f t="array" aca="1" ref="R765" ca="1">INDEX('Lorri 401b'!L:L,MATCH('Retirement Calculator'!A765,'Lorri 401b'!N:N,0),0)</f>
        <v>-1813155.0695083637</v>
      </c>
      <c r="S765" s="25">
        <f t="shared" ca="1" si="527"/>
        <v>487758.44046430173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2302070.0380771901</v>
      </c>
      <c r="R766" s="25">
        <f t="array" aca="1" ref="R766" ca="1">INDEX('Lorri 401b'!L:L,MATCH('Retirement Calculator'!A766,'Lorri 401b'!N:N,0),0)</f>
        <v>-1842455.4162438714</v>
      </c>
      <c r="S766" s="25">
        <f t="shared" ca="1" si="527"/>
        <v>459614.62183331861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2303231.3850488169</v>
      </c>
      <c r="R767" s="25">
        <f t="array" aca="1" ref="R767" ca="1">INDEX('Lorri 401b'!L:L,MATCH('Retirement Calculator'!A767,'Lorri 401b'!N:N,0),0)</f>
        <v>-1871877.8477574438</v>
      </c>
      <c r="S767" s="25">
        <f t="shared" ca="1" si="527"/>
        <v>431353.53729137313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2304397.570966159</v>
      </c>
      <c r="R768" s="25">
        <f t="array" aca="1" ref="R768" ca="1">INDEX('Lorri 401b'!L:L,MATCH('Retirement Calculator'!A768,'Lorri 401b'!N:N,0),0)</f>
        <v>-1901422.8727356561</v>
      </c>
      <c r="S768" s="25">
        <f t="shared" ca="1" si="527"/>
        <v>402974.69823050289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2305568.61599149</v>
      </c>
      <c r="R769" s="25">
        <f t="array" aca="1" ref="R769" ca="1">INDEX('Lorri 401b'!L:L,MATCH('Retirement Calculator'!A769,'Lorri 401b'!N:N,0),0)</f>
        <v>-1931091.0019846109</v>
      </c>
      <c r="S769" s="25">
        <f t="shared" ca="1" si="527"/>
        <v>374477.61400687904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2306744.540371093</v>
      </c>
      <c r="R770" s="25">
        <f t="array" aca="1" ref="R770" ca="1">INDEX('Lorri 401b'!L:L,MATCH('Retirement Calculator'!A770,'Lorri 401b'!N:N,0),0)</f>
        <v>-1960882.7484387697</v>
      </c>
      <c r="S770" s="25">
        <f t="shared" ca="1" si="527"/>
        <v>345861.79193232325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2307925.3644356113</v>
      </c>
      <c r="R771" s="25">
        <f t="array" aca="1" ref="R771" ca="1">INDEX('Lorri 401b'!L:L,MATCH('Retirement Calculator'!A771,'Lorri 401b'!N:N,0),0)</f>
        <v>-1990798.6271698209</v>
      </c>
      <c r="S771" s="25">
        <f t="shared" ca="1" si="527"/>
        <v>317126.73726579035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2309111.1086003985</v>
      </c>
      <c r="R772" s="25">
        <f t="array" aca="1" ref="R772" ca="1">INDEX('Lorri 401b'!L:L,MATCH('Retirement Calculator'!A772,'Lorri 401b'!N:N,0),0)</f>
        <v>-2020839.1553955849</v>
      </c>
      <c r="S772" s="25">
        <f t="shared" ca="1" si="527"/>
        <v>288271.95320481365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2310301.793365872</v>
      </c>
      <c r="R773" s="25">
        <f t="array" aca="1" ref="R773" ca="1">INDEX('Lorri 401b'!L:L,MATCH('Retirement Calculator'!A773,'Lorri 401b'!N:N,0),0)</f>
        <v>-2051004.8524889562</v>
      </c>
      <c r="S773" s="25">
        <f t="shared" ca="1" si="527"/>
        <v>259296.94087691582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2311497.4393178686</v>
      </c>
      <c r="R774" s="25">
        <f t="array" aca="1" ref="R774" ca="1">INDEX('Lorri 401b'!L:L,MATCH('Retirement Calculator'!A774,'Lorri 401b'!N:N,0),0)</f>
        <v>-2081296.239986883</v>
      </c>
      <c r="S774" s="25">
        <f t="shared" ca="1" si="527"/>
        <v>230201.19933098555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2312698.0671279985</v>
      </c>
      <c r="R775" s="25">
        <f t="array" aca="1" ref="R775" ca="1">INDEX('Lorri 401b'!L:L,MATCH('Retirement Calculator'!A775,'Lorri 401b'!N:N,0),0)</f>
        <v>-2111713.8415993848</v>
      </c>
      <c r="S775" s="25">
        <f t="shared" ca="1" si="527"/>
        <v>200984.22552861366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2313903.6975540039</v>
      </c>
      <c r="R776" s="25">
        <f t="array" aca="1" ref="R776" ca="1">INDEX('Lorri 401b'!L:L,MATCH('Retirement Calculator'!A776,'Lorri 401b'!N:N,0),0)</f>
        <v>-2142258.1832186054</v>
      </c>
      <c r="S776" s="25">
        <f t="shared" ref="S776:S1030" ca="1" si="787">SUM(Q776:R776)</f>
        <v>171645.51433539856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2315114.3514401177</v>
      </c>
      <c r="R777" s="25">
        <f t="array" aca="1" ref="R777" ca="1">INDEX('Lorri 401b'!L:L,MATCH('Retirement Calculator'!A777,'Lorri 401b'!N:N,0),0)</f>
        <v>-2172929.7929279059</v>
      </c>
      <c r="S777" s="25">
        <f t="shared" ca="1" si="787"/>
        <v>142184.55851221178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2316330.0497174235</v>
      </c>
      <c r="R778" s="25">
        <f t="array" aca="1" ref="R778" ca="1">INDEX('Lorri 401b'!L:L,MATCH('Retirement Calculator'!A778,'Lorri 401b'!N:N,0),0)</f>
        <v>-2203729.2010109951</v>
      </c>
      <c r="S778" s="25">
        <f t="shared" ca="1" si="787"/>
        <v>112600.84870642843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2317550.8134042183</v>
      </c>
      <c r="R779" s="25">
        <f t="array" aca="1" ref="R779" ca="1">INDEX('Lorri 401b'!L:L,MATCH('Retirement Calculator'!A779,'Lorri 401b'!N:N,0),0)</f>
        <v>-2234656.9399610972</v>
      </c>
      <c r="S779" s="25">
        <f t="shared" ca="1" si="787"/>
        <v>82893.873443121091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2318776.6636063745</v>
      </c>
      <c r="R780" s="25">
        <f t="array" aca="1" ref="R780" ca="1">INDEX('Lorri 401b'!L:L,MATCH('Retirement Calculator'!A780,'Lorri 401b'!N:N,0),0)</f>
        <v>-2265713.5444901581</v>
      </c>
      <c r="S780" s="25">
        <f t="shared" ca="1" si="787"/>
        <v>53063.119116216432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2320007.6215177062</v>
      </c>
      <c r="R781" s="25">
        <f t="array" aca="1" ref="R781" ca="1">INDEX('Lorri 401b'!L:L,MATCH('Retirement Calculator'!A781,'Lorri 401b'!N:N,0),0)</f>
        <v>-2296899.5515380902</v>
      </c>
      <c r="S781" s="25">
        <f t="shared" ca="1" si="787"/>
        <v>23108.069979615975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2321243.7084203353</v>
      </c>
      <c r="R782" s="25">
        <f t="array" aca="1" ref="R782" ca="1">INDEX('Lorri 401b'!L:L,MATCH('Retirement Calculator'!A782,'Lorri 401b'!N:N,0),0)</f>
        <v>-2328215.5002820552</v>
      </c>
      <c r="S782" s="25">
        <f t="shared" ca="1" si="787"/>
        <v>-6971.7918617199175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2322484.9456850588</v>
      </c>
      <c r="R783" s="25">
        <f t="array" aca="1" ref="R783" ca="1">INDEX('Lorri 401b'!L:L,MATCH('Retirement Calculator'!A783,'Lorri 401b'!N:N,0),0)</f>
        <v>-2359661.9321457869</v>
      </c>
      <c r="S783" s="25">
        <f t="shared" ca="1" si="787"/>
        <v>-37176.986460728105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2323731.3547717184</v>
      </c>
      <c r="R784" s="25">
        <f t="array" aca="1" ref="R784" ca="1">INDEX('Lorri 401b'!L:L,MATCH('Retirement Calculator'!A784,'Lorri 401b'!N:N,0),0)</f>
        <v>-2391239.3908089506</v>
      </c>
      <c r="S784" s="25">
        <f t="shared" ca="1" si="787"/>
        <v>-67508.036037232261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2324982.9572295723</v>
      </c>
      <c r="R785" s="25">
        <f t="array" aca="1" ref="R785" ca="1">INDEX('Lorri 401b'!L:L,MATCH('Retirement Calculator'!A785,'Lorri 401b'!N:N,0),0)</f>
        <v>-2422948.4222165444</v>
      </c>
      <c r="S785" s="25">
        <f t="shared" ca="1" si="787"/>
        <v>-97965.464986972045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2326239.7746976675</v>
      </c>
      <c r="R786" s="25">
        <f t="array" aca="1" ref="R786" ca="1">INDEX('Lorri 401b'!L:L,MATCH('Retirement Calculator'!A786,'Lorri 401b'!N:N,0),0)</f>
        <v>-2454789.5745883361</v>
      </c>
      <c r="S786" s="25">
        <f t="shared" ca="1" si="787"/>
        <v>-128549.7998906686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2327501.8289052132</v>
      </c>
      <c r="R787" s="25">
        <f t="array" aca="1" ref="R787" ca="1">INDEX('Lorri 401b'!L:L,MATCH('Retirement Calculator'!A787,'Lorri 401b'!N:N,0),0)</f>
        <v>-2486763.3984283437</v>
      </c>
      <c r="S787" s="25">
        <f t="shared" ca="1" si="787"/>
        <v>-159261.56952313054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2328769.141671957</v>
      </c>
      <c r="R788" s="25">
        <f t="array" aca="1" ref="R788" ca="1">INDEX('Lorri 401b'!L:L,MATCH('Retirement Calculator'!A788,'Lorri 401b'!N:N,0),0)</f>
        <v>-2518870.4465343514</v>
      </c>
      <c r="S788" s="25">
        <f t="shared" ca="1" si="787"/>
        <v>-190101.30486239446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2330041.7349085622</v>
      </c>
      <c r="R789" s="25">
        <f t="array" aca="1" ref="R789" ca="1">INDEX('Lorri 401b'!L:L,MATCH('Retirement Calculator'!A789,'Lorri 401b'!N:N,0),0)</f>
        <v>-2551111.2740074676</v>
      </c>
      <c r="S789" s="25">
        <f t="shared" ca="1" si="787"/>
        <v>-221069.5390989054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2331319.6306169867</v>
      </c>
      <c r="R790" s="25">
        <f t="array" aca="1" ref="R790" ca="1">INDEX('Lorri 401b'!L:L,MATCH('Retirement Calculator'!A790,'Lorri 401b'!N:N,0),0)</f>
        <v>-2583486.4382617217</v>
      </c>
      <c r="S790" s="25">
        <f t="shared" ca="1" si="787"/>
        <v>-252166.80764473509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2332602.8508908628</v>
      </c>
      <c r="R791" s="25">
        <f t="array" aca="1" ref="R791" ca="1">INDEX('Lorri 401b'!L:L,MATCH('Retirement Calculator'!A791,'Lorri 401b'!N:N,0),0)</f>
        <v>-2615996.4990337021</v>
      </c>
      <c r="S791" s="25">
        <f t="shared" ca="1" si="787"/>
        <v>-283393.64814283932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2333891.4179158802</v>
      </c>
      <c r="R792" s="25">
        <f t="array" aca="1" ref="R792" ca="1">INDEX('Lorri 401b'!L:L,MATCH('Retirement Calculator'!A792,'Lorri 401b'!N:N,0),0)</f>
        <v>-2648642.0183922322</v>
      </c>
      <c r="S792" s="25">
        <f t="shared" ca="1" si="787"/>
        <v>-314750.60047635203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2335185.3539701682</v>
      </c>
      <c r="R793" s="25">
        <f t="array" aca="1" ref="R793" ca="1">INDEX('Lorri 401b'!L:L,MATCH('Retirement Calculator'!A793,'Lorri 401b'!N:N,0),0)</f>
        <v>-2681423.5607480896</v>
      </c>
      <c r="S793" s="25">
        <f t="shared" ca="1" si="787"/>
        <v>-346238.20677792141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2336484.6814246825</v>
      </c>
      <c r="R794" s="25">
        <f t="array" aca="1" ref="R794" ca="1">INDEX('Lorri 401b'!L:L,MATCH('Retirement Calculator'!A794,'Lorri 401b'!N:N,0),0)</f>
        <v>-2714341.6928637628</v>
      </c>
      <c r="S794" s="25">
        <f t="shared" ca="1" si="787"/>
        <v>-377857.01143908035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2337789.4227435905</v>
      </c>
      <c r="R795" s="25">
        <f t="array" aca="1" ref="R795" ca="1">INDEX('Lorri 401b'!L:L,MATCH('Retirement Calculator'!A795,'Lorri 401b'!N:N,0),0)</f>
        <v>-2747396.9838632513</v>
      </c>
      <c r="S795" s="25">
        <f t="shared" ca="1" si="787"/>
        <v>-409607.56111966074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2339099.6004846608</v>
      </c>
      <c r="R796" s="25">
        <f t="array" aca="1" ref="R796" ca="1">INDEX('Lorri 401b'!L:L,MATCH('Retirement Calculator'!A796,'Lorri 401b'!N:N,0),0)</f>
        <v>-2780590.0052419044</v>
      </c>
      <c r="S796" s="25">
        <f t="shared" ca="1" si="787"/>
        <v>-441490.40475724358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2340415.2372996523</v>
      </c>
      <c r="R797" s="25">
        <f t="array" aca="1" ref="R797" ca="1">INDEX('Lorri 401b'!L:L,MATCH('Retirement Calculator'!A797,'Lorri 401b'!N:N,0),0)</f>
        <v>-2813921.330876302</v>
      </c>
      <c r="S797" s="25">
        <f t="shared" ca="1" si="787"/>
        <v>-473506.09357664967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2341736.3559347061</v>
      </c>
      <c r="R798" s="25">
        <f t="array" aca="1" ref="R798" ca="1">INDEX('Lorri 401b'!L:L,MATCH('Retirement Calculator'!A798,'Lorri 401b'!N:N,0),0)</f>
        <v>-2847391.5370341763</v>
      </c>
      <c r="S798" s="25">
        <f t="shared" ca="1" si="787"/>
        <v>-505655.18109947024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2343062.9792307392</v>
      </c>
      <c r="R799" s="25">
        <f t="array" aca="1" ref="R799" ca="1">INDEX('Lorri 401b'!L:L,MATCH('Retirement Calculator'!A799,'Lorri 401b'!N:N,0),0)</f>
        <v>-2881001.202384375</v>
      </c>
      <c r="S799" s="25">
        <f t="shared" ca="1" si="787"/>
        <v>-537938.22315363586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2344395.1301238392</v>
      </c>
      <c r="R800" s="25">
        <f t="array" aca="1" ref="R800" ca="1">INDEX('Lorri 401b'!L:L,MATCH('Retirement Calculator'!A800,'Lorri 401b'!N:N,0),0)</f>
        <v>-2914750.908006866</v>
      </c>
      <c r="S800" s="25">
        <f t="shared" ca="1" si="787"/>
        <v>-570355.77788302675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2345732.8316456606</v>
      </c>
      <c r="R801" s="25">
        <f t="array" aca="1" ref="R801" ca="1">INDEX('Lorri 401b'!L:L,MATCH('Retirement Calculator'!A801,'Lorri 401b'!N:N,0),0)</f>
        <v>-2948641.2374027842</v>
      </c>
      <c r="S801" s="25">
        <f t="shared" ca="1" si="787"/>
        <v>-602908.4057571236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2347076.1069238228</v>
      </c>
      <c r="R802" s="25">
        <f t="array" aca="1" ref="R802" ca="1">INDEX('Lorri 401b'!L:L,MATCH('Retirement Calculator'!A802,'Lorri 401b'!N:N,0),0)</f>
        <v>-2982672.7765045185</v>
      </c>
      <c r="S802" s="25">
        <f t="shared" ca="1" si="787"/>
        <v>-635596.66958069568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2348424.9791823109</v>
      </c>
      <c r="R803" s="25">
        <f t="array" aca="1" ref="R803" ca="1">INDEX('Lorri 401b'!L:L,MATCH('Retirement Calculator'!A803,'Lorri 401b'!N:N,0),0)</f>
        <v>-3016846.1136858435</v>
      </c>
      <c r="S803" s="25">
        <f t="shared" ca="1" si="787"/>
        <v>-668421.13450353267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2349779.4717418756</v>
      </c>
      <c r="R804" s="25">
        <f t="array" aca="1" ref="R804" ca="1">INDEX('Lorri 401b'!L:L,MATCH('Retirement Calculator'!A804,'Lorri 401b'!N:N,0),0)</f>
        <v>-3051161.8397720908</v>
      </c>
      <c r="S804" s="25">
        <f t="shared" ca="1" si="787"/>
        <v>-701382.36803021515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2351139.6080204388</v>
      </c>
      <c r="R805" s="25">
        <f t="array" aca="1" ref="R805" ca="1">INDEX('Lorri 401b'!L:L,MATCH('Retirement Calculator'!A805,'Lorri 401b'!N:N,0),0)</f>
        <v>-3085620.548050364</v>
      </c>
      <c r="S805" s="25">
        <f t="shared" ca="1" si="787"/>
        <v>-734480.9400299252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2352505.4115334959</v>
      </c>
      <c r="R806" s="25">
        <f t="array" aca="1" ref="R806" ca="1">INDEX('Lorri 401b'!L:L,MATCH('Retirement Calculator'!A806,'Lorri 401b'!N:N,0),0)</f>
        <v>-3120222.8342797966</v>
      </c>
      <c r="S806" s="25">
        <f t="shared" ca="1" si="787"/>
        <v>-767717.4227463007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2353876.905894524</v>
      </c>
      <c r="R807" s="25">
        <f t="array" aca="1" ref="R807" ca="1">INDEX('Lorri 401b'!L:L,MATCH('Retirement Calculator'!A807,'Lorri 401b'!N:N,0),0)</f>
        <v>-3154969.2967018518</v>
      </c>
      <c r="S807" s="25">
        <f t="shared" ca="1" si="787"/>
        <v>-801092.39080732781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2355254.1148153897</v>
      </c>
      <c r="R808" s="25">
        <f t="array" aca="1" ref="R808" ca="1">INDEX('Lorri 401b'!L:L,MATCH('Retirement Calculator'!A808,'Lorri 401b'!N:N,0),0)</f>
        <v>-3189860.5360506657</v>
      </c>
      <c r="S808" s="25">
        <f t="shared" ca="1" si="787"/>
        <v>-834606.42123527592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2356637.0621067593</v>
      </c>
      <c r="R809" s="25">
        <f t="array" aca="1" ref="R809" ca="1">INDEX('Lorri 401b'!L:L,MATCH('Retirement Calculator'!A809,'Lorri 401b'!N:N,0),0)</f>
        <v>-3224897.1555634332</v>
      </c>
      <c r="S809" s="25">
        <f t="shared" ca="1" si="787"/>
        <v>-868260.0934566739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2358025.7716785097</v>
      </c>
      <c r="R810" s="25">
        <f t="array" aca="1" ref="R810" ca="1">INDEX('Lorri 401b'!L:L,MATCH('Retirement Calculator'!A810,'Lorri 401b'!N:N,0),0)</f>
        <v>-3260079.7609908371</v>
      </c>
      <c r="S810" s="25">
        <f t="shared" ca="1" si="787"/>
        <v>-902053.98931232747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2359420.2675401419</v>
      </c>
      <c r="R811" s="25">
        <f t="array" aca="1" ref="R811" ca="1">INDEX('Lorri 401b'!L:L,MATCH('Retirement Calculator'!A811,'Lorri 401b'!N:N,0),0)</f>
        <v>-3295408.9606075217</v>
      </c>
      <c r="S811" s="25">
        <f t="shared" ca="1" si="787"/>
        <v>-935988.69306737976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2360820.573801198</v>
      </c>
      <c r="R812" s="25">
        <f t="array" aca="1" ref="R812" ca="1">INDEX('Lorri 401b'!L:L,MATCH('Retirement Calculator'!A812,'Lorri 401b'!N:N,0),0)</f>
        <v>-3330885.3652226091</v>
      </c>
      <c r="S812" s="25">
        <f t="shared" ca="1" si="787"/>
        <v>-970064.79142141109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2362226.7146716751</v>
      </c>
      <c r="R813" s="25">
        <f t="array" aca="1" ref="R813" ca="1">INDEX('Lorri 401b'!L:L,MATCH('Retirement Calculator'!A813,'Lorri 401b'!N:N,0),0)</f>
        <v>-3366509.5881902594</v>
      </c>
      <c r="S813" s="25">
        <f t="shared" ca="1" si="787"/>
        <v>-1004282.8735185843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2363638.7144624456</v>
      </c>
      <c r="R814" s="25">
        <f t="array" aca="1" ref="R814" ca="1">INDEX('Lorri 401b'!L:L,MATCH('Retirement Calculator'!A814,'Lorri 401b'!N:N,0),0)</f>
        <v>-3402282.2454202753</v>
      </c>
      <c r="S814" s="25">
        <f t="shared" ca="1" si="787"/>
        <v>-1038643.5309578297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2365056.5975856776</v>
      </c>
      <c r="R815" s="25">
        <f t="array" aca="1" ref="R815" ca="1">INDEX('Lorri 401b'!L:L,MATCH('Retirement Calculator'!A815,'Lorri 401b'!N:N,0),0)</f>
        <v>-3438203.9553887495</v>
      </c>
      <c r="S815" s="25">
        <f t="shared" ca="1" si="787"/>
        <v>-1073147.3578030718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2366480.3885552566</v>
      </c>
      <c r="R816" s="25">
        <f t="array" aca="1" ref="R816" ca="1">INDEX('Lorri 401b'!L:L,MATCH('Retirement Calculator'!A816,'Lorri 401b'!N:N,0),0)</f>
        <v>-3474275.3391487589</v>
      </c>
      <c r="S816" s="25">
        <f t="shared" ca="1" si="787"/>
        <v>-1107794.9505935023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2367910.1119872089</v>
      </c>
      <c r="R817" s="25">
        <f t="array" aca="1" ref="R817" ca="1">INDEX('Lorri 401b'!L:L,MATCH('Retirement Calculator'!A817,'Lorri 401b'!N:N,0),0)</f>
        <v>-3510497.0203411016</v>
      </c>
      <c r="S817" s="25">
        <f t="shared" ca="1" si="787"/>
        <v>-1142586.9083538926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2369345.7926001279</v>
      </c>
      <c r="R818" s="25">
        <f t="array" aca="1" ref="R818" ca="1">INDEX('Lorri 401b'!L:L,MATCH('Retirement Calculator'!A818,'Lorri 401b'!N:N,0),0)</f>
        <v>-3546869.6252050791</v>
      </c>
      <c r="S818" s="25">
        <f t="shared" ca="1" si="787"/>
        <v>-1177523.8326049512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2370787.4552156003</v>
      </c>
      <c r="R819" s="25">
        <f t="array" aca="1" ref="R819" ca="1">INDEX('Lorri 401b'!L:L,MATCH('Retirement Calculator'!A819,'Lorri 401b'!N:N,0),0)</f>
        <v>-3583393.7825893234</v>
      </c>
      <c r="S819" s="25">
        <f t="shared" ca="1" si="787"/>
        <v>-1212606.327373723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2372235.1247586375</v>
      </c>
      <c r="R820" s="25">
        <f t="array" aca="1" ref="R820" ca="1">INDEX('Lorri 401b'!L:L,MATCH('Retirement Calculator'!A820,'Lorri 401b'!N:N,0),0)</f>
        <v>-3620070.1239626682</v>
      </c>
      <c r="S820" s="25">
        <f t="shared" ca="1" si="787"/>
        <v>-1247834.9992040307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2373688.8262581038</v>
      </c>
      <c r="R821" s="25">
        <f t="array" aca="1" ref="R821" ca="1">INDEX('Lorri 401b'!L:L,MATCH('Retirement Calculator'!A821,'Lorri 401b'!N:N,0),0)</f>
        <v>-3656899.2834250689</v>
      </c>
      <c r="S821" s="25">
        <f t="shared" ca="1" si="787"/>
        <v>-1283210.4571669651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2375148.5848471513</v>
      </c>
      <c r="R822" s="25">
        <f t="array" aca="1" ref="R822" ca="1">INDEX('Lorri 401b'!L:L,MATCH('Retirement Calculator'!A822,'Lorri 401b'!N:N,0),0)</f>
        <v>-3693881.8977185632</v>
      </c>
      <c r="S822" s="25">
        <f t="shared" ca="1" si="787"/>
        <v>-1318733.3128714119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2376614.4257636531</v>
      </c>
      <c r="R823" s="25">
        <f t="array" aca="1" ref="R823" ca="1">INDEX('Lorri 401b'!L:L,MATCH('Retirement Calculator'!A823,'Lorri 401b'!N:N,0),0)</f>
        <v>-3731018.60623828</v>
      </c>
      <c r="S823" s="25">
        <f t="shared" ca="1" si="787"/>
        <v>-1354404.1804746268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2378086.3743506405</v>
      </c>
      <c r="R824" s="25">
        <f t="array" aca="1" ref="R824" ca="1">INDEX('Lorri 401b'!L:L,MATCH('Retirement Calculator'!A824,'Lorri 401b'!N:N,0),0)</f>
        <v>-3768310.0510434955</v>
      </c>
      <c r="S824" s="25">
        <f t="shared" ca="1" si="787"/>
        <v>-1390223.6766928551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2379564.4560567401</v>
      </c>
      <c r="R825" s="25">
        <f t="array" aca="1" ref="R825" ca="1">INDEX('Lorri 401b'!L:L,MATCH('Retirement Calculator'!A825,'Lorri 401b'!N:N,0),0)</f>
        <v>-3805756.8768687332</v>
      </c>
      <c r="S825" s="25">
        <f t="shared" ca="1" si="787"/>
        <v>-1426192.4208119931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2381048.6964366152</v>
      </c>
      <c r="R826" s="25">
        <f t="array" aca="1" ref="R826" ca="1">INDEX('Lorri 401b'!L:L,MATCH('Retirement Calculator'!A826,'Lorri 401b'!N:N,0),0)</f>
        <v>-3843359.7311349092</v>
      </c>
      <c r="S826" s="25">
        <f t="shared" ca="1" si="787"/>
        <v>-1462311.034698294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2382539.1211514063</v>
      </c>
      <c r="R827" s="25">
        <f t="array" aca="1" ref="R827" ca="1">INDEX('Lorri 401b'!L:L,MATCH('Retirement Calculator'!A827,'Lorri 401b'!N:N,0),0)</f>
        <v>-3881119.2639605277</v>
      </c>
      <c r="S827" s="25">
        <f t="shared" ca="1" si="787"/>
        <v>-1498580.1428091214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2384035.7559691761</v>
      </c>
      <c r="R828" s="25">
        <f t="array" aca="1" ref="R828" ca="1">INDEX('Lorri 401b'!L:L,MATCH('Retirement Calculator'!A828,'Lorri 401b'!N:N,0),0)</f>
        <v>-3919036.1281729196</v>
      </c>
      <c r="S828" s="25">
        <f t="shared" ca="1" si="787"/>
        <v>-1535000.3722037436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2385538.6267653531</v>
      </c>
      <c r="R829" s="25">
        <f t="array" aca="1" ref="R829" ca="1">INDEX('Lorri 401b'!L:L,MATCH('Retirement Calculator'!A829,'Lorri 401b'!N:N,0),0)</f>
        <v>-3957110.9793195296</v>
      </c>
      <c r="S829" s="25">
        <f t="shared" ca="1" si="787"/>
        <v>-1571572.3525541765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2387047.7595231808</v>
      </c>
      <c r="R830" s="25">
        <f t="array" aca="1" ref="R830" ca="1">INDEX('Lorri 401b'!L:L,MATCH('Retirement Calculator'!A830,'Lorri 401b'!N:N,0),0)</f>
        <v>-3995344.4756792504</v>
      </c>
      <c r="S830" s="25">
        <f t="shared" ca="1" si="787"/>
        <v>-1608296.7161560697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2388563.1803341662</v>
      </c>
      <c r="R831" s="25">
        <f t="array" aca="1" ref="R831" ca="1">INDEX('Lorri 401b'!L:L,MATCH('Retirement Calculator'!A831,'Lorri 401b'!N:N,0),0)</f>
        <v>-4033737.2782738036</v>
      </c>
      <c r="S831" s="25">
        <f t="shared" ca="1" si="787"/>
        <v>-1645174.0979396375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2390084.9153985307</v>
      </c>
      <c r="R832" s="25">
        <f t="array" aca="1" ref="R832" ca="1">INDEX('Lorri 401b'!L:L,MATCH('Retirement Calculator'!A832,'Lorri 401b'!N:N,0),0)</f>
        <v>-4072290.0508791674</v>
      </c>
      <c r="S832" s="25">
        <f t="shared" ca="1" si="787"/>
        <v>-1682205.1354806367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2391612.991025663</v>
      </c>
      <c r="R833" s="25">
        <f t="array" aca="1" ref="R833" ca="1">INDEX('Lorri 401b'!L:L,MATCH('Retirement Calculator'!A833,'Lorri 401b'!N:N,0),0)</f>
        <v>-4111003.4600370536</v>
      </c>
      <c r="S833" s="25">
        <f t="shared" ca="1" si="787"/>
        <v>-1719390.4690113906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2393147.4336345755</v>
      </c>
      <c r="R834" s="25">
        <f t="array" aca="1" ref="R834" ca="1">INDEX('Lorri 401b'!L:L,MATCH('Retirement Calculator'!A834,'Lorri 401b'!N:N,0),0)</f>
        <v>-4149878.1750664311</v>
      </c>
      <c r="S834" s="25">
        <f t="shared" ca="1" si="787"/>
        <v>-1756730.7414318556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2394688.2697543581</v>
      </c>
      <c r="R835" s="25">
        <f t="array" aca="1" ref="R835" ca="1">INDEX('Lorri 401b'!L:L,MATCH('Retirement Calculator'!A835,'Lorri 401b'!N:N,0),0)</f>
        <v>-4188914.8680750974</v>
      </c>
      <c r="S835" s="25">
        <f t="shared" ca="1" si="787"/>
        <v>-1794226.5983207393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2396235.5260246401</v>
      </c>
      <c r="R836" s="25">
        <f t="array" aca="1" ref="R836" ca="1">INDEX('Lorri 401b'!L:L,MATCH('Retirement Calculator'!A836,'Lorri 401b'!N:N,0),0)</f>
        <v>-4228114.2139713001</v>
      </c>
      <c r="S836" s="25">
        <f t="shared" ca="1" si="787"/>
        <v>-1831878.68794666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2397789.2291960479</v>
      </c>
      <c r="R837" s="25">
        <f t="array" aca="1" ref="R837" ca="1">INDEX('Lorri 401b'!L:L,MATCH('Retirement Calculator'!A837,'Lorri 401b'!N:N,0),0)</f>
        <v>-4267476.8904754026</v>
      </c>
      <c r="S837" s="25">
        <f t="shared" ca="1" si="787"/>
        <v>-1869687.6612793547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2399349.4061306701</v>
      </c>
      <c r="R838" s="25">
        <f t="array" aca="1" ref="R838" ca="1">INDEX('Lorri 401b'!L:L,MATCH('Retirement Calculator'!A838,'Lorri 401b'!N:N,0),0)</f>
        <v>-4307003.5781316059</v>
      </c>
      <c r="S838" s="25">
        <f t="shared" ca="1" si="787"/>
        <v>-1907654.1720009358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2400916.0838025198</v>
      </c>
      <c r="R839" s="25">
        <f t="array" aca="1" ref="R839" ca="1">INDEX('Lorri 401b'!L:L,MATCH('Retirement Calculator'!A839,'Lorri 401b'!N:N,0),0)</f>
        <v>-4346694.96031971</v>
      </c>
      <c r="S839" s="25">
        <f t="shared" ca="1" si="787"/>
        <v>-1945778.8765171901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2402489.2892980021</v>
      </c>
      <c r="R840" s="25">
        <f t="array" aca="1" ref="R840" ca="1">INDEX('Lorri 401b'!L:L,MATCH('Retirement Calculator'!A840,'Lorri 401b'!N:N,0),0)</f>
        <v>-4386551.7232669313</v>
      </c>
      <c r="S840" s="25">
        <f t="shared" ca="1" si="787"/>
        <v>-1984062.4339689291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2404069.0498163826</v>
      </c>
      <c r="R841" s="25">
        <f t="array" aca="1" ref="R841" ca="1">INDEX('Lorri 401b'!L:L,MATCH('Retirement Calculator'!A841,'Lorri 401b'!N:N,0),0)</f>
        <v>-4426574.5560597656</v>
      </c>
      <c r="S841" s="25">
        <f t="shared" ca="1" si="787"/>
        <v>-2022505.506243383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2405655.3926702561</v>
      </c>
      <c r="R842" s="25">
        <f t="array" aca="1" ref="R842" ca="1">INDEX('Lorri 401b'!L:L,MATCH('Retirement Calculator'!A842,'Lorri 401b'!N:N,0),0)</f>
        <v>-4466764.1506559039</v>
      </c>
      <c r="S842" s="25">
        <f t="shared" ca="1" si="787"/>
        <v>-2061108.7579856478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2407248.345286021</v>
      </c>
      <c r="R843" s="25">
        <f t="array" aca="1" ref="R843" ca="1">INDEX('Lorri 401b'!L:L,MATCH('Retirement Calculator'!A843,'Lorri 401b'!N:N,0),0)</f>
        <v>-4507121.2018961925</v>
      </c>
      <c r="S843" s="25">
        <f t="shared" ca="1" si="787"/>
        <v>-2099872.8566101715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2408847.9352043513</v>
      </c>
      <c r="R844" s="25">
        <f t="array" aca="1" ref="R844" ca="1">INDEX('Lorri 401b'!L:L,MATCH('Retirement Calculator'!A844,'Lorri 401b'!N:N,0),0)</f>
        <v>-4547646.407516649</v>
      </c>
      <c r="S844" s="25">
        <f t="shared" ca="1" si="787"/>
        <v>-2138798.4723122977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2410454.1900806748</v>
      </c>
      <c r="R845" s="25">
        <f t="array" aca="1" ref="R845" ca="1">INDEX('Lorri 401b'!L:L,MATCH('Retirement Calculator'!A845,'Lorri 401b'!N:N,0),0)</f>
        <v>-4588340.468160524</v>
      </c>
      <c r="S845" s="25">
        <f t="shared" ca="1" si="787"/>
        <v>-2177886.2780798492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2412067.1376856496</v>
      </c>
      <c r="R846" s="25">
        <f t="array" aca="1" ref="R846" ca="1">INDEX('Lorri 401b'!L:L,MATCH('Retirement Calculator'!A846,'Lorri 401b'!N:N,0),0)</f>
        <v>-4629204.0873904154</v>
      </c>
      <c r="S846" s="25">
        <f t="shared" ca="1" si="787"/>
        <v>-2217136.9497047658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2413686.8059056452</v>
      </c>
      <c r="R847" s="25">
        <f t="array" aca="1" ref="R847" ca="1">INDEX('Lorri 401b'!L:L,MATCH('Retirement Calculator'!A847,'Lorri 401b'!N:N,0),0)</f>
        <v>-4670237.9717004308</v>
      </c>
      <c r="S847" s="25">
        <f t="shared" ca="1" si="787"/>
        <v>-2256551.1657947856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2415313.2227432239</v>
      </c>
      <c r="R848" s="25">
        <f t="array" aca="1" ref="R848" ca="1">INDEX('Lorri 401b'!L:L,MATCH('Retirement Calculator'!A848,'Lorri 401b'!N:N,0),0)</f>
        <v>-4711442.8305284055</v>
      </c>
      <c r="S848" s="25">
        <f t="shared" ca="1" si="787"/>
        <v>-2296129.6077851816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2416946.4163176259</v>
      </c>
      <c r="R849" s="25">
        <f t="array" aca="1" ref="R849" ca="1">INDEX('Lorri 401b'!L:L,MATCH('Retirement Calculator'!A849,'Lorri 401b'!N:N,0),0)</f>
        <v>-4752819.3762681633</v>
      </c>
      <c r="S849" s="25">
        <f t="shared" ca="1" si="787"/>
        <v>-2335872.9599505374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2418586.4148652549</v>
      </c>
      <c r="R850" s="25">
        <f t="array" aca="1" ref="R850" ca="1">INDEX('Lorri 401b'!L:L,MATCH('Retirement Calculator'!A850,'Lorri 401b'!N:N,0),0)</f>
        <v>-4794368.3242818369</v>
      </c>
      <c r="S850" s="25">
        <f t="shared" ca="1" si="787"/>
        <v>-2375781.909416582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2420233.2467401656</v>
      </c>
      <c r="R851" s="25">
        <f t="array" aca="1" ref="R851" ca="1">INDEX('Lorri 401b'!L:L,MATCH('Retirement Calculator'!A851,'Lorri 401b'!N:N,0),0)</f>
        <v>-4836090.3929122332</v>
      </c>
      <c r="S851" s="25">
        <f t="shared" ca="1" si="787"/>
        <v>-2415857.1461720676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2421886.9404145549</v>
      </c>
      <c r="R852" s="25">
        <f t="array" aca="1" ref="R852" ca="1">INDEX('Lorri 401b'!L:L,MATCH('Retirement Calculator'!A852,'Lorri 401b'!N:N,0),0)</f>
        <v>-4877986.3034952562</v>
      </c>
      <c r="S852" s="25">
        <f t="shared" ca="1" si="787"/>
        <v>-2456099.3630807013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2423547.5244792541</v>
      </c>
      <c r="R853" s="25">
        <f t="array" aca="1" ref="R853" ca="1">INDEX('Lorri 401b'!L:L,MATCH('Retirement Calculator'!A853,'Lorri 401b'!N:N,0),0)</f>
        <v>-4920056.7803723756</v>
      </c>
      <c r="S853" s="25">
        <f t="shared" ca="1" si="787"/>
        <v>-2496509.2558931215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2425215.0276442231</v>
      </c>
      <c r="R854" s="25">
        <f t="array" aca="1" ref="R854" ca="1">INDEX('Lorri 401b'!L:L,MATCH('Retirement Calculator'!A854,'Lorri 401b'!N:N,0),0)</f>
        <v>-4962302.5509031499</v>
      </c>
      <c r="S854" s="25">
        <f t="shared" ca="1" si="787"/>
        <v>-2537087.5232589268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2426889.478739046</v>
      </c>
      <c r="R855" s="25">
        <f t="array" aca="1" ref="R855" ca="1">INDEX('Lorri 401b'!L:L,MATCH('Retirement Calculator'!A855,'Lorri 401b'!N:N,0),0)</f>
        <v>-5004724.3454778017</v>
      </c>
      <c r="S855" s="25">
        <f t="shared" ca="1" si="787"/>
        <v>-2577834.8667387557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2428570.9067134308</v>
      </c>
      <c r="R856" s="25">
        <f t="array" aca="1" ref="R856" ca="1">INDEX('Lorri 401b'!L:L,MATCH('Retirement Calculator'!A856,'Lorri 401b'!N:N,0),0)</f>
        <v>-5047322.8975298479</v>
      </c>
      <c r="S856" s="25">
        <f t="shared" ca="1" si="787"/>
        <v>-2618751.9908164172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2430259.3406377085</v>
      </c>
      <c r="R857" s="25">
        <f t="array" aca="1" ref="R857" ca="1">INDEX('Lorri 401b'!L:L,MATCH('Retirement Calculator'!A857,'Lorri 401b'!N:N,0),0)</f>
        <v>-5090098.9435487781</v>
      </c>
      <c r="S857" s="25">
        <f t="shared" ca="1" si="787"/>
        <v>-2659839.6029110695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2431954.8097033375</v>
      </c>
      <c r="R858" s="25">
        <f t="array" aca="1" ref="R858" ca="1">INDEX('Lorri 401b'!L:L,MATCH('Retirement Calculator'!A858,'Lorri 401b'!N:N,0),0)</f>
        <v>-5133053.223092787</v>
      </c>
      <c r="S858" s="25">
        <f t="shared" ca="1" si="787"/>
        <v>-2701098.4133894495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2433657.3432234069</v>
      </c>
      <c r="R859" s="25">
        <f t="array" aca="1" ref="R859" ca="1">INDEX('Lorri 401b'!L:L,MATCH('Retirement Calculator'!A859,'Lorri 401b'!N:N,0),0)</f>
        <v>-5176186.4788015625</v>
      </c>
      <c r="S859" s="25">
        <f t="shared" ca="1" si="787"/>
        <v>-2742529.1355781555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2435366.9706331431</v>
      </c>
      <c r="R860" s="25">
        <f t="array" aca="1" ref="R860" ca="1">INDEX('Lorri 401b'!L:L,MATCH('Retirement Calculator'!A860,'Lorri 401b'!N:N,0),0)</f>
        <v>-5219499.4564091247</v>
      </c>
      <c r="S860" s="25">
        <f t="shared" ca="1" si="787"/>
        <v>-2784132.4857759816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2437083.7214904199</v>
      </c>
      <c r="R861" s="25">
        <f t="array" aca="1" ref="R861" ca="1">INDEX('Lorri 401b'!L:L,MATCH('Retirement Calculator'!A861,'Lorri 401b'!N:N,0),0)</f>
        <v>-5262992.9047567183</v>
      </c>
      <c r="S861" s="25">
        <f t="shared" ca="1" si="787"/>
        <v>-2825909.1832662984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2438807.6254762686</v>
      </c>
      <c r="R862" s="25">
        <f t="array" aca="1" ref="R862" ca="1">INDEX('Lorri 401b'!L:L,MATCH('Retirement Calculator'!A862,'Lorri 401b'!N:N,0),0)</f>
        <v>-5306667.57580576</v>
      </c>
      <c r="S862" s="25">
        <f t="shared" ca="1" si="787"/>
        <v>-2867859.9503294914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2440538.7123953919</v>
      </c>
      <c r="R863" s="25">
        <f t="array" aca="1" ref="R863" ca="1">INDEX('Lorri 401b'!L:L,MATCH('Retirement Calculator'!A863,'Lorri 401b'!N:N,0),0)</f>
        <v>-5350524.2246508393</v>
      </c>
      <c r="S863" s="25">
        <f t="shared" ca="1" si="787"/>
        <v>-2909985.5122554475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2442277.0121766781</v>
      </c>
      <c r="R864" s="25">
        <f t="array" aca="1" ref="R864" ca="1">INDEX('Lorri 401b'!L:L,MATCH('Retirement Calculator'!A864,'Lorri 401b'!N:N,0),0)</f>
        <v>-5394563.6095327735</v>
      </c>
      <c r="S864" s="25">
        <f t="shared" ca="1" si="787"/>
        <v>-2952286.5973560954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2444022.5548737193</v>
      </c>
      <c r="R865" s="25">
        <f t="array" aca="1" ref="R865" ca="1">INDEX('Lorri 401b'!L:L,MATCH('Retirement Calculator'!A865,'Lorri 401b'!N:N,0),0)</f>
        <v>-5438786.4918517163</v>
      </c>
      <c r="S865" s="25">
        <f t="shared" ca="1" si="787"/>
        <v>-2994763.936977997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2445775.3706653318</v>
      </c>
      <c r="R866" s="25">
        <f t="array" aca="1" ref="R866" ca="1">INDEX('Lorri 401b'!L:L,MATCH('Retirement Calculator'!A866,'Lorri 401b'!N:N,0),0)</f>
        <v>-5483193.6361803208</v>
      </c>
      <c r="S866" s="25">
        <f t="shared" ca="1" si="787"/>
        <v>-3037418.2655149889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2447535.489856076</v>
      </c>
      <c r="R867" s="25">
        <f t="array" aca="1" ref="R867" ca="1">INDEX('Lorri 401b'!L:L,MATCH('Retirement Calculator'!A867,'Lorri 401b'!N:N,0),0)</f>
        <v>-5527785.810276961</v>
      </c>
      <c r="S867" s="25">
        <f t="shared" ca="1" si="787"/>
        <v>-3080250.320420885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2449302.9428767818</v>
      </c>
      <c r="R868" s="25">
        <f t="array" aca="1" ref="R868" ca="1">INDEX('Lorri 401b'!L:L,MATCH('Retirement Calculator'!A868,'Lorri 401b'!N:N,0),0)</f>
        <v>-5572563.7850990044</v>
      </c>
      <c r="S868" s="25">
        <f t="shared" ca="1" si="787"/>
        <v>-3123260.8422222226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2451077.7602850739</v>
      </c>
      <c r="R869" s="25">
        <f t="array" aca="1" ref="R869" ca="1">INDEX('Lorri 401b'!L:L,MATCH('Retirement Calculator'!A869,'Lorri 401b'!N:N,0),0)</f>
        <v>-5617528.3348161392</v>
      </c>
      <c r="S869" s="25">
        <f t="shared" ca="1" si="787"/>
        <v>-3166450.5745310653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2452859.9727659002</v>
      </c>
      <c r="R870" s="25">
        <f t="array" aca="1" ref="R870" ca="1">INDEX('Lorri 401b'!L:L,MATCH('Retirement Calculator'!A870,'Lorri 401b'!N:N,0),0)</f>
        <v>-5662680.2368237618</v>
      </c>
      <c r="S870" s="25">
        <f t="shared" ca="1" si="787"/>
        <v>-3209820.2640578616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2454649.6111320634</v>
      </c>
      <c r="R871" s="25">
        <f t="array" aca="1" ref="R871" ca="1">INDEX('Lorri 401b'!L:L,MATCH('Retirement Calculator'!A871,'Lorri 401b'!N:N,0),0)</f>
        <v>-5708020.2717564162</v>
      </c>
      <c r="S871" s="25">
        <f t="shared" ca="1" si="787"/>
        <v>-3253370.6606243527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2456446.7063247524</v>
      </c>
      <c r="R872" s="25">
        <f t="array" aca="1" ref="R872" ca="1">INDEX('Lorri 401b'!L:L,MATCH('Retirement Calculator'!A872,'Lorri 401b'!N:N,0),0)</f>
        <v>-5753549.2235012902</v>
      </c>
      <c r="S872" s="25">
        <f t="shared" ca="1" si="787"/>
        <v>-3297102.5171765378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2458251.2894140775</v>
      </c>
      <c r="R873" s="25">
        <f t="array" aca="1" ref="R873" ca="1">INDEX('Lorri 401b'!L:L,MATCH('Retirement Calculator'!A873,'Lorri 401b'!N:N,0),0)</f>
        <v>-5799267.8792117676</v>
      </c>
      <c r="S873" s="25">
        <f t="shared" ca="1" si="787"/>
        <v>-3341016.58979769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2460063.3915996081</v>
      </c>
      <c r="R874" s="25">
        <f t="array" aca="1" ref="R874" ca="1">INDEX('Lorri 401b'!L:L,MATCH('Retirement Calculator'!A874,'Lorri 401b'!N:N,0),0)</f>
        <v>-5845177.0293210391</v>
      </c>
      <c r="S874" s="25">
        <f t="shared" ca="1" si="787"/>
        <v>-3385113.637721431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2461883.0442109117</v>
      </c>
      <c r="R875" s="25">
        <f t="array" aca="1" ref="R875" ca="1">INDEX('Lorri 401b'!L:L,MATCH('Retirement Calculator'!A875,'Lorri 401b'!N:N,0),0)</f>
        <v>-5891277.467555766</v>
      </c>
      <c r="S875" s="25">
        <f t="shared" ca="1" si="787"/>
        <v>-3429394.4233448543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2463710.2787080957</v>
      </c>
      <c r="R876" s="25">
        <f t="array" aca="1" ref="R876" ca="1">INDEX('Lorri 401b'!L:L,MATCH('Retirement Calculator'!A876,'Lorri 401b'!N:N,0),0)</f>
        <v>-5937569.990949804</v>
      </c>
      <c r="S876" s="25">
        <f t="shared" ca="1" si="787"/>
        <v>-3473859.7122417083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2465545.1266823513</v>
      </c>
      <c r="R877" s="25">
        <f t="array" aca="1" ref="R877" ca="1">INDEX('Lorri 401b'!L:L,MATCH('Retirement Calculator'!A877,'Lorri 401b'!N:N,0),0)</f>
        <v>-5984055.3998579839</v>
      </c>
      <c r="S877" s="25">
        <f t="shared" ca="1" si="787"/>
        <v>-3518510.2731756326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2467387.6198564996</v>
      </c>
      <c r="R878" s="25">
        <f t="array" aca="1" ref="R878" ca="1">INDEX('Lorri 401b'!L:L,MATCH('Retirement Calculator'!A878,'Lorri 401b'!N:N,0),0)</f>
        <v>-6030734.4979699478</v>
      </c>
      <c r="S878" s="25">
        <f t="shared" ca="1" si="787"/>
        <v>-3563346.8781134482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2469237.7900855402</v>
      </c>
      <c r="R879" s="25">
        <f t="array" aca="1" ref="R879" ca="1">INDEX('Lorri 401b'!L:L,MATCH('Retirement Calculator'!A879,'Lorri 401b'!N:N,0),0)</f>
        <v>-6077608.0923240446</v>
      </c>
      <c r="S879" s="25">
        <f t="shared" ca="1" si="787"/>
        <v>-3608370.3022385044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2471095.669357202</v>
      </c>
      <c r="R880" s="25">
        <f t="array" aca="1" ref="R880" ca="1">INDEX('Lorri 401b'!L:L,MATCH('Retirement Calculator'!A880,'Lorri 401b'!N:N,0),0)</f>
        <v>-6124676.9933212837</v>
      </c>
      <c r="S880" s="25">
        <f t="shared" ca="1" si="787"/>
        <v>-3653581.3239640817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2472961.2897924958</v>
      </c>
      <c r="R881" s="25">
        <f t="array" aca="1" ref="R881" ca="1">INDEX('Lorri 401b'!L:L,MATCH('Retirement Calculator'!A881,'Lorri 401b'!N:N,0),0)</f>
        <v>-6171942.0147393448</v>
      </c>
      <c r="S881" s="25">
        <f t="shared" ca="1" si="787"/>
        <v>-3698980.724946849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2474834.6836462701</v>
      </c>
      <c r="R882" s="25">
        <f t="array" aca="1" ref="R882" ca="1">INDEX('Lorri 401b'!L:L,MATCH('Retirement Calculator'!A882,'Lorri 401b'!N:N,0),0)</f>
        <v>-6219403.9737466481</v>
      </c>
      <c r="S882" s="25">
        <f t="shared" ca="1" si="787"/>
        <v>-3744569.290100378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2476715.883307768</v>
      </c>
      <c r="R883" s="25">
        <f t="array" aca="1" ref="R883" ca="1">INDEX('Lorri 401b'!L:L,MATCH('Retirement Calculator'!A883,'Lorri 401b'!N:N,0),0)</f>
        <v>-6267063.6909164814</v>
      </c>
      <c r="S883" s="25">
        <f t="shared" ca="1" si="787"/>
        <v>-3790347.8076087134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2478604.9213011889</v>
      </c>
      <c r="R884" s="25">
        <f t="array" aca="1" ref="R884" ca="1">INDEX('Lorri 401b'!L:L,MATCH('Retirement Calculator'!A884,'Lorri 401b'!N:N,0),0)</f>
        <v>-6314921.9902411895</v>
      </c>
      <c r="S884" s="25">
        <f t="shared" ca="1" si="787"/>
        <v>-3836317.0689400006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2480501.8302862491</v>
      </c>
      <c r="R885" s="25">
        <f t="array" aca="1" ref="R885" ca="1">INDEX('Lorri 401b'!L:L,MATCH('Retirement Calculator'!A885,'Lorri 401b'!N:N,0),0)</f>
        <v>-6362979.699146417</v>
      </c>
      <c r="S885" s="25">
        <f t="shared" ca="1" si="787"/>
        <v>-3882477.8688601679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2482406.6430587471</v>
      </c>
      <c r="R886" s="25">
        <f t="array" aca="1" ref="R886" ca="1">INDEX('Lorri 401b'!L:L,MATCH('Retirement Calculator'!A886,'Lorri 401b'!N:N,0),0)</f>
        <v>-6411237.6485054158</v>
      </c>
      <c r="S886" s="25">
        <f t="shared" ca="1" si="787"/>
        <v>-3928831.0054466687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2484319.3925511306</v>
      </c>
      <c r="R887" s="25">
        <f t="array" aca="1" ref="R887" ca="1">INDEX('Lorri 401b'!L:L,MATCH('Retirement Calculator'!A887,'Lorri 401b'!N:N,0),0)</f>
        <v>-6459696.6726534106</v>
      </c>
      <c r="S887" s="25">
        <f t="shared" ca="1" si="787"/>
        <v>-3975377.28010228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2486240.1118330657</v>
      </c>
      <c r="R888" s="25">
        <f t="array" aca="1" ref="R888" ca="1">INDEX('Lorri 401b'!L:L,MATCH('Retirement Calculator'!A888,'Lorri 401b'!N:N,0),0)</f>
        <v>-6508357.6094020223</v>
      </c>
      <c r="S888" s="25">
        <f t="shared" ca="1" si="787"/>
        <v>-4022117.4975689566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2488168.834112009</v>
      </c>
      <c r="R889" s="25">
        <f t="array" aca="1" ref="R889" ca="1">INDEX('Lorri 401b'!L:L,MATCH('Retirement Calculator'!A889,'Lorri 401b'!N:N,0),0)</f>
        <v>-6557221.300053753</v>
      </c>
      <c r="S889" s="25">
        <f t="shared" ca="1" si="787"/>
        <v>-4069052.4659417439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2490105.5927337809</v>
      </c>
      <c r="R890" s="25">
        <f t="array" aca="1" ref="R890" ca="1">INDEX('Lorri 401b'!L:L,MATCH('Retirement Calculator'!A890,'Lorri 401b'!N:N,0),0)</f>
        <v>-6606288.5894165328</v>
      </c>
      <c r="S890" s="25">
        <f t="shared" ca="1" si="787"/>
        <v>-4116182.9966827519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2492050.4211831437</v>
      </c>
      <c r="R891" s="25">
        <f t="array" aca="1" ref="R891" ca="1">INDEX('Lorri 401b'!L:L,MATCH('Retirement Calculator'!A891,'Lorri 401b'!N:N,0),0)</f>
        <v>-6655560.3258183245</v>
      </c>
      <c r="S891" s="25">
        <f t="shared" ca="1" si="787"/>
        <v>-4163509.9046351807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2494003.3530843789</v>
      </c>
      <c r="R892" s="25">
        <f t="array" aca="1" ref="R892" ca="1">INDEX('Lorri 401b'!L:L,MATCH('Retirement Calculator'!A892,'Lorri 401b'!N:N,0),0)</f>
        <v>-6705037.3611217896</v>
      </c>
      <c r="S892" s="25">
        <f t="shared" ca="1" si="787"/>
        <v>-4211034.0080374107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2495964.4222018691</v>
      </c>
      <c r="R893" s="25">
        <f t="array" aca="1" ref="R893" ca="1">INDEX('Lorri 401b'!L:L,MATCH('Retirement Calculator'!A893,'Lorri 401b'!N:N,0),0)</f>
        <v>-6754720.5507390192</v>
      </c>
      <c r="S893" s="25">
        <f t="shared" ca="1" si="787"/>
        <v>-4258756.1285371501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2497933.6624406823</v>
      </c>
      <c r="R894" s="25">
        <f t="array" aca="1" ref="R894" ca="1">INDEX('Lorri 401b'!L:L,MATCH('Retirement Calculator'!A894,'Lorri 401b'!N:N,0),0)</f>
        <v>-6804610.7536463207</v>
      </c>
      <c r="S894" s="25">
        <f t="shared" ca="1" si="787"/>
        <v>-4306677.0912056379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2499911.1078471569</v>
      </c>
      <c r="R895" s="25">
        <f t="array" aca="1" ref="R895" ca="1">INDEX('Lorri 401b'!L:L,MATCH('Retirement Calculator'!A895,'Lorri 401b'!N:N,0),0)</f>
        <v>-6854708.8323990693</v>
      </c>
      <c r="S895" s="25">
        <f t="shared" ca="1" si="787"/>
        <v>-4354797.7245519124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2501896.7926094923</v>
      </c>
      <c r="R896" s="25">
        <f t="array" aca="1" ref="R896" ca="1">INDEX('Lorri 401b'!L:L,MATCH('Retirement Calculator'!A896,'Lorri 401b'!N:N,0),0)</f>
        <v>-6905015.6531466208</v>
      </c>
      <c r="S896" s="25">
        <f t="shared" ca="1" si="787"/>
        <v>-4403118.8605371285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2503890.7510583373</v>
      </c>
      <c r="R897" s="25">
        <f t="array" aca="1" ref="R897" ca="1">INDEX('Lorri 401b'!L:L,MATCH('Retirement Calculator'!A897,'Lorri 401b'!N:N,0),0)</f>
        <v>-6955532.0856472878</v>
      </c>
      <c r="S897" s="25">
        <f t="shared" ca="1" si="787"/>
        <v>-4451641.3345889505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2505893.0176673857</v>
      </c>
      <c r="R898" s="25">
        <f t="array" aca="1" ref="R898" ca="1">INDEX('Lorri 401b'!L:L,MATCH('Retirement Calculator'!A898,'Lorri 401b'!N:N,0),0)</f>
        <v>-7006259.003283374</v>
      </c>
      <c r="S898" s="25">
        <f t="shared" ca="1" si="787"/>
        <v>-4500365.9856159883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2507903.6270539719</v>
      </c>
      <c r="R899" s="25">
        <f t="array" aca="1" ref="R899" ca="1">INDEX('Lorri 401b'!L:L,MATCH('Retirement Calculator'!A899,'Lorri 401b'!N:N,0),0)</f>
        <v>-7057197.283076277</v>
      </c>
      <c r="S899" s="25">
        <f t="shared" ca="1" si="787"/>
        <v>-4549293.6560223047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2509922.6139796688</v>
      </c>
      <c r="R900" s="25">
        <f t="array" aca="1" ref="R900" ca="1">INDEX('Lorri 401b'!L:L,MATCH('Retirement Calculator'!A900,'Lorri 401b'!N:N,0),0)</f>
        <v>-7108347.8057016507</v>
      </c>
      <c r="S900" s="25">
        <f t="shared" ca="1" si="787"/>
        <v>-4598425.1917219814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2511950.0133508896</v>
      </c>
      <c r="R901" s="25">
        <f t="array" aca="1" ref="R901" ca="1">INDEX('Lorri 401b'!L:L,MATCH('Retirement Calculator'!A901,'Lorri 401b'!N:N,0),0)</f>
        <v>-7159711.4555046298</v>
      </c>
      <c r="S901" s="25">
        <f t="shared" ca="1" si="787"/>
        <v>-4647761.4421537407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2513985.8602194902</v>
      </c>
      <c r="R902" s="25">
        <f t="array" aca="1" ref="R902" ca="1">INDEX('Lorri 401b'!L:L,MATCH('Retirement Calculator'!A902,'Lorri 401b'!N:N,0),0)</f>
        <v>-7211289.1205151211</v>
      </c>
      <c r="S902" s="25">
        <f t="shared" ca="1" si="787"/>
        <v>-4697303.2602956314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2516030.1897833766</v>
      </c>
      <c r="R903" s="25">
        <f t="array" aca="1" ref="R903" ca="1">INDEX('Lorri 401b'!L:L,MATCH('Retirement Calculator'!A903,'Lorri 401b'!N:N,0),0)</f>
        <v>-7263081.6924631568</v>
      </c>
      <c r="S903" s="25">
        <f t="shared" ca="1" si="787"/>
        <v>-4747051.5026797801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2518083.0373871126</v>
      </c>
      <c r="R904" s="25">
        <f t="array" aca="1" ref="R904" ca="1">INDEX('Lorri 401b'!L:L,MATCH('Retirement Calculator'!A904,'Lorri 401b'!N:N,0),0)</f>
        <v>-7315090.0667943088</v>
      </c>
      <c r="S904" s="25">
        <f t="shared" ca="1" si="787"/>
        <v>-4797007.0294071957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2520144.4385225307</v>
      </c>
      <c r="R905" s="25">
        <f t="array" aca="1" ref="R905" ca="1">INDEX('Lorri 401b'!L:L,MATCH('Retirement Calculator'!A905,'Lorri 401b'!N:N,0),0)</f>
        <v>-7367315.142685174</v>
      </c>
      <c r="S905" s="25">
        <f t="shared" ca="1" si="787"/>
        <v>-4847170.7041626433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2522214.4288293468</v>
      </c>
      <c r="R906" s="25">
        <f t="array" aca="1" ref="R906" ca="1">INDEX('Lorri 401b'!L:L,MATCH('Retirement Calculator'!A906,'Lorri 401b'!N:N,0),0)</f>
        <v>-7419757.8230589181</v>
      </c>
      <c r="S906" s="25">
        <f t="shared" ca="1" si="787"/>
        <v>-4897543.3942295713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2524293.0440957742</v>
      </c>
      <c r="R907" s="25">
        <f t="array" aca="1" ref="R907" ca="1">INDEX('Lorri 401b'!L:L,MATCH('Retirement Calculator'!A907,'Lorri 401b'!N:N,0),0)</f>
        <v>-7472419.014600886</v>
      </c>
      <c r="S907" s="25">
        <f t="shared" ca="1" si="787"/>
        <v>-4948125.9705051119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2526380.3202591455</v>
      </c>
      <c r="R908" s="25">
        <f t="array" aca="1" ref="R908" ca="1">INDEX('Lorri 401b'!L:L,MATCH('Retirement Calculator'!A908,'Lorri 401b'!N:N,0),0)</f>
        <v>-7525299.6277742786</v>
      </c>
      <c r="S908" s="25">
        <f t="shared" ca="1" si="787"/>
        <v>-4998919.3075151332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2528476.2934065307</v>
      </c>
      <c r="R909" s="25">
        <f t="array" aca="1" ref="R909" ca="1">INDEX('Lorri 401b'!L:L,MATCH('Retirement Calculator'!A909,'Lorri 401b'!N:N,0),0)</f>
        <v>-7578400.576835894</v>
      </c>
      <c r="S909" s="25">
        <f t="shared" ca="1" si="787"/>
        <v>-5049924.2834293637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2530580.9997753631</v>
      </c>
      <c r="R910" s="25">
        <f t="array" aca="1" ref="R910" ca="1">INDEX('Lorri 401b'!L:L,MATCH('Retirement Calculator'!A910,'Lorri 401b'!N:N,0),0)</f>
        <v>-7631722.779851933</v>
      </c>
      <c r="S910" s="25">
        <f t="shared" ca="1" si="787"/>
        <v>-5101141.7800765699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2532694.4757540659</v>
      </c>
      <c r="R911" s="25">
        <f t="array" aca="1" ref="R911" ca="1">INDEX('Lorri 401b'!L:L,MATCH('Retirement Calculator'!A911,'Lorri 401b'!N:N,0),0)</f>
        <v>-7685267.1587138716</v>
      </c>
      <c r="S911" s="25">
        <f t="shared" ca="1" si="787"/>
        <v>-5152572.6829598062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2534816.7578826798</v>
      </c>
      <c r="R912" s="25">
        <f t="array" aca="1" ref="R912" ca="1">INDEX('Lorri 401b'!L:L,MATCH('Retirement Calculator'!A912,'Lorri 401b'!N:N,0),0)</f>
        <v>-7739034.6391544016</v>
      </c>
      <c r="S912" s="25">
        <f t="shared" ca="1" si="787"/>
        <v>-5204217.8812717218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2536947.8828534964</v>
      </c>
      <c r="R913" s="25">
        <f t="array" aca="1" ref="R913" ca="1">INDEX('Lorri 401b'!L:L,MATCH('Retirement Calculator'!A913,'Lorri 401b'!N:N,0),0)</f>
        <v>-7793026.1507634344</v>
      </c>
      <c r="S913" s="25">
        <f t="shared" ca="1" si="787"/>
        <v>-5256078.2679099385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2539087.8875116911</v>
      </c>
      <c r="R914" s="25">
        <f t="array" aca="1" ref="R914" ca="1">INDEX('Lorri 401b'!L:L,MATCH('Retirement Calculator'!A914,'Lorri 401b'!N:N,0),0)</f>
        <v>-7847242.6270041708</v>
      </c>
      <c r="S914" s="25">
        <f t="shared" ca="1" si="787"/>
        <v>-5308154.7394924797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2541236.808855962</v>
      </c>
      <c r="R915" s="25">
        <f t="array" aca="1" ref="R915" ca="1">INDEX('Lorri 401b'!L:L,MATCH('Retirement Calculator'!A915,'Lorri 401b'!N:N,0),0)</f>
        <v>-7901685.005229244</v>
      </c>
      <c r="S915" s="25">
        <f t="shared" ca="1" si="787"/>
        <v>-5360448.196373282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2543394.6840391671</v>
      </c>
      <c r="R916" s="25">
        <f t="array" aca="1" ref="R916" ca="1">INDEX('Lorri 401b'!L:L,MATCH('Retirement Calculator'!A916,'Lorri 401b'!N:N,0),0)</f>
        <v>-7956354.2266969215</v>
      </c>
      <c r="S916" s="25">
        <f t="shared" ca="1" si="787"/>
        <v>-5412959.5426577544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2545561.5503689689</v>
      </c>
      <c r="R917" s="25">
        <f t="array" aca="1" ref="R917" ca="1">INDEX('Lorri 401b'!L:L,MATCH('Retirement Calculator'!A917,'Lorri 401b'!N:N,0),0)</f>
        <v>-8011251.236587381</v>
      </c>
      <c r="S917" s="25">
        <f t="shared" ca="1" si="787"/>
        <v>-5465689.6862184126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2547737.4453084781</v>
      </c>
      <c r="R918" s="25">
        <f t="array" aca="1" ref="R918" ca="1">INDEX('Lorri 401b'!L:L,MATCH('Retirement Calculator'!A918,'Lorri 401b'!N:N,0),0)</f>
        <v>-8066376.9840190513</v>
      </c>
      <c r="S918" s="25">
        <f t="shared" ca="1" si="787"/>
        <v>-5518639.5387105737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2549922.4064769018</v>
      </c>
      <c r="R919" s="25">
        <f t="array" aca="1" ref="R919" ca="1">INDEX('Lorri 401b'!L:L,MATCH('Retirement Calculator'!A919,'Lorri 401b'!N:N,0),0)</f>
        <v>-8121732.4220650196</v>
      </c>
      <c r="S919" s="25">
        <f t="shared" ca="1" si="787"/>
        <v>-5571810.0155881178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2552116.4716501944</v>
      </c>
      <c r="R920" s="25">
        <f t="array" aca="1" ref="R920" ca="1">INDEX('Lorri 401b'!L:L,MATCH('Retirement Calculator'!A920,'Lorri 401b'!N:N,0),0)</f>
        <v>-8177318.5077695129</v>
      </c>
      <c r="S920" s="25">
        <f t="shared" ca="1" si="787"/>
        <v>-5625202.0361193186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2554319.678761709</v>
      </c>
      <c r="R921" s="25">
        <f t="array" aca="1" ref="R921" ca="1">INDEX('Lorri 401b'!L:L,MATCH('Retirement Calculator'!A921,'Lorri 401b'!N:N,0),0)</f>
        <v>-8233136.2021644413</v>
      </c>
      <c r="S921" s="25">
        <f t="shared" ca="1" si="787"/>
        <v>-5678816.5234027319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2556532.0659028548</v>
      </c>
      <c r="R922" s="25">
        <f t="array" aca="1" ref="R922" ca="1">INDEX('Lorri 401b'!L:L,MATCH('Retirement Calculator'!A922,'Lorri 401b'!N:N,0),0)</f>
        <v>-8289186.4702860154</v>
      </c>
      <c r="S922" s="25">
        <f t="shared" ca="1" si="787"/>
        <v>-5732654.4043831602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2558753.6713237553</v>
      </c>
      <c r="R923" s="25">
        <f t="array" aca="1" ref="R923" ca="1">INDEX('Lorri 401b'!L:L,MATCH('Retirement Calculator'!A923,'Lorri 401b'!N:N,0),0)</f>
        <v>-8345470.2811914301</v>
      </c>
      <c r="S923" s="25">
        <f t="shared" ca="1" si="787"/>
        <v>-5786716.6098676752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2560984.5334339095</v>
      </c>
      <c r="R924" s="25">
        <f t="array" aca="1" ref="R924" ca="1">INDEX('Lorri 401b'!L:L,MATCH('Retirement Calculator'!A924,'Lorri 401b'!N:N,0),0)</f>
        <v>-8401988.6079756171</v>
      </c>
      <c r="S924" s="25">
        <f t="shared" ca="1" si="787"/>
        <v>-5841004.0745417075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2563224.6908028563</v>
      </c>
      <c r="R925" s="25">
        <f t="array" aca="1" ref="R925" ca="1">INDEX('Lorri 401b'!L:L,MATCH('Retirement Calculator'!A925,'Lorri 401b'!N:N,0),0)</f>
        <v>-8458742.4277880713</v>
      </c>
      <c r="S925" s="25">
        <f t="shared" ca="1" si="787"/>
        <v>-5895517.736985215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2565474.1821608404</v>
      </c>
      <c r="R926" s="25">
        <f t="array" aca="1" ref="R926" ca="1">INDEX('Lorri 401b'!L:L,MATCH('Retirement Calculator'!A926,'Lorri 401b'!N:N,0),0)</f>
        <v>-8515732.7218497451</v>
      </c>
      <c r="S926" s="25">
        <f t="shared" ca="1" si="787"/>
        <v>-5950258.5396889048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2567733.0463994825</v>
      </c>
      <c r="R927" s="25">
        <f t="array" aca="1" ref="R927" ca="1">INDEX('Lorri 401b'!L:L,MATCH('Retirement Calculator'!A927,'Lorri 401b'!N:N,0),0)</f>
        <v>-8572960.4754700083</v>
      </c>
      <c r="S927" s="25">
        <f t="shared" ca="1" si="787"/>
        <v>-6005227.4290705258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2570001.3225724525</v>
      </c>
      <c r="R928" s="25">
        <f t="array" aca="1" ref="R928" ca="1">INDEX('Lorri 401b'!L:L,MATCH('Retirement Calculator'!A928,'Lorri 401b'!N:N,0),0)</f>
        <v>-8630426.6780636907</v>
      </c>
      <c r="S928" s="25">
        <f t="shared" ca="1" si="787"/>
        <v>-6060425.3554912377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2572279.0498961429</v>
      </c>
      <c r="R929" s="25">
        <f t="array" aca="1" ref="R929" ca="1">INDEX('Lorri 401b'!L:L,MATCH('Retirement Calculator'!A929,'Lorri 401b'!N:N,0),0)</f>
        <v>-8688132.323168179</v>
      </c>
      <c r="S929" s="25">
        <f t="shared" ca="1" si="787"/>
        <v>-6115853.2732720356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2574566.2677503489</v>
      </c>
      <c r="R930" s="25">
        <f t="array" aca="1" ref="R930" ca="1">INDEX('Lorri 401b'!L:L,MATCH('Retirement Calculator'!A930,'Lorri 401b'!N:N,0),0)</f>
        <v>-8746078.408460604</v>
      </c>
      <c r="S930" s="25">
        <f t="shared" ca="1" si="787"/>
        <v>-6171512.1407102551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2576863.0156789473</v>
      </c>
      <c r="R931" s="25">
        <f t="array" aca="1" ref="R931" ca="1">INDEX('Lorri 401b'!L:L,MATCH('Retirement Calculator'!A931,'Lorri 401b'!N:N,0),0)</f>
        <v>-8804265.9357750807</v>
      </c>
      <c r="S931" s="25">
        <f t="shared" ca="1" si="787"/>
        <v>-6227402.9200961329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2579169.3333905814</v>
      </c>
      <c r="R932" s="25">
        <f t="array" aca="1" ref="R932" ca="1">INDEX('Lorri 401b'!L:L,MATCH('Retirement Calculator'!A932,'Lorri 401b'!N:N,0),0)</f>
        <v>-8862695.9111200329</v>
      </c>
      <c r="S932" s="25">
        <f t="shared" ca="1" si="787"/>
        <v>-6283526.5777294515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2581485.2607593476</v>
      </c>
      <c r="R933" s="25">
        <f t="array" aca="1" ref="R933" ca="1">INDEX('Lorri 401b'!L:L,MATCH('Retirement Calculator'!A933,'Lorri 401b'!N:N,0),0)</f>
        <v>-8921369.3446955904</v>
      </c>
      <c r="S933" s="25">
        <f t="shared" ca="1" si="787"/>
        <v>-6339884.0839362424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2583810.8378254836</v>
      </c>
      <c r="R934" s="25">
        <f t="array" aca="1" ref="R934" ca="1">INDEX('Lorri 401b'!L:L,MATCH('Retirement Calculator'!A934,'Lorri 401b'!N:N,0),0)</f>
        <v>-8980287.2509110458</v>
      </c>
      <c r="S934" s="25">
        <f t="shared" ca="1" si="787"/>
        <v>-6396476.4130855622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2586146.1047960618</v>
      </c>
      <c r="R935" s="25">
        <f t="array" aca="1" ref="R935" ca="1">INDEX('Lorri 401b'!L:L,MATCH('Retirement Calculator'!A935,'Lorri 401b'!N:N,0),0)</f>
        <v>-9039450.6484023985</v>
      </c>
      <c r="S935" s="25">
        <f t="shared" ca="1" si="787"/>
        <v>-6453304.5436063372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2588491.1020456841</v>
      </c>
      <c r="R936" s="25">
        <f t="array" aca="1" ref="R936" ca="1">INDEX('Lorri 401b'!L:L,MATCH('Retirement Calculator'!A936,'Lorri 401b'!N:N,0),0)</f>
        <v>-9098860.560049966</v>
      </c>
      <c r="S936" s="25">
        <f t="shared" ca="1" si="787"/>
        <v>-6510369.4580042819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2590845.8701171796</v>
      </c>
      <c r="R937" s="25">
        <f t="array" aca="1" ref="R937" ca="1">INDEX('Lorri 401b'!L:L,MATCH('Retirement Calculator'!A937,'Lorri 401b'!N:N,0),0)</f>
        <v>-9158518.0129960645</v>
      </c>
      <c r="S937" s="25">
        <f t="shared" ca="1" si="787"/>
        <v>-6567672.1428788844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2593210.4497223063</v>
      </c>
      <c r="R938" s="25">
        <f t="array" aca="1" ref="R938" ca="1">INDEX('Lorri 401b'!L:L,MATCH('Retirement Calculator'!A938,'Lorri 401b'!N:N,0),0)</f>
        <v>-9218424.0386627708</v>
      </c>
      <c r="S938" s="25">
        <f t="shared" ca="1" si="787"/>
        <v>-6625213.588940464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2595584.8817424546</v>
      </c>
      <c r="R939" s="25">
        <f t="array" aca="1" ref="R939" ca="1">INDEX('Lorri 401b'!L:L,MATCH('Retirement Calculator'!A939,'Lorri 401b'!N:N,0),0)</f>
        <v>-9278579.6727697551</v>
      </c>
      <c r="S939" s="25">
        <f t="shared" ca="1" si="787"/>
        <v>-6682994.7910273001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2597969.2072293535</v>
      </c>
      <c r="R940" s="25">
        <f t="array" aca="1" ref="R940" ca="1">INDEX('Lorri 401b'!L:L,MATCH('Retirement Calculator'!A940,'Lorri 401b'!N:N,0),0)</f>
        <v>-9338985.9553521853</v>
      </c>
      <c r="S940" s="25">
        <f t="shared" ca="1" si="787"/>
        <v>-6741016.7481228318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2600363.4674057811</v>
      </c>
      <c r="R941" s="25">
        <f t="array" aca="1" ref="R941" ca="1">INDEX('Lorri 401b'!L:L,MATCH('Retirement Calculator'!A941,'Lorri 401b'!N:N,0),0)</f>
        <v>-9399643.9307787102</v>
      </c>
      <c r="S941" s="25">
        <f t="shared" ca="1" si="787"/>
        <v>-6799280.463372929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2602767.7036662772</v>
      </c>
      <c r="R942" s="25">
        <f t="array" aca="1" ref="R942" ca="1">INDEX('Lorri 401b'!L:L,MATCH('Retirement Calculator'!A942,'Lorri 401b'!N:N,0),0)</f>
        <v>-9460554.6477695107</v>
      </c>
      <c r="S942" s="25">
        <f t="shared" ca="1" si="787"/>
        <v>-6857786.9441032335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2605181.9575778586</v>
      </c>
      <c r="R943" s="25">
        <f t="array" aca="1" ref="R943" ca="1">INDEX('Lorri 401b'!L:L,MATCH('Retirement Calculator'!A943,'Lorri 401b'!N:N,0),0)</f>
        <v>-9521719.1594144404</v>
      </c>
      <c r="S943" s="25">
        <f t="shared" ca="1" si="787"/>
        <v>-6916537.2018365823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2607606.2708807383</v>
      </c>
      <c r="R944" s="25">
        <f t="array" aca="1" ref="R944" ca="1">INDEX('Lorri 401b'!L:L,MATCH('Retirement Calculator'!A944,'Lorri 401b'!N:N,0),0)</f>
        <v>-9583138.5231912248</v>
      </c>
      <c r="S944" s="25">
        <f t="shared" ca="1" si="787"/>
        <v>-6975532.2523104865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2610040.6854890469</v>
      </c>
      <c r="R945" s="25">
        <f t="array" aca="1" ref="R945" ca="1">INDEX('Lorri 401b'!L:L,MATCH('Retirement Calculator'!A945,'Lorri 401b'!N:N,0),0)</f>
        <v>-9644813.8009837456</v>
      </c>
      <c r="S945" s="25">
        <f t="shared" ca="1" si="787"/>
        <v>-7034773.1154946983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2612485.2434915565</v>
      </c>
      <c r="R946" s="25">
        <f t="array" aca="1" ref="R946" ca="1">INDEX('Lorri 401b'!L:L,MATCH('Retirement Calculator'!A946,'Lorri 401b'!N:N,0),0)</f>
        <v>-9706746.0591004007</v>
      </c>
      <c r="S946" s="25">
        <f t="shared" ca="1" si="787"/>
        <v>-7094260.8156088442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2614939.9871524102</v>
      </c>
      <c r="R947" s="25">
        <f t="array" aca="1" ref="R947" ca="1">INDEX('Lorri 401b'!L:L,MATCH('Retirement Calculator'!A947,'Lorri 401b'!N:N,0),0)</f>
        <v>-9768936.3682925422</v>
      </c>
      <c r="S947" s="25">
        <f t="shared" ca="1" si="787"/>
        <v>-7153996.3811401315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2617404.9589118506</v>
      </c>
      <c r="R948" s="25">
        <f t="array" aca="1" ref="R948" ca="1">INDEX('Lorri 401b'!L:L,MATCH('Retirement Calculator'!A948,'Lorri 401b'!N:N,0),0)</f>
        <v>-9831385.8037729841</v>
      </c>
      <c r="S948" s="25">
        <f t="shared" ca="1" si="787"/>
        <v>-7213980.844861133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2619880.2013869551</v>
      </c>
      <c r="R949" s="25">
        <f t="array" aca="1" ref="R949" ca="1">INDEX('Lorri 401b'!L:L,MATCH('Retirement Calculator'!A949,'Lorri 401b'!N:N,0),0)</f>
        <v>-9894095.4452345949</v>
      </c>
      <c r="S949" s="25">
        <f t="shared" ca="1" si="787"/>
        <v>-7274215.2438476402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2622365.7573723728</v>
      </c>
      <c r="R950" s="25">
        <f t="array" aca="1" ref="R950" ca="1">INDEX('Lorri 401b'!L:L,MATCH('Retirement Calculator'!A950,'Lorri 401b'!N:N,0),0)</f>
        <v>-9957066.3768689632</v>
      </c>
      <c r="S950" s="25">
        <f t="shared" ca="1" si="787"/>
        <v>-7334700.6194965905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2624861.6698410632</v>
      </c>
      <c r="R951" s="25">
        <f t="array" aca="1" ref="R951" ca="1">INDEX('Lorri 401b'!L:L,MATCH('Retirement Calculator'!A951,'Lorri 401b'!N:N,0),0)</f>
        <v>-10020299.68738514</v>
      </c>
      <c r="S951" s="25">
        <f t="shared" ca="1" si="787"/>
        <v>-7395438.0175440768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2627367.9819450397</v>
      </c>
      <c r="R952" s="25">
        <f t="array" aca="1" ref="R952" ca="1">INDEX('Lorri 401b'!L:L,MATCH('Retirement Calculator'!A952,'Lorri 401b'!N:N,0),0)</f>
        <v>-10083796.470028467</v>
      </c>
      <c r="S952" s="25">
        <f t="shared" ca="1" si="787"/>
        <v>-7456428.4880834278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2629884.7370161163</v>
      </c>
      <c r="R953" s="25">
        <f t="array" aca="1" ref="R953" ca="1">INDEX('Lorri 401b'!L:L,MATCH('Retirement Calculator'!A953,'Lorri 401b'!N:N,0),0)</f>
        <v>-10147557.822599476</v>
      </c>
      <c r="S953" s="25">
        <f t="shared" ca="1" si="787"/>
        <v>-7517673.0855833599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2632411.9785666554</v>
      </c>
      <c r="R954" s="25">
        <f t="array" aca="1" ref="R954" ca="1">INDEX('Lorri 401b'!L:L,MATCH('Retirement Calculator'!A954,'Lorri 401b'!N:N,0),0)</f>
        <v>-10211584.847472863</v>
      </c>
      <c r="S954" s="25">
        <f t="shared" ca="1" si="787"/>
        <v>-7579172.8689062074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2634949.7502903217</v>
      </c>
      <c r="R955" s="25">
        <f t="array" aca="1" ref="R955" ca="1">INDEX('Lorri 401b'!L:L,MATCH('Retirement Calculator'!A955,'Lorri 401b'!N:N,0),0)</f>
        <v>-10275878.651616557</v>
      </c>
      <c r="S955" s="25">
        <f t="shared" ca="1" si="787"/>
        <v>-7640928.9013262354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2637498.0960628367</v>
      </c>
      <c r="R956" s="25">
        <f t="array" aca="1" ref="R956" ca="1">INDEX('Lorri 401b'!L:L,MATCH('Retirement Calculator'!A956,'Lorri 401b'!N:N,0),0)</f>
        <v>-10340440.34661085</v>
      </c>
      <c r="S956" s="25">
        <f t="shared" ca="1" si="787"/>
        <v>-7702942.2505480126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2640057.0599427372</v>
      </c>
      <c r="R957" s="25">
        <f t="array" aca="1" ref="R957" ca="1">INDEX('Lorri 401b'!L:L,MATCH('Retirement Calculator'!A957,'Lorri 401b'!N:N,0),0)</f>
        <v>-10405271.048667619</v>
      </c>
      <c r="S957" s="25">
        <f t="shared" ca="1" si="787"/>
        <v>-7765213.9887248818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2642626.6861721375</v>
      </c>
      <c r="R958" s="25">
        <f t="array" aca="1" ref="R958" ca="1">INDEX('Lorri 401b'!L:L,MATCH('Retirement Calculator'!A958,'Lorri 401b'!N:N,0),0)</f>
        <v>-10470371.878649624</v>
      </c>
      <c r="S958" s="25">
        <f t="shared" ca="1" si="787"/>
        <v>-7827745.192477487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2645207.0191774936</v>
      </c>
      <c r="R959" s="25">
        <f t="array" aca="1" ref="R959" ca="1">INDEX('Lorri 401b'!L:L,MATCH('Retirement Calculator'!A959,'Lorri 401b'!N:N,0),0)</f>
        <v>-10535743.962089887</v>
      </c>
      <c r="S959" s="25">
        <f t="shared" ca="1" si="787"/>
        <v>-7890536.9429123932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2647798.1035703719</v>
      </c>
      <c r="R960" s="25">
        <f t="array" aca="1" ref="R960" ca="1">INDEX('Lorri 401b'!L:L,MATCH('Retirement Calculator'!A960,'Lorri 401b'!N:N,0),0)</f>
        <v>-10601388.429211151</v>
      </c>
      <c r="S960" s="25">
        <f t="shared" ca="1" si="787"/>
        <v>-7953590.325640779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2650399.9841482206</v>
      </c>
      <c r="R961" s="25">
        <f t="array" aca="1" ref="R961" ca="1">INDEX('Lorri 401b'!L:L,MATCH('Retirement Calculator'!A961,'Lorri 401b'!N:N,0),0)</f>
        <v>-10667306.41494542</v>
      </c>
      <c r="S961" s="25">
        <f t="shared" ca="1" si="787"/>
        <v>-8016906.4307971988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2653012.7058951436</v>
      </c>
      <c r="R962" s="25">
        <f t="array" aca="1" ref="R962" ca="1">INDEX('Lorri 401b'!L:L,MATCH('Retirement Calculator'!A962,'Lorri 401b'!N:N,0),0)</f>
        <v>-10733499.058953583</v>
      </c>
      <c r="S962" s="25">
        <f t="shared" ca="1" si="787"/>
        <v>-8080486.3530584397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2655636.3139826786</v>
      </c>
      <c r="R963" s="25">
        <f t="array" aca="1" ref="R963" ca="1">INDEX('Lorri 401b'!L:L,MATCH('Retirement Calculator'!A963,'Lorri 401b'!N:N,0),0)</f>
        <v>-10799967.505645113</v>
      </c>
      <c r="S963" s="25">
        <f t="shared" ca="1" si="787"/>
        <v>-8144331.1916624345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2658270.8537705783</v>
      </c>
      <c r="R964" s="25">
        <f t="array" aca="1" ref="R964" ca="1">INDEX('Lorri 401b'!L:L,MATCH('Retirement Calculator'!A964,'Lorri 401b'!N:N,0),0)</f>
        <v>-10866712.904197859</v>
      </c>
      <c r="S964" s="25">
        <f t="shared" ca="1" si="787"/>
        <v>-8208442.0504272804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2660916.3708075942</v>
      </c>
      <c r="R965" s="25">
        <f t="array" aca="1" ref="R965" ca="1">INDEX('Lorri 401b'!L:L,MATCH('Retirement Calculator'!A965,'Lorri 401b'!N:N,0),0)</f>
        <v>-10933736.408577906</v>
      </c>
      <c r="S965" s="25">
        <f t="shared" ca="1" si="787"/>
        <v>-8272820.0377703123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2663572.9108322645</v>
      </c>
      <c r="R966" s="25">
        <f t="array" aca="1" ref="R966" ca="1">INDEX('Lorri 401b'!L:L,MATCH('Retirement Calculator'!A966,'Lorri 401b'!N:N,0),0)</f>
        <v>-11001039.177559538</v>
      </c>
      <c r="S966" s="25">
        <f t="shared" ca="1" si="787"/>
        <v>-8337466.2667272734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2666240.519773704</v>
      </c>
      <c r="R967" s="25">
        <f t="array" aca="1" ref="R967" ca="1">INDEX('Lorri 401b'!L:L,MATCH('Retirement Calculator'!A967,'Lorri 401b'!N:N,0),0)</f>
        <v>-11068622.374745259</v>
      </c>
      <c r="S967" s="25">
        <f t="shared" ca="1" si="787"/>
        <v>-8402381.8549715541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2668919.2437523999</v>
      </c>
      <c r="R968" s="25">
        <f t="array" aca="1" ref="R968" ca="1">INDEX('Lorri 401b'!L:L,MATCH('Retirement Calculator'!A968,'Lorri 401b'!N:N,0),0)</f>
        <v>-11136487.168585921</v>
      </c>
      <c r="S968" s="25">
        <f t="shared" ca="1" si="787"/>
        <v>-8467567.9248335212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2671609.1290810071</v>
      </c>
      <c r="R969" s="25">
        <f t="array" aca="1" ref="R969" ca="1">INDEX('Lorri 401b'!L:L,MATCH('Retirement Calculator'!A969,'Lorri 401b'!N:N,0),0)</f>
        <v>-11204634.732400918</v>
      </c>
      <c r="S969" s="25">
        <f t="shared" ca="1" si="787"/>
        <v>-8533025.6033199113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2674310.2222651499</v>
      </c>
      <c r="R970" s="25">
        <f t="array" aca="1" ref="R970" ca="1">INDEX('Lorri 401b'!L:L,MATCH('Retirement Calculator'!A970,'Lorri 401b'!N:N,0),0)</f>
        <v>-11273066.244398478</v>
      </c>
      <c r="S970" s="25">
        <f t="shared" ca="1" si="787"/>
        <v>-8598756.022133328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2677022.5700042266</v>
      </c>
      <c r="R971" s="25">
        <f t="array" aca="1" ref="R971" ca="1">INDEX('Lorri 401b'!L:L,MATCH('Retirement Calculator'!A971,'Lorri 401b'!N:N,0),0)</f>
        <v>-11341782.88769603</v>
      </c>
      <c r="S971" s="25">
        <f t="shared" ca="1" si="787"/>
        <v>-8664760.317691803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2679746.2191922162</v>
      </c>
      <c r="R972" s="25">
        <f t="array" aca="1" ref="R972" ca="1">INDEX('Lorri 401b'!L:L,MATCH('Retirement Calculator'!A972,'Lorri 401b'!N:N,0),0)</f>
        <v>-11410785.850340653</v>
      </c>
      <c r="S972" s="25">
        <f t="shared" ca="1" si="787"/>
        <v>-8731039.631148437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2682481.216918489</v>
      </c>
      <c r="R973" s="25">
        <f t="array" aca="1" ref="R973" ca="1">INDEX('Lorri 401b'!L:L,MATCH('Retirement Calculator'!A973,'Lorri 401b'!N:N,0),0)</f>
        <v>-11480076.32532963</v>
      </c>
      <c r="S973" s="25">
        <f t="shared" ca="1" si="787"/>
        <v>-8797595.1084111407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2685227.6104686214</v>
      </c>
      <c r="R974" s="25">
        <f t="array" aca="1" ref="R974" ca="1">INDEX('Lorri 401b'!L:L,MATCH('Retirement Calculator'!A974,'Lorri 401b'!N:N,0),0)</f>
        <v>-11549655.51063106</v>
      </c>
      <c r="S974" s="25">
        <f t="shared" ca="1" si="787"/>
        <v>-8864427.9001624398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2687985.4473252124</v>
      </c>
      <c r="R975" s="25">
        <f t="array" aca="1" ref="R975" ca="1">INDEX('Lorri 401b'!L:L,MATCH('Retirement Calculator'!A975,'Lorri 401b'!N:N,0),0)</f>
        <v>-11619524.609204579</v>
      </c>
      <c r="S975" s="25">
        <f t="shared" ca="1" si="787"/>
        <v>-8931539.1618793663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2690754.7751687062</v>
      </c>
      <c r="R976" s="25">
        <f t="array" aca="1" ref="R976" ca="1">INDEX('Lorri 401b'!L:L,MATCH('Retirement Calculator'!A976,'Lorri 401b'!N:N,0),0)</f>
        <v>-11689684.829022154</v>
      </c>
      <c r="S976" s="25">
        <f t="shared" ca="1" si="787"/>
        <v>-8998930.0538534485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2693535.6418782147</v>
      </c>
      <c r="R977" s="25">
        <f t="array" aca="1" ref="R977" ca="1">INDEX('Lorri 401b'!L:L,MATCH('Retirement Calculator'!A977,'Lorri 401b'!N:N,0),0)</f>
        <v>-11760137.383088971</v>
      </c>
      <c r="S977" s="25">
        <f t="shared" ca="1" si="787"/>
        <v>-9066601.741210755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2696328.0955323461</v>
      </c>
      <c r="R978" s="25">
        <f t="array" aca="1" ref="R978" ca="1">INDEX('Lorri 401b'!L:L,MATCH('Retirement Calculator'!A978,'Lorri 401b'!N:N,0),0)</f>
        <v>-11830883.489464398</v>
      </c>
      <c r="S978" s="25">
        <f t="shared" ca="1" si="787"/>
        <v>-9134555.393932052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2699132.1844100361</v>
      </c>
      <c r="R979" s="25">
        <f t="array" aca="1" ref="R979" ca="1">INDEX('Lorri 401b'!L:L,MATCH('Retirement Calculator'!A979,'Lorri 401b'!N:N,0),0)</f>
        <v>-11901924.371283056</v>
      </c>
      <c r="S979" s="25">
        <f t="shared" ca="1" si="787"/>
        <v>-9202792.1868730206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2701947.9569913833</v>
      </c>
      <c r="R980" s="25">
        <f t="array" aca="1" ref="R980" ca="1">INDEX('Lorri 401b'!L:L,MATCH('Retirement Calculator'!A980,'Lorri 401b'!N:N,0),0)</f>
        <v>-11973261.256775958</v>
      </c>
      <c r="S980" s="25">
        <f t="shared" ca="1" si="787"/>
        <v>-9271313.2997845747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2704775.4619584861</v>
      </c>
      <c r="R981" s="25">
        <f t="array" aca="1" ref="R981" ca="1">INDEX('Lorri 401b'!L:L,MATCH('Retirement Calculator'!A981,'Lorri 401b'!N:N,0),0)</f>
        <v>-12044895.379291749</v>
      </c>
      <c r="S981" s="25">
        <f t="shared" ca="1" si="787"/>
        <v>-9340119.917333262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2707614.7481962852</v>
      </c>
      <c r="R982" s="25">
        <f t="array" aca="1" ref="R982" ca="1">INDEX('Lorri 401b'!L:L,MATCH('Retirement Calculator'!A982,'Lorri 401b'!N:N,0),0)</f>
        <v>-12116827.977318021</v>
      </c>
      <c r="S982" s="25">
        <f t="shared" ca="1" si="787"/>
        <v>-9409213.2291217353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2710465.8647934082</v>
      </c>
      <c r="R983" s="25">
        <f t="array" aca="1" ref="R983" ca="1">INDEX('Lorri 401b'!L:L,MATCH('Retirement Calculator'!A983,'Lorri 401b'!N:N,0),0)</f>
        <v>-12189060.294502735</v>
      </c>
      <c r="S983" s="25">
        <f t="shared" ca="1" si="787"/>
        <v>-9478594.4297093265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2713328.8610430192</v>
      </c>
      <c r="R984" s="25">
        <f t="array" aca="1" ref="R984" ca="1">INDEX('Lorri 401b'!L:L,MATCH('Retirement Calculator'!A984,'Lorri 401b'!N:N,0),0)</f>
        <v>-12261593.579675719</v>
      </c>
      <c r="S984" s="25">
        <f t="shared" ca="1" si="787"/>
        <v>-9548264.7186326999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2716203.7864436703</v>
      </c>
      <c r="R985" s="25">
        <f t="array" aca="1" ref="R985" ca="1">INDEX('Lorri 401b'!L:L,MATCH('Retirement Calculator'!A985,'Lorri 401b'!N:N,0),0)</f>
        <v>-12334429.086870259</v>
      </c>
      <c r="S985" s="25">
        <f t="shared" ca="1" si="787"/>
        <v>-9618225.3004265875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2719090.6907001575</v>
      </c>
      <c r="R986" s="25">
        <f t="array" aca="1" ref="R986" ca="1">INDEX('Lorri 401b'!L:L,MATCH('Retirement Calculator'!A986,'Lorri 401b'!N:N,0),0)</f>
        <v>-12407568.075344775</v>
      </c>
      <c r="S986" s="25">
        <f t="shared" ca="1" si="787"/>
        <v>-9688477.3846446164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2721989.62372438</v>
      </c>
      <c r="R987" s="25">
        <f t="array" aca="1" ref="R987" ca="1">INDEX('Lorri 401b'!L:L,MATCH('Retirement Calculator'!A987,'Lorri 401b'!N:N,0),0)</f>
        <v>-12481011.809604602</v>
      </c>
      <c r="S987" s="25">
        <f t="shared" ca="1" si="787"/>
        <v>-9759022.1858802214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2724900.6356362035</v>
      </c>
      <c r="R988" s="25">
        <f t="array" aca="1" ref="R988" ca="1">INDEX('Lorri 401b'!L:L,MATCH('Retirement Calculator'!A988,'Lorri 401b'!N:N,0),0)</f>
        <v>-12554761.559423845</v>
      </c>
      <c r="S988" s="25">
        <f t="shared" ca="1" si="787"/>
        <v>-9829860.9237876423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2727823.7767643263</v>
      </c>
      <c r="R989" s="25">
        <f t="array" aca="1" ref="R989" ca="1">INDEX('Lorri 401b'!L:L,MATCH('Retirement Calculator'!A989,'Lorri 401b'!N:N,0),0)</f>
        <v>-12628818.599867335</v>
      </c>
      <c r="S989" s="25">
        <f t="shared" ca="1" si="787"/>
        <v>-9900994.8231030088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2730759.0976471496</v>
      </c>
      <c r="R990" s="25">
        <f t="array" aca="1" ref="R990" ca="1">INDEX('Lorri 401b'!L:L,MATCH('Retirement Calculator'!A990,'Lorri 401b'!N:N,0),0)</f>
        <v>-12703184.211312672</v>
      </c>
      <c r="S990" s="25">
        <f t="shared" ca="1" si="787"/>
        <v>-9972425.113665523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2733706.6490336512</v>
      </c>
      <c r="R991" s="25">
        <f t="array" aca="1" ref="R991" ca="1">INDEX('Lorri 401b'!L:L,MATCH('Retirement Calculator'!A991,'Lorri 401b'!N:N,0),0)</f>
        <v>-12777859.679472364</v>
      </c>
      <c r="S991" s="25">
        <f t="shared" ca="1" si="787"/>
        <v>-10044153.030438714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2736666.4818842635</v>
      </c>
      <c r="R992" s="25">
        <f t="array" aca="1" ref="R992" ca="1">INDEX('Lorri 401b'!L:L,MATCH('Retirement Calculator'!A992,'Lorri 401b'!N:N,0),0)</f>
        <v>-12852846.295416055</v>
      </c>
      <c r="S992" s="25">
        <f t="shared" ca="1" si="787"/>
        <v>-10116179.813531792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2739638.6473717531</v>
      </c>
      <c r="R993" s="25">
        <f t="array" aca="1" ref="R993" ca="1">INDEX('Lorri 401b'!L:L,MATCH('Retirement Calculator'!A993,'Lorri 401b'!N:N,0),0)</f>
        <v>-12928145.355592845</v>
      </c>
      <c r="S993" s="25">
        <f t="shared" ca="1" si="787"/>
        <v>-10188506.708221093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2742623.1968821073</v>
      </c>
      <c r="R994" s="25">
        <f t="array" aca="1" ref="R994" ca="1">INDEX('Lorri 401b'!L:L,MATCH('Retirement Calculator'!A994,'Lorri 401b'!N:N,0),0)</f>
        <v>-13003758.161853705</v>
      </c>
      <c r="S994" s="25">
        <f t="shared" ca="1" si="787"/>
        <v>-10261134.964971598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2745620.1820154213</v>
      </c>
      <c r="R995" s="25">
        <f t="array" aca="1" ref="R995" ca="1">INDEX('Lorri 401b'!L:L,MATCH('Retirement Calculator'!A995,'Lorri 401b'!N:N,0),0)</f>
        <v>-13079686.021473985</v>
      </c>
      <c r="S995" s="25">
        <f t="shared" ca="1" si="787"/>
        <v>-10334065.839458564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2748629.6545867911</v>
      </c>
      <c r="R996" s="25">
        <f t="array" aca="1" ref="R996" ca="1">INDEX('Lorri 401b'!L:L,MATCH('Retirement Calculator'!A996,'Lorri 401b'!N:N,0),0)</f>
        <v>-13155930.247176018</v>
      </c>
      <c r="S996" s="25">
        <f t="shared" ca="1" si="787"/>
        <v>-10407300.592589226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2751651.6666272082</v>
      </c>
      <c r="R997" s="25">
        <f t="array" aca="1" ref="R997" ca="1">INDEX('Lorri 401b'!L:L,MATCH('Retirement Calculator'!A997,'Lorri 401b'!N:N,0),0)</f>
        <v>-13232492.157151807</v>
      </c>
      <c r="S997" s="25">
        <f t="shared" ca="1" si="787"/>
        <v>-10480840.490524599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2754686.2703844602</v>
      </c>
      <c r="R998" s="25">
        <f t="array" aca="1" ref="R998" ca="1">INDEX('Lorri 401b'!L:L,MATCH('Retirement Calculator'!A998,'Lorri 401b'!N:N,0),0)</f>
        <v>-13309373.07508583</v>
      </c>
      <c r="S998" s="25">
        <f t="shared" ca="1" si="787"/>
        <v>-10554686.804701369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2757733.5183240343</v>
      </c>
      <c r="R999" s="25">
        <f t="array" aca="1" ref="R999" ca="1">INDEX('Lorri 401b'!L:L,MATCH('Retirement Calculator'!A999,'Lorri 401b'!N:N,0),0)</f>
        <v>-13386574.330177911</v>
      </c>
      <c r="S999" s="25">
        <f t="shared" ca="1" si="787"/>
        <v>-10628840.811853876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2760793.4631300233</v>
      </c>
      <c r="R1000" s="25">
        <f t="array" aca="1" ref="R1000" ca="1">INDEX('Lorri 401b'!L:L,MATCH('Retirement Calculator'!A1000,'Lorri 401b'!N:N,0),0)</f>
        <v>-13464097.257166209</v>
      </c>
      <c r="S1000" s="25">
        <f t="shared" ca="1" si="787"/>
        <v>-10703303.794036185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2763866.1577060372</v>
      </c>
      <c r="R1001" s="25">
        <f t="array" aca="1" ref="R1001" ca="1">INDEX('Lorri 401b'!L:L,MATCH('Retirement Calculator'!A1001,'Lorri 401b'!N:N,0),0)</f>
        <v>-13541943.196350291</v>
      </c>
      <c r="S1001" s="25">
        <f t="shared" ca="1" si="787"/>
        <v>-10778077.038644254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2766951.6551761176</v>
      </c>
      <c r="R1002" s="25">
        <f t="array" aca="1" ref="R1002" ca="1">INDEX('Lorri 401b'!L:L,MATCH('Retirement Calculator'!A1002,'Lorri 401b'!N:N,0),0)</f>
        <v>-13620113.493614309</v>
      </c>
      <c r="S1002" s="25">
        <f t="shared" ca="1" si="787"/>
        <v>-10853161.838438191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2770050.0088856565</v>
      </c>
      <c r="R1003" s="25">
        <f t="array" aca="1" ref="R1003" ca="1">INDEX('Lorri 401b'!L:L,MATCH('Retirement Calculator'!A1003,'Lorri 401b'!N:N,0),0)</f>
        <v>-13698609.500450259</v>
      </c>
      <c r="S1003" s="25">
        <f t="shared" ca="1" si="787"/>
        <v>-10928559.491564602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2773161.2724023187</v>
      </c>
      <c r="R1004" s="25">
        <f t="array" aca="1" ref="R1004" ca="1">INDEX('Lorri 401b'!L:L,MATCH('Retirement Calculator'!A1004,'Lorri 401b'!N:N,0),0)</f>
        <v>-13777432.573981358</v>
      </c>
      <c r="S1004" s="25">
        <f t="shared" ca="1" si="787"/>
        <v>-11004271.30157904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2776285.4995169672</v>
      </c>
      <c r="R1005" s="25">
        <f t="array" aca="1" ref="R1005" ca="1">INDEX('Lorri 401b'!L:L,MATCH('Retirement Calculator'!A1005,'Lorri 401b'!N:N,0),0)</f>
        <v>-13856584.076985503</v>
      </c>
      <c r="S1005" s="25">
        <f t="shared" ca="1" si="787"/>
        <v>-11080298.577468535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2779422.7442445932</v>
      </c>
      <c r="R1006" s="25">
        <f t="array" aca="1" ref="R1006" ca="1">INDEX('Lorri 401b'!L:L,MATCH('Retirement Calculator'!A1006,'Lorri 401b'!N:N,0),0)</f>
        <v>-13936065.377918832</v>
      </c>
      <c r="S1006" s="25">
        <f t="shared" ca="1" si="787"/>
        <v>-11156642.633674238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2782573.060825251</v>
      </c>
      <c r="R1007" s="25">
        <f t="array" aca="1" ref="R1007" ca="1">INDEX('Lorri 401b'!L:L,MATCH('Retirement Calculator'!A1007,'Lorri 401b'!N:N,0),0)</f>
        <v>-14015877.850939384</v>
      </c>
      <c r="S1007" s="25">
        <f t="shared" ca="1" si="787"/>
        <v>-11233304.790114133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2785736.5037249951</v>
      </c>
      <c r="R1008" s="25">
        <f t="array" aca="1" ref="R1008" ca="1">INDEX('Lorri 401b'!L:L,MATCH('Retirement Calculator'!A1008,'Lorri 401b'!N:N,0),0)</f>
        <v>-14096022.875930855</v>
      </c>
      <c r="S1008" s="25">
        <f t="shared" ca="1" si="787"/>
        <v>-11310286.372205861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2788913.127636821</v>
      </c>
      <c r="R1009" s="25">
        <f t="array" aca="1" ref="R1009" ca="1">INDEX('Lorri 401b'!L:L,MATCH('Retirement Calculator'!A1009,'Lorri 401b'!N:N,0),0)</f>
        <v>-14176501.838526458</v>
      </c>
      <c r="S1009" s="25">
        <f t="shared" ca="1" si="787"/>
        <v>-11387588.710889637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2792102.9874816132</v>
      </c>
      <c r="R1010" s="25">
        <f t="array" aca="1" ref="R1010" ca="1">INDEX('Lorri 401b'!L:L,MATCH('Retirement Calculator'!A1010,'Lorri 401b'!N:N,0),0)</f>
        <v>-14257316.130132874</v>
      </c>
      <c r="S1010" s="25">
        <f t="shared" ca="1" si="787"/>
        <v>-11465213.142651262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2795306.1384090921</v>
      </c>
      <c r="R1011" s="25">
        <f t="array" aca="1" ref="R1011" ca="1">INDEX('Lorri 401b'!L:L,MATCH('Retirement Calculator'!A1011,'Lorri 401b'!N:N,0),0)</f>
        <v>-14338467.147954319</v>
      </c>
      <c r="S1011" s="25">
        <f t="shared" ca="1" si="787"/>
        <v>-11543161.009545226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2798522.6357987686</v>
      </c>
      <c r="R1012" s="25">
        <f t="array" aca="1" ref="R1012" ca="1">INDEX('Lorri 401b'!L:L,MATCH('Retirement Calculator'!A1012,'Lorri 401b'!N:N,0),0)</f>
        <v>-14419956.295016686</v>
      </c>
      <c r="S1012" s="25">
        <f t="shared" ca="1" si="787"/>
        <v>-11621433.659217916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2801752.5352609023</v>
      </c>
      <c r="R1013" s="25">
        <f t="array" aca="1" ref="R1013" ca="1">INDEX('Lorri 401b'!L:L,MATCH('Retirement Calculator'!A1013,'Lorri 401b'!N:N,0),0)</f>
        <v>-14501784.980191812</v>
      </c>
      <c r="S1013" s="25">
        <f t="shared" ca="1" si="787"/>
        <v>-11700032.444930909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2804995.8926374614</v>
      </c>
      <c r="R1014" s="25">
        <f t="array" aca="1" ref="R1014" ca="1">INDEX('Lorri 401b'!L:L,MATCH('Retirement Calculator'!A1014,'Lorri 401b'!N:N,0),0)</f>
        <v>-14583954.618221834</v>
      </c>
      <c r="S1014" s="25">
        <f t="shared" ca="1" si="787"/>
        <v>-11778958.725584373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2808252.7640030896</v>
      </c>
      <c r="R1015" s="25">
        <f t="array" aca="1" ref="R1015" ca="1">INDEX('Lorri 401b'!L:L,MATCH('Retirement Calculator'!A1015,'Lorri 401b'!N:N,0),0)</f>
        <v>-14666466.629743649</v>
      </c>
      <c r="S1015" s="25">
        <f t="shared" ca="1" si="787"/>
        <v>-11858213.86574056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2811523.2056660745</v>
      </c>
      <c r="R1016" s="25">
        <f t="array" aca="1" ref="R1016" ca="1">INDEX('Lorri 401b'!L:L,MATCH('Retirement Calculator'!A1016,'Lorri 401b'!N:N,0),0)</f>
        <v>-14749322.44131347</v>
      </c>
      <c r="S1016" s="25">
        <f t="shared" ca="1" si="787"/>
        <v>-11937799.235647395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2814807.2741693216</v>
      </c>
      <c r="R1017" s="25">
        <f t="array" aca="1" ref="R1017" ca="1">INDEX('Lorri 401b'!L:L,MATCH('Retirement Calculator'!A1017,'Lorri 401b'!N:N,0),0)</f>
        <v>-14832523.4854315</v>
      </c>
      <c r="S1017" s="25">
        <f t="shared" ca="1" si="787"/>
        <v>-12017716.211262178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2818105.0262913327</v>
      </c>
      <c r="R1018" s="25">
        <f t="array" aca="1" ref="R1018" ca="1">INDEX('Lorri 401b'!L:L,MATCH('Retirement Calculator'!A1018,'Lorri 401b'!N:N,0),0)</f>
        <v>-14916071.200566689</v>
      </c>
      <c r="S1018" s="25">
        <f t="shared" ca="1" si="787"/>
        <v>-12097966.174275355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2821416.5190471853</v>
      </c>
      <c r="R1019" s="25">
        <f t="array" aca="1" ref="R1019" ca="1">INDEX('Lorri 401b'!L:L,MATCH('Retirement Calculator'!A1019,'Lorri 401b'!N:N,0),0)</f>
        <v>-14999967.031181607</v>
      </c>
      <c r="S1019" s="25">
        <f t="shared" ca="1" si="787"/>
        <v>-12178550.512134422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2824741.8096895204</v>
      </c>
      <c r="R1020" s="25">
        <f t="array" aca="1" ref="R1020" ca="1">INDEX('Lorri 401b'!L:L,MATCH('Retirement Calculator'!A1020,'Lorri 401b'!N:N,0),0)</f>
        <v>-15084212.427757422</v>
      </c>
      <c r="S1020" s="25">
        <f t="shared" ca="1" si="787"/>
        <v>-12259470.618067902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2828080.9557095319</v>
      </c>
      <c r="R1021" s="25">
        <f t="array" aca="1" ref="R1021" ca="1">INDEX('Lorri 401b'!L:L,MATCH('Retirement Calculator'!A1021,'Lorri 401b'!N:N,0),0)</f>
        <v>-15168808.846818967</v>
      </c>
      <c r="S1021" s="25">
        <f t="shared" ca="1" si="787"/>
        <v>-12340727.891109435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2831434.0148379602</v>
      </c>
      <c r="R1022" s="25">
        <f t="array" aca="1" ref="R1022" ca="1">INDEX('Lorri 401b'!L:L,MATCH('Retirement Calculator'!A1022,'Lorri 401b'!N:N,0),0)</f>
        <v>-15253757.750959937</v>
      </c>
      <c r="S1022" s="25">
        <f t="shared" ca="1" si="787"/>
        <v>-12422323.736121977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2834801.0450460906</v>
      </c>
      <c r="R1023" s="25">
        <f t="array" aca="1" ref="R1023" ca="1">INDEX('Lorri 401b'!L:L,MATCH('Retirement Calculator'!A1023,'Lorri 401b'!N:N,0),0)</f>
        <v>-15339060.608868159</v>
      </c>
      <c r="S1023" s="25">
        <f t="shared" ca="1" si="787"/>
        <v>-12504259.563822068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2838182.1045467546</v>
      </c>
      <c r="R1024" s="25">
        <f t="array" aca="1" ref="R1024" ca="1">INDEX('Lorri 401b'!L:L,MATCH('Retirement Calculator'!A1024,'Lorri 401b'!N:N,0),0)</f>
        <v>-15424718.895351</v>
      </c>
      <c r="S1024" s="25">
        <f t="shared" ca="1" si="787"/>
        <v>-12586536.790804245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2841577.251795338</v>
      </c>
      <c r="R1025" s="25">
        <f t="array" aca="1" ref="R1025" ca="1">INDEX('Lorri 401b'!L:L,MATCH('Retirement Calculator'!A1025,'Lorri 401b'!N:N,0),0)</f>
        <v>-15510734.091360852</v>
      </c>
      <c r="S1025" s="25">
        <f t="shared" ca="1" si="787"/>
        <v>-12669156.839565514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2844986.5454907906</v>
      </c>
      <c r="R1026" s="25">
        <f t="array" aca="1" ref="R1026" ca="1">INDEX('Lorri 401b'!L:L,MATCH('Retirement Calculator'!A1026,'Lorri 401b'!N:N,0),0)</f>
        <v>-15597107.684020746</v>
      </c>
      <c r="S1026" s="25">
        <f t="shared" ca="1" si="787"/>
        <v>-12752121.138529956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2848410.0445766407</v>
      </c>
      <c r="R1027" s="25">
        <f t="array" aca="1" ref="R1027" ca="1">INDEX('Lorri 401b'!L:L,MATCH('Retirement Calculator'!A1027,'Lorri 401b'!N:N,0),0)</f>
        <v>-15683841.166650057</v>
      </c>
      <c r="S1027" s="25">
        <f t="shared" ca="1" si="787"/>
        <v>-12835431.122073416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2851847.8082420155</v>
      </c>
      <c r="R1028" s="25">
        <f t="array" aca="1" ref="R1028" ca="1">INDEX('Lorri 401b'!L:L,MATCH('Retirement Calculator'!A1028,'Lorri 401b'!N:N,0),0)</f>
        <v>-15770936.038790323</v>
      </c>
      <c r="S1028" s="25">
        <f t="shared" ca="1" si="787"/>
        <v>-12919088.230548307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2855299.8959226627</v>
      </c>
      <c r="R1029" s="25">
        <f t="array" aca="1" ref="R1029" ca="1">INDEX('Lorri 401b'!L:L,MATCH('Retirement Calculator'!A1029,'Lorri 401b'!N:N,0),0)</f>
        <v>-15858393.806231173</v>
      </c>
      <c r="S1029" s="25">
        <f t="shared" ca="1" si="787"/>
        <v>-13003093.91030851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2858766.3673019791</v>
      </c>
      <c r="R1030" s="25">
        <f t="array" aca="1" ref="R1030" ca="1">INDEX('Lorri 401b'!L:L,MATCH('Retirement Calculator'!A1030,'Lorri 401b'!N:N,0),0)</f>
        <v>-15946215.981036359</v>
      </c>
      <c r="S1030" s="25">
        <f t="shared" ca="1" si="787"/>
        <v>-13087449.613734379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2862247.2823120425</v>
      </c>
      <c r="R1031" s="25">
        <f t="array" aca="1" ref="R1031" ca="1">INDEX('Lorri 401b'!L:L,MATCH('Retirement Calculator'!A1031,'Lorri 401b'!N:N,0),0)</f>
        <v>-16034404.081569901</v>
      </c>
      <c r="S1031" s="25">
        <f t="shared" ref="S1031:S1171" ca="1" si="1047">SUM(Q1031:R1031)</f>
        <v>-13172156.799257858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2865742.7011346482</v>
      </c>
      <c r="R1032" s="25">
        <f t="array" aca="1" ref="R1032" ca="1">INDEX('Lorri 401b'!L:L,MATCH('Retirement Calculator'!A1032,'Lorri 401b'!N:N,0),0)</f>
        <v>-16122959.632522332</v>
      </c>
      <c r="S1032" s="25">
        <f t="shared" ca="1" si="1047"/>
        <v>-13257216.931387683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2869252.6842023479</v>
      </c>
      <c r="R1033" s="25">
        <f t="array" aca="1" ref="R1033" ca="1">INDEX('Lorri 401b'!L:L,MATCH('Retirement Calculator'!A1033,'Lorri 401b'!N:N,0),0)</f>
        <v>-16211884.164937064</v>
      </c>
      <c r="S1033" s="25">
        <f t="shared" ca="1" si="1047"/>
        <v>-13342631.480734717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2872777.2921994962</v>
      </c>
      <c r="R1034" s="25">
        <f t="array" aca="1" ref="R1034" ca="1">INDEX('Lorri 401b'!L:L,MATCH('Retirement Calculator'!A1034,'Lorri 401b'!N:N,0),0)</f>
        <v>-16301179.216236858</v>
      </c>
      <c r="S1034" s="25">
        <f t="shared" ca="1" si="1047"/>
        <v>-13428401.924037362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2876316.5860632993</v>
      </c>
      <c r="R1035" s="25">
        <f t="array" aca="1" ref="R1035" ca="1">INDEX('Lorri 401b'!L:L,MATCH('Retirement Calculator'!A1035,'Lorri 401b'!N:N,0),0)</f>
        <v>-16390846.330250401</v>
      </c>
      <c r="S1035" s="25">
        <f t="shared" ca="1" si="1047"/>
        <v>-13514529.744187102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2879870.6269848682</v>
      </c>
      <c r="R1036" s="25">
        <f t="array" aca="1" ref="R1036" ca="1">INDEX('Lorri 401b'!L:L,MATCH('Retirement Calculator'!A1036,'Lorri 401b'!N:N,0),0)</f>
        <v>-16480887.057239002</v>
      </c>
      <c r="S1036" s="25">
        <f t="shared" ca="1" si="1047"/>
        <v>-13601016.430254133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2883439.4764102772</v>
      </c>
      <c r="R1037" s="25">
        <f t="array" aca="1" ref="R1037" ca="1">INDEX('Lorri 401b'!L:L,MATCH('Retirement Calculator'!A1037,'Lorri 401b'!N:N,0),0)</f>
        <v>-16571302.953923387</v>
      </c>
      <c r="S1037" s="25">
        <f t="shared" ca="1" si="1047"/>
        <v>-13687863.47751311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2887023.1960416255</v>
      </c>
      <c r="R1038" s="25">
        <f t="array" aca="1" ref="R1038" ca="1">INDEX('Lorri 401b'!L:L,MATCH('Retirement Calculator'!A1038,'Lorri 401b'!N:N,0),0)</f>
        <v>-16662095.583510624</v>
      </c>
      <c r="S1038" s="25">
        <f t="shared" ca="1" si="1047"/>
        <v>-13775072.387468999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2890621.8478381042</v>
      </c>
      <c r="R1039" s="25">
        <f t="array" aca="1" ref="R1039" ca="1">INDEX('Lorri 401b'!L:L,MATCH('Retirement Calculator'!A1039,'Lorri 401b'!N:N,0),0)</f>
        <v>-16753266.515721142</v>
      </c>
      <c r="S1039" s="25">
        <f t="shared" ca="1" si="1047"/>
        <v>-13862644.667883039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2894235.4940170683</v>
      </c>
      <c r="R1040" s="25">
        <f t="array" aca="1" ref="R1040" ca="1">INDEX('Lorri 401b'!L:L,MATCH('Retirement Calculator'!A1040,'Lorri 401b'!N:N,0),0)</f>
        <v>-16844817.32681587</v>
      </c>
      <c r="S1040" s="25">
        <f t="shared" ca="1" si="1047"/>
        <v>-13950581.832798801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2897864.1970551116</v>
      </c>
      <c r="R1041" s="25">
        <f t="array" aca="1" ref="R1041" ca="1">INDEX('Lorri 401b'!L:L,MATCH('Retirement Calculator'!A1041,'Lorri 401b'!N:N,0),0)</f>
        <v>-16936749.59962349</v>
      </c>
      <c r="S1041" s="25">
        <f t="shared" ca="1" si="1047"/>
        <v>-14038885.402568378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2901508.0196891464</v>
      </c>
      <c r="R1042" s="25">
        <f t="array" aca="1" ref="R1042" ca="1">INDEX('Lorri 401b'!L:L,MATCH('Retirement Calculator'!A1042,'Lorri 401b'!N:N,0),0)</f>
        <v>-17029064.923567809</v>
      </c>
      <c r="S1042" s="25">
        <f t="shared" ca="1" si="1047"/>
        <v>-14127556.903878663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2905167.0249174898</v>
      </c>
      <c r="R1043" s="25">
        <f t="array" aca="1" ref="R1043" ca="1">INDEX('Lorri 401b'!L:L,MATCH('Retirement Calculator'!A1043,'Lorri 401b'!N:N,0),0)</f>
        <v>-17121764.89469523</v>
      </c>
      <c r="S1043" s="25">
        <f t="shared" ca="1" si="1047"/>
        <v>-14216597.869777739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2908841.2760009514</v>
      </c>
      <c r="R1044" s="25">
        <f t="array" aca="1" ref="R1044" ca="1">INDEX('Lorri 401b'!L:L,MATCH('Retirement Calculator'!A1044,'Lorri 401b'!N:N,0),0)</f>
        <v>-17214851.11570235</v>
      </c>
      <c r="S1044" s="25">
        <f t="shared" ca="1" si="1047"/>
        <v>-14306009.839701399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2912530.8364639273</v>
      </c>
      <c r="R1045" s="25">
        <f t="array" aca="1" ref="R1045" ca="1">INDEX('Lorri 401b'!L:L,MATCH('Retirement Calculator'!A1045,'Lorri 401b'!N:N,0),0)</f>
        <v>-17308325.195963666</v>
      </c>
      <c r="S1045" s="25">
        <f t="shared" ca="1" si="1047"/>
        <v>-14395794.359499738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2916235.7700954988</v>
      </c>
      <c r="R1046" s="25">
        <f t="array" aca="1" ref="R1046" ca="1">INDEX('Lorri 401b'!L:L,MATCH('Retirement Calculator'!A1046,'Lorri 401b'!N:N,0),0)</f>
        <v>-17402188.751559403</v>
      </c>
      <c r="S1046" s="25">
        <f t="shared" ca="1" si="1047"/>
        <v>-14485952.981463904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2919956.1409505354</v>
      </c>
      <c r="R1047" s="25">
        <f t="array" aca="1" ref="R1047" ca="1">INDEX('Lorri 401b'!L:L,MATCH('Retirement Calculator'!A1047,'Lorri 401b'!N:N,0),0)</f>
        <v>-17496443.405303456</v>
      </c>
      <c r="S1047" s="25">
        <f t="shared" ca="1" si="1047"/>
        <v>-14576487.264352921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2923692.0133508015</v>
      </c>
      <c r="R1048" s="25">
        <f t="array" aca="1" ref="R1048" ca="1">INDEX('Lorri 401b'!L:L,MATCH('Retirement Calculator'!A1048,'Lorri 401b'!N:N,0),0)</f>
        <v>-17591090.786771443</v>
      </c>
      <c r="S1048" s="25">
        <f t="shared" ca="1" si="1047"/>
        <v>-14667398.773420641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2927443.4518860686</v>
      </c>
      <c r="R1049" s="25">
        <f t="array" aca="1" ref="R1049" ca="1">INDEX('Lorri 401b'!L:L,MATCH('Retirement Calculator'!A1049,'Lorri 401b'!N:N,0),0)</f>
        <v>-17686132.532328878</v>
      </c>
      <c r="S1049" s="25">
        <f t="shared" ca="1" si="1047"/>
        <v>-14758689.080442809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2931210.5214152327</v>
      </c>
      <c r="R1050" s="25">
        <f t="array" aca="1" ref="R1050" ca="1">INDEX('Lorri 401b'!L:L,MATCH('Retirement Calculator'!A1050,'Lorri 401b'!N:N,0),0)</f>
        <v>-17781570.285159469</v>
      </c>
      <c r="S1050" s="25">
        <f t="shared" ca="1" si="1047"/>
        <v>-14850359.763744235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2934993.2870674348</v>
      </c>
      <c r="R1051" s="25">
        <f t="array" aca="1" ref="R1051" ca="1">INDEX('Lorri 401b'!L:L,MATCH('Retirement Calculator'!A1051,'Lorri 401b'!N:N,0),0)</f>
        <v>-17877405.69529352</v>
      </c>
      <c r="S1051" s="25">
        <f t="shared" ca="1" si="1047"/>
        <v>-14942412.408226084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2938791.8142431877</v>
      </c>
      <c r="R1052" s="25">
        <f t="array" aca="1" ref="R1052" ca="1">INDEX('Lorri 401b'!L:L,MATCH('Retirement Calculator'!A1052,'Lorri 401b'!N:N,0),0)</f>
        <v>-17973640.419636466</v>
      </c>
      <c r="S1052" s="25">
        <f t="shared" ca="1" si="1047"/>
        <v>-15034848.605393277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2942606.1686155065</v>
      </c>
      <c r="R1053" s="25">
        <f t="array" aca="1" ref="R1053" ca="1">INDEX('Lorri 401b'!L:L,MATCH('Retirement Calculator'!A1053,'Lorri 401b'!N:N,0),0)</f>
        <v>-18070276.121997505</v>
      </c>
      <c r="S1053" s="25">
        <f t="shared" ca="1" si="1047"/>
        <v>-15127669.953381998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2946436.4161310429</v>
      </c>
      <c r="R1054" s="25">
        <f t="array" aca="1" ref="R1054" ca="1">INDEX('Lorri 401b'!L:L,MATCH('Retirement Calculator'!A1054,'Lorri 401b'!N:N,0),0)</f>
        <v>-18167314.473118383</v>
      </c>
      <c r="S1054" s="25">
        <f t="shared" ca="1" si="1047"/>
        <v>-15220878.056987341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2950282.6230112277</v>
      </c>
      <c r="R1055" s="25">
        <f t="array" aca="1" ref="R1055" ca="1">INDEX('Lorri 401b'!L:L,MATCH('Retirement Calculator'!A1055,'Lorri 401b'!N:N,0),0)</f>
        <v>-18264757.150702264</v>
      </c>
      <c r="S1055" s="25">
        <f t="shared" ca="1" si="1047"/>
        <v>-15314474.527691036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2954144.8557534129</v>
      </c>
      <c r="R1056" s="25">
        <f t="array" aca="1" ref="R1056" ca="1">INDEX('Lorri 401b'!L:L,MATCH('Retirement Calculator'!A1056,'Lorri 401b'!N:N,0),0)</f>
        <v>-18362605.839442745</v>
      </c>
      <c r="S1056" s="25">
        <f t="shared" ca="1" si="1047"/>
        <v>-15408460.983689332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2958023.1811320242</v>
      </c>
      <c r="R1057" s="25">
        <f t="array" aca="1" ref="R1057" ca="1">INDEX('Lorri 401b'!L:L,MATCH('Retirement Calculator'!A1057,'Lorri 401b'!N:N,0),0)</f>
        <v>-18460862.231052976</v>
      </c>
      <c r="S1057" s="25">
        <f t="shared" ca="1" si="1047"/>
        <v>-15502839.049920952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2961917.666199713</v>
      </c>
      <c r="R1058" s="25">
        <f t="array" aca="1" ref="R1058" ca="1">INDEX('Lorri 401b'!L:L,MATCH('Retirement Calculator'!A1058,'Lorri 401b'!N:N,0),0)</f>
        <v>-18559528.024294917</v>
      </c>
      <c r="S1058" s="25">
        <f t="shared" ca="1" si="1047"/>
        <v>-15597610.358095203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2965828.3782885172</v>
      </c>
      <c r="R1059" s="25">
        <f t="array" aca="1" ref="R1059" ca="1">INDEX('Lorri 401b'!L:L,MATCH('Retirement Calculator'!A1059,'Lorri 401b'!N:N,0),0)</f>
        <v>-18658604.925008699</v>
      </c>
      <c r="S1059" s="25">
        <f t="shared" ca="1" si="1047"/>
        <v>-15692776.546720183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2969755.3850110248</v>
      </c>
      <c r="R1060" s="25">
        <f t="array" aca="1" ref="R1060" ca="1">INDEX('Lorri 401b'!L:L,MATCH('Retirement Calculator'!A1060,'Lorri 401b'!N:N,0),0)</f>
        <v>-18758094.646142125</v>
      </c>
      <c r="S1060" s="25">
        <f t="shared" ca="1" si="1047"/>
        <v>-15788339.2611311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2973698.7542615426</v>
      </c>
      <c r="R1061" s="25">
        <f t="array" aca="1" ref="R1061" ca="1">INDEX('Lorri 401b'!L:L,MATCH('Retirement Calculator'!A1061,'Lorri 401b'!N:N,0),0)</f>
        <v>-18857998.907780271</v>
      </c>
      <c r="S1061" s="25">
        <f t="shared" ca="1" si="1047"/>
        <v>-15884300.153518729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2977658.554217271</v>
      </c>
      <c r="R1062" s="25">
        <f t="array" aca="1" ref="R1062" ca="1">INDEX('Lorri 401b'!L:L,MATCH('Retirement Calculator'!A1062,'Lorri 401b'!N:N,0),0)</f>
        <v>-18958319.437175244</v>
      </c>
      <c r="S1062" s="25">
        <f t="shared" ca="1" si="1047"/>
        <v>-15980660.882957973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2981634.8533394816</v>
      </c>
      <c r="R1063" s="25">
        <f t="array" aca="1" ref="R1063" ca="1">INDEX('Lorri 401b'!L:L,MATCH('Retirement Calculator'!A1063,'Lorri 401b'!N:N,0),0)</f>
        <v>-19059057.968776029</v>
      </c>
      <c r="S1063" s="25">
        <f t="shared" ca="1" si="1047"/>
        <v>-16077423.115436547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2985627.7203747015</v>
      </c>
      <c r="R1064" s="25">
        <f t="array" aca="1" ref="R1064" ca="1">INDEX('Lorri 401b'!L:L,MATCH('Retirement Calculator'!A1064,'Lorri 401b'!N:N,0),0)</f>
        <v>-19160216.244258482</v>
      </c>
      <c r="S1064" s="25">
        <f t="shared" ca="1" si="1047"/>
        <v>-16174588.52388378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2989637.2243559016</v>
      </c>
      <c r="R1065" s="25">
        <f t="array" aca="1" ref="R1065" ca="1">INDEX('Lorri 401b'!L:L,MATCH('Retirement Calculator'!A1065,'Lorri 401b'!N:N,0),0)</f>
        <v>-19261796.012555446</v>
      </c>
      <c r="S1065" s="25">
        <f t="shared" ca="1" si="1047"/>
        <v>-16272158.788199544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2993663.4346036897</v>
      </c>
      <c r="R1066" s="25">
        <f t="array" aca="1" ref="R1066" ca="1">INDEX('Lorri 401b'!L:L,MATCH('Retirement Calculator'!A1066,'Lorri 401b'!N:N,0),0)</f>
        <v>-19363799.029886983</v>
      </c>
      <c r="S1066" s="25">
        <f t="shared" ca="1" si="1047"/>
        <v>-16370135.595283294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2997706.4207275105</v>
      </c>
      <c r="R1067" s="25">
        <f t="array" aca="1" ref="R1067" ca="1">INDEX('Lorri 401b'!L:L,MATCH('Retirement Calculator'!A1067,'Lorri 401b'!N:N,0),0)</f>
        <v>-19466227.059790734</v>
      </c>
      <c r="S1067" s="25">
        <f t="shared" ca="1" si="1047"/>
        <v>-16468520.639063224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3001766.252626847</v>
      </c>
      <c r="R1068" s="25">
        <f t="array" aca="1" ref="R1068" ca="1">INDEX('Lorri 401b'!L:L,MATCH('Retirement Calculator'!A1068,'Lorri 401b'!N:N,0),0)</f>
        <v>-19569081.873152416</v>
      </c>
      <c r="S1068" s="25">
        <f t="shared" ca="1" si="1047"/>
        <v>-16567315.620525569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3005843.0004924308</v>
      </c>
      <c r="R1069" s="25">
        <f t="array" aca="1" ref="R1069" ca="1">INDEX('Lorri 401b'!L:L,MATCH('Retirement Calculator'!A1069,'Lorri 401b'!N:N,0),0)</f>
        <v>-19672365.24823644</v>
      </c>
      <c r="S1069" s="25">
        <f t="shared" ca="1" si="1047"/>
        <v>-16666522.247744009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3009936.7348074545</v>
      </c>
      <c r="R1070" s="25">
        <f t="array" aca="1" ref="R1070" ca="1">INDEX('Lorri 401b'!L:L,MATCH('Retirement Calculator'!A1070,'Lorri 401b'!N:N,0),0)</f>
        <v>-19776078.970716648</v>
      </c>
      <c r="S1070" s="25">
        <f t="shared" ca="1" si="1047"/>
        <v>-16766142.235909194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3014047.5263487911</v>
      </c>
      <c r="R1071" s="25">
        <f t="array" aca="1" ref="R1071" ca="1">INDEX('Lorri 401b'!L:L,MATCH('Retirement Calculator'!A1071,'Lorri 401b'!N:N,0),0)</f>
        <v>-19880224.833707187</v>
      </c>
      <c r="S1071" s="25">
        <f t="shared" ca="1" si="1047"/>
        <v>-16866177.307358395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3018175.4461882166</v>
      </c>
      <c r="R1072" s="25">
        <f t="array" aca="1" ref="R1072" ca="1">INDEX('Lorri 401b'!L:L,MATCH('Retirement Calculator'!A1072,'Lorri 401b'!N:N,0),0)</f>
        <v>-19984804.637793522</v>
      </c>
      <c r="S1072" s="25">
        <f t="shared" ca="1" si="1047"/>
        <v>-16966629.191605307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3022320.5656936397</v>
      </c>
      <c r="R1073" s="25">
        <f t="array" aca="1" ref="R1073" ca="1">INDEX('Lorri 401b'!L:L,MATCH('Retirement Calculator'!A1073,'Lorri 401b'!N:N,0),0)</f>
        <v>-20089820.191063549</v>
      </c>
      <c r="S1073" s="25">
        <f t="shared" ca="1" si="1047"/>
        <v>-17067499.62536991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3026482.9565303354</v>
      </c>
      <c r="R1074" s="25">
        <f t="array" aca="1" ref="R1074" ca="1">INDEX('Lorri 401b'!L:L,MATCH('Retirement Calculator'!A1074,'Lorri 401b'!N:N,0),0)</f>
        <v>-20195273.309138868</v>
      </c>
      <c r="S1074" s="25">
        <f t="shared" ca="1" si="1047"/>
        <v>-17168790.352608532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3030662.6906621838</v>
      </c>
      <c r="R1075" s="25">
        <f t="array" aca="1" ref="R1075" ca="1">INDEX('Lorri 401b'!L:L,MATCH('Retirement Calculator'!A1075,'Lorri 401b'!N:N,0),0)</f>
        <v>-20301165.815206166</v>
      </c>
      <c r="S1075" s="25">
        <f t="shared" ca="1" si="1047"/>
        <v>-17270503.124543983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3034859.8403529148</v>
      </c>
      <c r="R1076" s="25">
        <f t="array" aca="1" ref="R1076" ca="1">INDEX('Lorri 401b'!L:L,MATCH('Retirement Calculator'!A1076,'Lorri 401b'!N:N,0),0)</f>
        <v>-20407499.540048748</v>
      </c>
      <c r="S1076" s="25">
        <f t="shared" ca="1" si="1047"/>
        <v>-17372639.699695833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3039074.4781673574</v>
      </c>
      <c r="R1077" s="25">
        <f t="array" aca="1" ref="R1077" ca="1">INDEX('Lorri 401b'!L:L,MATCH('Retirement Calculator'!A1077,'Lorri 401b'!N:N,0),0)</f>
        <v>-20514276.322078172</v>
      </c>
      <c r="S1077" s="25">
        <f t="shared" ca="1" si="1047"/>
        <v>-17475201.843910813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3043306.6769726933</v>
      </c>
      <c r="R1078" s="25">
        <f t="array" aca="1" ref="R1078" ca="1">INDEX('Lorri 401b'!L:L,MATCH('Retirement Calculator'!A1078,'Lorri 401b'!N:N,0),0)</f>
        <v>-20621498.007366054</v>
      </c>
      <c r="S1078" s="25">
        <f t="shared" ca="1" si="1047"/>
        <v>-17578191.330393359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3047556.5099397181</v>
      </c>
      <c r="R1079" s="25">
        <f t="array" aca="1" ref="R1079" ca="1">INDEX('Lorri 401b'!L:L,MATCH('Retirement Calculator'!A1079,'Lorri 401b'!N:N,0),0)</f>
        <v>-20729166.449675966</v>
      </c>
      <c r="S1079" s="25">
        <f t="shared" ca="1" si="1047"/>
        <v>-17681609.939736247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3051824.0505441055</v>
      </c>
      <c r="R1080" s="25">
        <f t="array" aca="1" ref="R1080" ca="1">INDEX('Lorri 401b'!L:L,MATCH('Retirement Calculator'!A1080,'Lorri 401b'!N:N,0),0)</f>
        <v>-20837283.510495503</v>
      </c>
      <c r="S1080" s="25">
        <f t="shared" ca="1" si="1047"/>
        <v>-17785459.459951397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3056109.3725676779</v>
      </c>
      <c r="R1081" s="25">
        <f t="array" aca="1" ref="R1081" ca="1">INDEX('Lorri 401b'!L:L,MATCH('Retirement Calculator'!A1081,'Lorri 401b'!N:N,0),0)</f>
        <v>-20945851.059068456</v>
      </c>
      <c r="S1081" s="25">
        <f t="shared" ca="1" si="1047"/>
        <v>-17889741.68650078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3060412.5500996821</v>
      </c>
      <c r="R1082" s="25">
        <f t="array" aca="1" ref="R1082" ca="1">INDEX('Lorri 401b'!L:L,MATCH('Retirement Calculator'!A1082,'Lorri 401b'!N:N,0),0)</f>
        <v>-21054870.97242713</v>
      </c>
      <c r="S1082" s="25">
        <f t="shared" ca="1" si="1047"/>
        <v>-17994458.422327448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3064733.6575380694</v>
      </c>
      <c r="R1083" s="25">
        <f t="array" aca="1" ref="R1083" ca="1">INDEX('Lorri 401b'!L:L,MATCH('Retirement Calculator'!A1083,'Lorri 401b'!N:N,0),0)</f>
        <v>-21164345.135424796</v>
      </c>
      <c r="S1083" s="25">
        <f t="shared" ca="1" si="1047"/>
        <v>-18099611.477886729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3069072.7695907834</v>
      </c>
      <c r="R1084" s="25">
        <f t="array" aca="1" ref="R1084" ca="1">INDEX('Lorri 401b'!L:L,MATCH('Retirement Calculator'!A1084,'Lorri 401b'!N:N,0),0)</f>
        <v>-21274275.440768287</v>
      </c>
      <c r="S1084" s="25">
        <f t="shared" ca="1" si="1047"/>
        <v>-18205202.671177503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3073429.9612770504</v>
      </c>
      <c r="R1085" s="25">
        <f t="array" aca="1" ref="R1085" ca="1">INDEX('Lorri 401b'!L:L,MATCH('Retirement Calculator'!A1085,'Lorri 401b'!N:N,0),0)</f>
        <v>-21384663.789050709</v>
      </c>
      <c r="S1085" s="25">
        <f t="shared" ca="1" si="1047"/>
        <v>-18311233.82777366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3077805.3079286767</v>
      </c>
      <c r="R1086" s="25">
        <f t="array" aca="1" ref="R1086" ca="1">INDEX('Lorri 401b'!L:L,MATCH('Retirement Calculator'!A1086,'Lorri 401b'!N:N,0),0)</f>
        <v>-21495512.088784307</v>
      </c>
      <c r="S1086" s="25">
        <f t="shared" ca="1" si="1047"/>
        <v>-18417706.78085563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3082198.8851913516</v>
      </c>
      <c r="R1087" s="25">
        <f t="array" aca="1" ref="R1087" ca="1">INDEX('Lorri 401b'!L:L,MATCH('Retirement Calculator'!A1087,'Lorri 401b'!N:N,0),0)</f>
        <v>-21606822.256433465</v>
      </c>
      <c r="S1087" s="25">
        <f t="shared" ca="1" si="1047"/>
        <v>-18524623.371242113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3086610.7690259544</v>
      </c>
      <c r="R1088" s="25">
        <f t="array" aca="1" ref="R1088" ca="1">INDEX('Lorri 401b'!L:L,MATCH('Retirement Calculator'!A1088,'Lorri 401b'!N:N,0),0)</f>
        <v>-21718596.216447826</v>
      </c>
      <c r="S1088" s="25">
        <f t="shared" ca="1" si="1047"/>
        <v>-18631985.447421871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3091041.0357098677</v>
      </c>
      <c r="R1089" s="25">
        <f t="array" aca="1" ref="R1089" ca="1">INDEX('Lorri 401b'!L:L,MATCH('Retirement Calculator'!A1089,'Lorri 401b'!N:N,0),0)</f>
        <v>-21830835.90129558</v>
      </c>
      <c r="S1089" s="25">
        <f t="shared" ca="1" si="1047"/>
        <v>-18739794.865585711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3095489.7618382974</v>
      </c>
      <c r="R1090" s="25">
        <f t="array" aca="1" ref="R1090" ca="1">INDEX('Lorri 401b'!L:L,MATCH('Retirement Calculator'!A1090,'Lorri 401b'!N:N,0),0)</f>
        <v>-21943543.251496866</v>
      </c>
      <c r="S1090" s="25">
        <f t="shared" ca="1" si="1047"/>
        <v>-18848053.489658568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3099957.0243255957</v>
      </c>
      <c r="R1091" s="25">
        <f t="array" aca="1" ref="R1091" ca="1">INDEX('Lorri 401b'!L:L,MATCH('Retirement Calculator'!A1091,'Lorri 401b'!N:N,0),0)</f>
        <v>-22056720.215657324</v>
      </c>
      <c r="S1091" s="25">
        <f t="shared" ca="1" si="1047"/>
        <v>-18956763.191331729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3104442.9004065911</v>
      </c>
      <c r="R1092" s="25">
        <f t="array" aca="1" ref="R1092" ca="1">INDEX('Lorri 401b'!L:L,MATCH('Retirement Calculator'!A1092,'Lorri 401b'!N:N,0),0)</f>
        <v>-22170368.750501785</v>
      </c>
      <c r="S1092" s="25">
        <f t="shared" ca="1" si="1047"/>
        <v>-19065925.850095194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3108947.467637924</v>
      </c>
      <c r="R1093" s="25">
        <f t="array" aca="1" ref="R1093" ca="1">INDEX('Lorri 401b'!L:L,MATCH('Retirement Calculator'!A1093,'Lorri 401b'!N:N,0),0)</f>
        <v>-22284490.820908099</v>
      </c>
      <c r="S1093" s="25">
        <f t="shared" ca="1" si="1047"/>
        <v>-19175543.353270177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3113470.8038993874</v>
      </c>
      <c r="R1094" s="25">
        <f t="array" aca="1" ref="R1094" ca="1">INDEX('Lorri 401b'!L:L,MATCH('Retirement Calculator'!A1094,'Lorri 401b'!N:N,0),0)</f>
        <v>-22399088.399941105</v>
      </c>
      <c r="S1094" s="25">
        <f t="shared" ca="1" si="1047"/>
        <v>-19285617.596041717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3118012.9873952735</v>
      </c>
      <c r="R1095" s="25">
        <f t="array" aca="1" ref="R1095" ca="1">INDEX('Lorri 401b'!L:L,MATCH('Retirement Calculator'!A1095,'Lorri 401b'!N:N,0),0)</f>
        <v>-22514163.468886748</v>
      </c>
      <c r="S1095" s="25">
        <f t="shared" ca="1" si="1047"/>
        <v>-19396150.481491476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3122574.096655726</v>
      </c>
      <c r="R1096" s="25">
        <f t="array" aca="1" ref="R1096" ca="1">INDEX('Lorri 401b'!L:L,MATCH('Retirement Calculator'!A1096,'Lorri 401b'!N:N,0),0)</f>
        <v>-22629718.01728633</v>
      </c>
      <c r="S1096" s="25">
        <f t="shared" ca="1" si="1047"/>
        <v>-19507143.920630604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3127154.2105380967</v>
      </c>
      <c r="R1097" s="25">
        <f t="array" aca="1" ref="R1097" ca="1">INDEX('Lorri 401b'!L:L,MATCH('Retirement Calculator'!A1097,'Lorri 401b'!N:N,0),0)</f>
        <v>-22745754.042970911</v>
      </c>
      <c r="S1097" s="25">
        <f t="shared" ca="1" si="1047"/>
        <v>-19618599.832432814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3131753.4082283108</v>
      </c>
      <c r="R1098" s="25">
        <f t="array" aca="1" ref="R1098" ca="1">INDEX('Lorri 401b'!L:L,MATCH('Retirement Calculator'!A1098,'Lorri 401b'!N:N,0),0)</f>
        <v>-22862273.552095845</v>
      </c>
      <c r="S1098" s="25">
        <f t="shared" ca="1" si="1047"/>
        <v>-19730520.143867534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3136371.7692422341</v>
      </c>
      <c r="R1099" s="25">
        <f t="array" aca="1" ref="R1099" ca="1">INDEX('Lorri 401b'!L:L,MATCH('Retirement Calculator'!A1099,'Lorri 401b'!N:N,0),0)</f>
        <v>-22979278.559175465</v>
      </c>
      <c r="S1099" s="25">
        <f t="shared" ca="1" si="1047"/>
        <v>-19842906.789933231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3141009.3734270488</v>
      </c>
      <c r="R1100" s="25">
        <f t="array" aca="1" ref="R1100" ca="1">INDEX('Lorri 401b'!L:L,MATCH('Retirement Calculator'!A1100,'Lorri 401b'!N:N,0),0)</f>
        <v>-23096771.087117918</v>
      </c>
      <c r="S1100" s="25">
        <f t="shared" ca="1" si="1047"/>
        <v>-19955761.71369087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3145666.3009626335</v>
      </c>
      <c r="R1101" s="25">
        <f t="array" aca="1" ref="R1101" ca="1">INDEX('Lorri 401b'!L:L,MATCH('Retirement Calculator'!A1101,'Lorri 401b'!N:N,0),0)</f>
        <v>-23214753.167260129</v>
      </c>
      <c r="S1101" s="25">
        <f t="shared" ca="1" si="1047"/>
        <v>-20069086.866297495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3150342.6323629497</v>
      </c>
      <c r="R1102" s="25">
        <f t="array" aca="1" ref="R1102" ca="1">INDEX('Lorri 401b'!L:L,MATCH('Retirement Calculator'!A1102,'Lorri 401b'!N:N,0),0)</f>
        <v>-23333226.839402933</v>
      </c>
      <c r="S1102" s="25">
        <f t="shared" ca="1" si="1047"/>
        <v>-20182884.207039982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3155038.448477434</v>
      </c>
      <c r="R1103" s="25">
        <f t="array" aca="1" ref="R1103" ca="1">INDEX('Lorri 401b'!L:L,MATCH('Retirement Calculator'!A1103,'Lorri 401b'!N:N,0),0)</f>
        <v>-23452194.151846334</v>
      </c>
      <c r="S1103" s="25">
        <f t="shared" ca="1" si="1047"/>
        <v>-20297155.703368902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3159753.8304923954</v>
      </c>
      <c r="R1104" s="25">
        <f t="array" aca="1" ref="R1104" ca="1">INDEX('Lorri 401b'!L:L,MATCH('Retirement Calculator'!A1104,'Lorri 401b'!N:N,0),0)</f>
        <v>-23571657.161424916</v>
      </c>
      <c r="S1104" s="25">
        <f t="shared" ca="1" si="1047"/>
        <v>-20411903.33093252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3164488.8599324189</v>
      </c>
      <c r="R1105" s="25">
        <f t="array" aca="1" ref="R1105" ca="1">INDEX('Lorri 401b'!L:L,MATCH('Retirement Calculator'!A1105,'Lorri 401b'!N:N,0),0)</f>
        <v>-23691617.933543406</v>
      </c>
      <c r="S1105" s="25">
        <f t="shared" ca="1" si="1047"/>
        <v>-20527129.073610988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3169243.6186617762</v>
      </c>
      <c r="R1106" s="25">
        <f t="array" aca="1" ref="R1106" ca="1">INDEX('Lorri 401b'!L:L,MATCH('Retirement Calculator'!A1106,'Lorri 401b'!N:N,0),0)</f>
        <v>-23812078.542212393</v>
      </c>
      <c r="S1106" s="25">
        <f t="shared" ca="1" si="1047"/>
        <v>-20642834.923550617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3174018.1888858387</v>
      </c>
      <c r="R1107" s="25">
        <f t="array" aca="1" ref="R1107" ca="1">INDEX('Lorri 401b'!L:L,MATCH('Retirement Calculator'!A1107,'Lorri 401b'!N:N,0),0)</f>
        <v>-23933041.070084166</v>
      </c>
      <c r="S1107" s="25">
        <f t="shared" ca="1" si="1047"/>
        <v>-20759022.881198328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3178812.6531525017</v>
      </c>
      <c r="R1108" s="25">
        <f t="array" aca="1" ref="R1108" ca="1">INDEX('Lorri 401b'!L:L,MATCH('Retirement Calculator'!A1108,'Lorri 401b'!N:N,0),0)</f>
        <v>-24054507.608488739</v>
      </c>
      <c r="S1108" s="25">
        <f t="shared" ca="1" si="1047"/>
        <v>-20875694.955336235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3183627.0943536093</v>
      </c>
      <c r="R1109" s="25">
        <f t="array" aca="1" ref="R1109" ca="1">INDEX('Lorri 401b'!L:L,MATCH('Retirement Calculator'!A1109,'Lorri 401b'!N:N,0),0)</f>
        <v>-24176480.257469997</v>
      </c>
      <c r="S1109" s="25">
        <f t="shared" ca="1" si="1047"/>
        <v>-20992853.163116388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3188461.595726388</v>
      </c>
      <c r="R1110" s="25">
        <f t="array" aca="1" ref="R1110" ca="1">INDEX('Lorri 401b'!L:L,MATCH('Retirement Calculator'!A1110,'Lorri 401b'!N:N,0),0)</f>
        <v>-24298961.125822011</v>
      </c>
      <c r="S1110" s="25">
        <f t="shared" ca="1" si="1047"/>
        <v>-21110499.530095622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3193316.2408548868</v>
      </c>
      <c r="R1111" s="25">
        <f t="array" aca="1" ref="R1111" ca="1">INDEX('Lorri 401b'!L:L,MATCH('Retirement Calculator'!A1111,'Lorri 401b'!N:N,0),0)</f>
        <v>-24421952.33112549</v>
      </c>
      <c r="S1111" s="25">
        <f t="shared" ca="1" si="1047"/>
        <v>-21228636.090270605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3198191.1136714211</v>
      </c>
      <c r="R1112" s="25">
        <f t="array" aca="1" ref="R1112" ca="1">INDEX('Lorri 401b'!L:L,MATCH('Retirement Calculator'!A1112,'Lorri 401b'!N:N,0),0)</f>
        <v>-24545455.999784403</v>
      </c>
      <c r="S1112" s="25">
        <f t="shared" ca="1" si="1047"/>
        <v>-21347264.886112981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3203086.2984580239</v>
      </c>
      <c r="R1113" s="25">
        <f t="array" aca="1" ref="R1113" ca="1">INDEX('Lorri 401b'!L:L,MATCH('Retirement Calculator'!A1113,'Lorri 401b'!N:N,0),0)</f>
        <v>-24669474.267062727</v>
      </c>
      <c r="S1113" s="25">
        <f t="shared" ca="1" si="1047"/>
        <v>-21466387.968604703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3208001.8798479042</v>
      </c>
      <c r="R1114" s="25">
        <f t="array" aca="1" ref="R1114" ca="1">INDEX('Lorri 401b'!L:L,MATCH('Retirement Calculator'!A1114,'Lorri 401b'!N:N,0),0)</f>
        <v>-24794009.277121376</v>
      </c>
      <c r="S1114" s="25">
        <f t="shared" ca="1" si="1047"/>
        <v>-21586007.397273473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3212937.942826909</v>
      </c>
      <c r="R1115" s="25">
        <f t="array" aca="1" ref="R1115" ca="1">INDEX('Lorri 401b'!L:L,MATCH('Retirement Calculator'!A1115,'Lorri 401b'!N:N,0),0)</f>
        <v>-24919063.18305527</v>
      </c>
      <c r="S1115" s="25">
        <f t="shared" ca="1" si="1047"/>
        <v>-21706125.240228362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3217894.572734993</v>
      </c>
      <c r="R1116" s="25">
        <f t="array" aca="1" ref="R1116" ca="1">INDEX('Lorri 401b'!L:L,MATCH('Retirement Calculator'!A1116,'Lorri 401b'!N:N,0),0)</f>
        <v>-25044638.146930557</v>
      </c>
      <c r="S1116" s="25">
        <f t="shared" ca="1" si="1047"/>
        <v>-21826743.574195564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3222871.8552676942</v>
      </c>
      <c r="R1117" s="25">
        <f t="array" aca="1" ref="R1117" ca="1">INDEX('Lorri 401b'!L:L,MATCH('Retirement Calculator'!A1117,'Lorri 401b'!N:N,0),0)</f>
        <v>-25170736.339821991</v>
      </c>
      <c r="S1117" s="25">
        <f t="shared" ca="1" si="1047"/>
        <v>-21947864.484554298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3227869.876477615</v>
      </c>
      <c r="R1118" s="25">
        <f t="array" aca="1" ref="R1118" ca="1">INDEX('Lorri 401b'!L:L,MATCH('Retirement Calculator'!A1118,'Lorri 401b'!N:N,0),0)</f>
        <v>-25297359.941850472</v>
      </c>
      <c r="S1118" s="25">
        <f t="shared" ca="1" si="1047"/>
        <v>-22069490.065372858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3232888.7227759105</v>
      </c>
      <c r="R1119" s="25">
        <f t="array" aca="1" ref="R1119" ca="1">INDEX('Lorri 401b'!L:L,MATCH('Retirement Calculator'!A1119,'Lorri 401b'!N:N,0),0)</f>
        <v>-25424511.142220736</v>
      </c>
      <c r="S1119" s="25">
        <f t="shared" ca="1" si="1047"/>
        <v>-22191622.419444826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3237928.4809337822</v>
      </c>
      <c r="R1120" s="25">
        <f t="array" aca="1" ref="R1120" ca="1">INDEX('Lorri 401b'!L:L,MATCH('Retirement Calculator'!A1120,'Lorri 401b'!N:N,0),0)</f>
        <v>-25552192.139259212</v>
      </c>
      <c r="S1120" s="25">
        <f t="shared" ca="1" si="1047"/>
        <v>-22314263.65832543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3242989.2380839782</v>
      </c>
      <c r="R1121" s="25">
        <f t="array" aca="1" ref="R1121" ca="1">INDEX('Lorri 401b'!L:L,MATCH('Retirement Calculator'!A1121,'Lorri 401b'!N:N,0),0)</f>
        <v>-25680405.140452012</v>
      </c>
      <c r="S1121" s="25">
        <f t="shared" ca="1" si="1047"/>
        <v>-22437415.902368035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3248071.0817223</v>
      </c>
      <c r="R1122" s="25">
        <f t="array" aca="1" ref="R1122" ca="1">INDEX('Lorri 401b'!L:L,MATCH('Retirement Calculator'!A1122,'Lorri 401b'!N:N,0),0)</f>
        <v>-25809152.362483118</v>
      </c>
      <c r="S1122" s="25">
        <f t="shared" ca="1" si="1047"/>
        <v>-22561081.280760817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3253174.099709115</v>
      </c>
      <c r="R1123" s="25">
        <f t="array" aca="1" ref="R1123" ca="1">INDEX('Lorri 401b'!L:L,MATCH('Retirement Calculator'!A1123,'Lorri 401b'!N:N,0),0)</f>
        <v>-25938436.031272687</v>
      </c>
      <c r="S1123" s="25">
        <f t="shared" ca="1" si="1047"/>
        <v>-22685261.931563571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3258298.3802708751</v>
      </c>
      <c r="R1124" s="25">
        <f t="array" aca="1" ref="R1124" ca="1">INDEX('Lorri 401b'!L:L,MATCH('Retirement Calculator'!A1124,'Lorri 401b'!N:N,0),0)</f>
        <v>-26068258.382015545</v>
      </c>
      <c r="S1124" s="25">
        <f t="shared" ca="1" si="1047"/>
        <v>-22809960.001744669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3263444.0120016425</v>
      </c>
      <c r="R1125" s="25">
        <f t="array" aca="1" ref="R1125" ca="1">INDEX('Lorri 401b'!L:L,MATCH('Retirement Calculator'!A1125,'Lorri 401b'!N:N,0),0)</f>
        <v>-26198621.659219831</v>
      </c>
      <c r="S1125" s="25">
        <f t="shared" ca="1" si="1047"/>
        <v>-22935177.64721819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3268611.0838646214</v>
      </c>
      <c r="R1126" s="25">
        <f t="array" aca="1" ref="R1126" ca="1">INDEX('Lorri 401b'!L:L,MATCH('Retirement Calculator'!A1126,'Lorri 401b'!N:N,0),0)</f>
        <v>-26329528.116745804</v>
      </c>
      <c r="S1126" s="25">
        <f t="shared" ca="1" si="1047"/>
        <v>-23060917.032881182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3273799.6851936961</v>
      </c>
      <c r="R1127" s="25">
        <f t="array" aca="1" ref="R1127" ca="1">INDEX('Lorri 401b'!L:L,MATCH('Retirement Calculator'!A1127,'Lorri 401b'!N:N,0),0)</f>
        <v>-26460980.0178448</v>
      </c>
      <c r="S1127" s="25">
        <f t="shared" ca="1" si="1047"/>
        <v>-23187180.332651105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3279009.9056949751</v>
      </c>
      <c r="R1128" s="25">
        <f t="array" aca="1" ref="R1128" ca="1">INDEX('Lorri 401b'!L:L,MATCH('Retirement Calculator'!A1128,'Lorri 401b'!N:N,0),0)</f>
        <v>-26592979.635198373</v>
      </c>
      <c r="S1128" s="25">
        <f t="shared" ca="1" si="1047"/>
        <v>-23313969.729503397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3284241.8354483428</v>
      </c>
      <c r="R1129" s="25">
        <f t="array" aca="1" ref="R1129" ca="1">INDEX('Lorri 401b'!L:L,MATCH('Retirement Calculator'!A1129,'Lorri 401b'!N:N,0),0)</f>
        <v>-26725529.25095759</v>
      </c>
      <c r="S1129" s="25">
        <f t="shared" ca="1" si="1047"/>
        <v>-23441287.415509246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3289495.5649090162</v>
      </c>
      <c r="R1130" s="25">
        <f t="array" aca="1" ref="R1130" ca="1">INDEX('Lorri 401b'!L:L,MATCH('Retirement Calculator'!A1130,'Lorri 401b'!N:N,0),0)</f>
        <v>-26858631.156782467</v>
      </c>
      <c r="S1130" s="25">
        <f t="shared" ca="1" si="1047"/>
        <v>-23569135.591873452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3294771.184909109</v>
      </c>
      <c r="R1131" s="25">
        <f t="array" aca="1" ref="R1131" ca="1">INDEX('Lorri 401b'!L:L,MATCH('Retirement Calculator'!A1131,'Lorri 401b'!N:N,0),0)</f>
        <v>-26992287.653881617</v>
      </c>
      <c r="S1131" s="25">
        <f t="shared" ca="1" si="1047"/>
        <v>-23697516.468972508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3300068.7866592025</v>
      </c>
      <c r="R1132" s="25">
        <f t="array" aca="1" ref="R1132" ca="1">INDEX('Lorri 401b'!L:L,MATCH('Retirement Calculator'!A1132,'Lorri 401b'!N:N,0),0)</f>
        <v>-27126501.053052012</v>
      </c>
      <c r="S1132" s="25">
        <f t="shared" ca="1" si="1047"/>
        <v>-23826432.266392808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3305388.4617499211</v>
      </c>
      <c r="R1133" s="25">
        <f t="array" aca="1" ref="R1133" ca="1">INDEX('Lorri 401b'!L:L,MATCH('Retirement Calculator'!A1133,'Lorri 401b'!N:N,0),0)</f>
        <v>-27261273.67471895</v>
      </c>
      <c r="S1133" s="25">
        <f t="shared" ca="1" si="1047"/>
        <v>-23955885.212969027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3310730.302153518</v>
      </c>
      <c r="R1134" s="25">
        <f t="array" aca="1" ref="R1134" ca="1">INDEX('Lorri 401b'!L:L,MATCH('Retirement Calculator'!A1134,'Lorri 401b'!N:N,0),0)</f>
        <v>-27396607.848976169</v>
      </c>
      <c r="S1134" s="25">
        <f t="shared" ca="1" si="1047"/>
        <v>-24085877.546822652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3316094.4002254629</v>
      </c>
      <c r="R1135" s="25">
        <f t="array" aca="1" ref="R1135" ca="1">INDEX('Lorri 401b'!L:L,MATCH('Retirement Calculator'!A1135,'Lorri 401b'!N:N,0),0)</f>
        <v>-27532505.915626124</v>
      </c>
      <c r="S1135" s="25">
        <f t="shared" ca="1" si="1047"/>
        <v>-24216411.515400659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3321480.848706041</v>
      </c>
      <c r="R1136" s="25">
        <f t="array" aca="1" ref="R1136" ca="1">INDEX('Lorri 401b'!L:L,MATCH('Retirement Calculator'!A1136,'Lorri 401b'!N:N,0),0)</f>
        <v>-27668970.224220455</v>
      </c>
      <c r="S1136" s="25">
        <f t="shared" ca="1" si="1047"/>
        <v>-24347489.375514414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3326889.740721955</v>
      </c>
      <c r="R1137" s="25">
        <f t="array" aca="1" ref="R1137" ca="1">INDEX('Lorri 401b'!L:L,MATCH('Retirement Calculator'!A1137,'Lorri 401b'!N:N,0),0)</f>
        <v>-27806003.134100594</v>
      </c>
      <c r="S1137" s="25">
        <f t="shared" ca="1" si="1047"/>
        <v>-24479113.393378638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3332321.169787935</v>
      </c>
      <c r="R1138" s="25">
        <f t="array" aca="1" ref="R1138" ca="1">INDEX('Lorri 401b'!L:L,MATCH('Retirement Calculator'!A1138,'Lorri 401b'!N:N,0),0)</f>
        <v>-27943607.014438566</v>
      </c>
      <c r="S1138" s="25">
        <f t="shared" ca="1" si="1047"/>
        <v>-24611285.84465063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3337775.2298083566</v>
      </c>
      <c r="R1139" s="25">
        <f t="array" aca="1" ref="R1139" ca="1">INDEX('Lorri 401b'!L:L,MATCH('Retirement Calculator'!A1139,'Lorri 401b'!N:N,0),0)</f>
        <v>-28081784.244277947</v>
      </c>
      <c r="S1139" s="25">
        <f t="shared" ca="1" si="1047"/>
        <v>-24744009.01446959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3343252.0150788636</v>
      </c>
      <c r="R1140" s="25">
        <f t="array" aca="1" ref="R1140" ca="1">INDEX('Lorri 401b'!L:L,MATCH('Retirement Calculator'!A1140,'Lorri 401b'!N:N,0),0)</f>
        <v>-28220537.212574992</v>
      </c>
      <c r="S1140" s="25">
        <f t="shared" ca="1" si="1047"/>
        <v>-24877285.197496127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3348751.6202879976</v>
      </c>
      <c r="R1141" s="25">
        <f t="array" aca="1" ref="R1141" ca="1">INDEX('Lorri 401b'!L:L,MATCH('Retirement Calculator'!A1141,'Lorri 401b'!N:N,0),0)</f>
        <v>-28359868.318239942</v>
      </c>
      <c r="S1141" s="25">
        <f t="shared" ca="1" si="1047"/>
        <v>-25011116.697951943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3354274.1405188362</v>
      </c>
      <c r="R1142" s="25">
        <f t="array" aca="1" ref="R1142" ca="1">INDEX('Lorri 401b'!L:L,MATCH('Retirement Calculator'!A1142,'Lorri 401b'!N:N,0),0)</f>
        <v>-28499779.970178496</v>
      </c>
      <c r="S1142" s="25">
        <f t="shared" ca="1" si="1047"/>
        <v>-25145505.829659659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3359819.6712506367</v>
      </c>
      <c r="R1143" s="25">
        <f t="array" aca="1" ref="R1143" ca="1">INDEX('Lorri 401b'!L:L,MATCH('Retirement Calculator'!A1143,'Lorri 401b'!N:N,0),0)</f>
        <v>-28640274.587333463</v>
      </c>
      <c r="S1143" s="25">
        <f t="shared" ca="1" si="1047"/>
        <v>-25280454.916082826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3365388.3083604863</v>
      </c>
      <c r="R1144" s="25">
        <f t="array" aca="1" ref="R1144" ca="1">INDEX('Lorri 401b'!L:L,MATCH('Retirement Calculator'!A1144,'Lorri 401b'!N:N,0),0)</f>
        <v>-28781354.598726574</v>
      </c>
      <c r="S1144" s="25">
        <f t="shared" ca="1" si="1047"/>
        <v>-25415966.290366087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3370980.1481249603</v>
      </c>
      <c r="R1145" s="25">
        <f t="array" aca="1" ref="R1145" ca="1">INDEX('Lorri 401b'!L:L,MATCH('Retirement Calculator'!A1145,'Lorri 401b'!N:N,0),0)</f>
        <v>-28923022.443500489</v>
      </c>
      <c r="S1145" s="25">
        <f t="shared" ca="1" si="1047"/>
        <v>-25552042.29537553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3376595.2872217861</v>
      </c>
      <c r="R1146" s="25">
        <f t="array" aca="1" ref="R1146" ca="1">INDEX('Lorri 401b'!L:L,MATCH('Retirement Calculator'!A1146,'Lorri 401b'!N:N,0),0)</f>
        <v>-29065280.570960961</v>
      </c>
      <c r="S1146" s="25">
        <f t="shared" ca="1" si="1047"/>
        <v>-25688685.283739176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3382233.8227315154</v>
      </c>
      <c r="R1147" s="25">
        <f t="array" aca="1" ref="R1147" ca="1">INDEX('Lorri 401b'!L:L,MATCH('Retirement Calculator'!A1147,'Lorri 401b'!N:N,0),0)</f>
        <v>-29208131.440619186</v>
      </c>
      <c r="S1147" s="25">
        <f t="shared" ca="1" si="1047"/>
        <v>-25825897.617887668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3387895.8521392019</v>
      </c>
      <c r="R1148" s="25">
        <f t="array" aca="1" ref="R1148" ca="1">INDEX('Lorri 401b'!L:L,MATCH('Retirement Calculator'!A1148,'Lorri 401b'!N:N,0),0)</f>
        <v>-29351577.522234321</v>
      </c>
      <c r="S1148" s="25">
        <f t="shared" ca="1" si="1047"/>
        <v>-25963681.67009512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3393581.4733360871</v>
      </c>
      <c r="R1149" s="25">
        <f t="array" aca="1" ref="R1149" ca="1">INDEX('Lorri 401b'!L:L,MATCH('Retirement Calculator'!A1149,'Lorri 401b'!N:N,0),0)</f>
        <v>-29495621.295856185</v>
      </c>
      <c r="S1149" s="25">
        <f t="shared" ca="1" si="1047"/>
        <v>-26102039.8225201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3399290.7846212927</v>
      </c>
      <c r="R1150" s="25">
        <f t="array" aca="1" ref="R1150" ca="1">INDEX('Lorri 401b'!L:L,MATCH('Retirement Calculator'!A1150,'Lorri 401b'!N:N,0),0)</f>
        <v>-29640265.25186814</v>
      </c>
      <c r="S1150" s="25">
        <f t="shared" ca="1" si="1047"/>
        <v>-26240974.467246845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3405023.8847035202</v>
      </c>
      <c r="R1151" s="25">
        <f t="array" aca="1" ref="R1151" ca="1">INDEX('Lorri 401b'!L:L,MATCH('Retirement Calculator'!A1151,'Lorri 401b'!N:N,0),0)</f>
        <v>-29785511.891030144</v>
      </c>
      <c r="S1151" s="25">
        <f t="shared" ca="1" si="1047"/>
        <v>-26380488.006326623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3410780.8727027569</v>
      </c>
      <c r="R1152" s="25">
        <f t="array" aca="1" ref="R1152" ca="1">INDEX('Lorri 401b'!L:L,MATCH('Retirement Calculator'!A1152,'Lorri 401b'!N:N,0),0)</f>
        <v>-29931363.724521991</v>
      </c>
      <c r="S1152" s="25">
        <f t="shared" ca="1" si="1047"/>
        <v>-26520582.851819232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3416561.8481519902</v>
      </c>
      <c r="R1153" s="25">
        <f t="array" aca="1" ref="R1153" ca="1">INDEX('Lorri 401b'!L:L,MATCH('Retirement Calculator'!A1153,'Lorri 401b'!N:N,0),0)</f>
        <v>-30077823.27398672</v>
      </c>
      <c r="S1153" s="25">
        <f t="shared" ca="1" si="1047"/>
        <v>-26661261.42583473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3422366.9109989288</v>
      </c>
      <c r="R1154" s="25">
        <f t="array" aca="1" ref="R1154" ca="1">INDEX('Lorri 401b'!L:L,MATCH('Retirement Calculator'!A1154,'Lorri 401b'!N:N,0),0)</f>
        <v>-30224893.071574219</v>
      </c>
      <c r="S1154" s="25">
        <f t="shared" ca="1" si="1047"/>
        <v>-26802526.160575289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3428196.1616077297</v>
      </c>
      <c r="R1155" s="25">
        <f t="array" aca="1" ref="R1155" ca="1">INDEX('Lorri 401b'!L:L,MATCH('Retirement Calculator'!A1155,'Lorri 401b'!N:N,0),0)</f>
        <v>-30372575.659984998</v>
      </c>
      <c r="S1155" s="25">
        <f t="shared" ca="1" si="1047"/>
        <v>-26944379.498377267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3434049.7007607338</v>
      </c>
      <c r="R1156" s="25">
        <f t="array" aca="1" ref="R1156" ca="1">INDEX('Lorri 401b'!L:L,MATCH('Retirement Calculator'!A1156,'Lorri 401b'!N:N,0),0)</f>
        <v>-30520873.592514157</v>
      </c>
      <c r="S1156" s="25">
        <f t="shared" ca="1" si="1047"/>
        <v>-27086823.891753424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3439927.6296602087</v>
      </c>
      <c r="R1157" s="25">
        <f t="array" aca="1" ref="R1157" ca="1">INDEX('Lorri 401b'!L:L,MATCH('Retirement Calculator'!A1157,'Lorri 401b'!N:N,0),0)</f>
        <v>-30669789.433095522</v>
      </c>
      <c r="S1157" s="25">
        <f t="shared" ca="1" si="1047"/>
        <v>-27229861.803435314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3445830.0499300985</v>
      </c>
      <c r="R1158" s="25">
        <f t="array" aca="1" ref="R1158" ca="1">INDEX('Lorri 401b'!L:L,MATCH('Retirement Calculator'!A1158,'Lorri 401b'!N:N,0),0)</f>
        <v>-30819325.756345976</v>
      </c>
      <c r="S1158" s="25">
        <f t="shared" ca="1" si="1047"/>
        <v>-27373495.706415877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3451757.0636177794</v>
      </c>
      <c r="R1159" s="25">
        <f t="array" aca="1" ref="R1159" ca="1">INDEX('Lorri 401b'!L:L,MATCH('Retirement Calculator'!A1159,'Lorri 401b'!N:N,0),0)</f>
        <v>-30969485.147609971</v>
      </c>
      <c r="S1159" s="25">
        <f t="shared" ca="1" si="1047"/>
        <v>-27517728.083992191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3457708.7731958255</v>
      </c>
      <c r="R1160" s="25">
        <f t="array" aca="1" ref="R1160" ca="1">INDEX('Lorri 401b'!L:L,MATCH('Retirement Calculator'!A1160,'Lorri 401b'!N:N,0),0)</f>
        <v>-31120270.203004234</v>
      </c>
      <c r="S1160" s="25">
        <f t="shared" ca="1" si="1047"/>
        <v>-27662561.429808408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3463685.2815637803</v>
      </c>
      <c r="R1161" s="25">
        <f t="array" aca="1" ref="R1161" ca="1">INDEX('Lorri 401b'!L:L,MATCH('Retirement Calculator'!A1161,'Lorri 401b'!N:N,0),0)</f>
        <v>-31271683.529462639</v>
      </c>
      <c r="S1161" s="25">
        <f t="shared" ca="1" si="1047"/>
        <v>-27807998.247898858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3469686.6920499345</v>
      </c>
      <c r="R1162" s="25">
        <f t="array" aca="1" ref="R1162" ca="1">INDEX('Lorri 401b'!L:L,MATCH('Retirement Calculator'!A1162,'Lorri 401b'!N:N,0),0)</f>
        <v>-31423727.744781289</v>
      </c>
      <c r="S1162" s="25">
        <f t="shared" ca="1" si="1047"/>
        <v>-27954041.052731354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3475713.1084131147</v>
      </c>
      <c r="R1163" s="25">
        <f t="array" aca="1" ref="R1163" ca="1">INDEX('Lorri 401b'!L:L,MATCH('Retirement Calculator'!A1163,'Lorri 401b'!N:N,0),0)</f>
        <v>-31576405.477663767</v>
      </c>
      <c r="S1163" s="25">
        <f t="shared" ca="1" si="1047"/>
        <v>-28100692.369250651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3481764.6348444745</v>
      </c>
      <c r="R1164" s="25">
        <f t="array" aca="1" ref="R1164" ca="1">INDEX('Lorri 401b'!L:L,MATCH('Retirement Calculator'!A1164,'Lorri 401b'!N:N,0),0)</f>
        <v>-31729719.367766589</v>
      </c>
      <c r="S1164" s="25">
        <f t="shared" ca="1" si="1047"/>
        <v>-28247954.732922114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3487841.3759692986</v>
      </c>
      <c r="R1165" s="25">
        <f t="array" aca="1" ref="R1165" ca="1">INDEX('Lorri 401b'!L:L,MATCH('Retirement Calculator'!A1165,'Lorri 401b'!N:N,0),0)</f>
        <v>-31883672.06574484</v>
      </c>
      <c r="S1165" s="25">
        <f t="shared" ca="1" si="1047"/>
        <v>-28395830.689775541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3493943.4368488095</v>
      </c>
      <c r="R1166" s="25">
        <f t="array" aca="1" ref="R1166" ca="1">INDEX('Lorri 401b'!L:L,MATCH('Retirement Calculator'!A1166,'Lorri 401b'!N:N,0),0)</f>
        <v>-32038266.233297996</v>
      </c>
      <c r="S1166" s="25">
        <f t="shared" ca="1" si="1047"/>
        <v>-28544322.796449188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3500070.9229819849</v>
      </c>
      <c r="R1167" s="25">
        <f t="array" aca="1" ref="R1167" ca="1">INDEX('Lorri 401b'!L:L,MATCH('Retirement Calculator'!A1167,'Lorri 401b'!N:N,0),0)</f>
        <v>-32193504.54321596</v>
      </c>
      <c r="S1167" s="25">
        <f t="shared" ca="1" si="1047"/>
        <v>-28693433.620233975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3506223.940307382</v>
      </c>
      <c r="R1168" s="25">
        <f t="array" aca="1" ref="R1168" ca="1">INDEX('Lorri 401b'!L:L,MATCH('Retirement Calculator'!A1168,'Lorri 401b'!N:N,0),0)</f>
        <v>-32349389.679425247</v>
      </c>
      <c r="S1168" s="25">
        <f t="shared" ca="1" si="1047"/>
        <v>-28843165.739117865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3512402.595204968</v>
      </c>
      <c r="R1169" s="25">
        <f t="array" aca="1" ref="R1169" ca="1">INDEX('Lorri 401b'!L:L,MATCH('Retirement Calculator'!A1169,'Lorri 401b'!N:N,0),0)</f>
        <v>-32505924.337035406</v>
      </c>
      <c r="S1169" s="25">
        <f t="shared" ca="1" si="1047"/>
        <v>-28993521.741830438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3518606.9944979609</v>
      </c>
      <c r="R1170" s="25">
        <f t="array" aca="1" ref="R1170" ca="1">INDEX('Lorri 401b'!L:L,MATCH('Retirement Calculator'!A1170,'Lorri 401b'!N:N,0),0)</f>
        <v>-32663111.222385608</v>
      </c>
      <c r="S1170" s="25">
        <f t="shared" ca="1" si="1047"/>
        <v>-29144504.227887645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3524837.2454546746</v>
      </c>
      <c r="R1171" s="25">
        <f t="array" aca="1" ref="R1171" ca="1">INDEX('Lorri 401b'!L:L,MATCH('Retirement Calculator'!A1171,'Lorri 401b'!N:N,0),0)</f>
        <v>-32820953.053091437</v>
      </c>
      <c r="S1171" s="25">
        <f t="shared" ca="1" si="1047"/>
        <v>-29296115.80763676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workbookViewId="0">
      <pane ySplit="6" topLeftCell="A61" activePane="bottomLeft" state="frozen"/>
      <selection pane="bottomLeft" activeCell="C82" sqref="C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16.134246575342466</v>
      </c>
      <c r="R1" s="400"/>
      <c r="S1" s="400"/>
      <c r="T1" s="400"/>
      <c r="U1" s="400"/>
      <c r="V1" s="401">
        <f ca="1">(TODAY()-B16)/365</f>
        <v>16.63013698630137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18.884931506849316</v>
      </c>
      <c r="B2" s="338">
        <v>39356</v>
      </c>
      <c r="C2" s="338">
        <f ca="1">TODAY()</f>
        <v>46249</v>
      </c>
      <c r="D2" s="399">
        <f>-(SUM(D7:D82))</f>
        <v>-449565.82000000007</v>
      </c>
      <c r="E2" s="399">
        <f>(H83+L83+Q83+V83)*-1</f>
        <v>1160645.27</v>
      </c>
      <c r="F2" s="285">
        <f ca="1">D4</f>
        <v>0.11723032593727112</v>
      </c>
      <c r="G2" s="402">
        <f ca="1">(72/(F2*100))</f>
        <v>6.1417555077452013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0.11723032593727112</v>
      </c>
      <c r="E4" s="400"/>
      <c r="F4" s="296"/>
      <c r="G4" s="296"/>
      <c r="H4" s="296"/>
      <c r="I4" s="400"/>
      <c r="J4" s="296">
        <f ca="1">XIRR(H8:H83,B8:B83)</f>
        <v>0.11888645291328431</v>
      </c>
      <c r="K4" s="296"/>
      <c r="L4" s="296"/>
      <c r="M4" s="296"/>
      <c r="N4" s="400"/>
      <c r="O4" s="296">
        <f ca="1">XIRR(L7:L83,B7:B83)</f>
        <v>0.11596907973289491</v>
      </c>
      <c r="P4" s="296"/>
      <c r="Q4" s="296"/>
      <c r="R4" s="400"/>
      <c r="S4" s="400"/>
      <c r="T4" s="296">
        <f ca="1">XIRR(Q18:Q83,B18:B83)</f>
        <v>0.11612957119941714</v>
      </c>
      <c r="U4" s="296"/>
      <c r="V4" s="296"/>
      <c r="W4" s="296"/>
      <c r="X4" s="400"/>
      <c r="Y4" s="296">
        <f ca="1">XIRR(V16:V83,B16:B83)</f>
        <v>0.11588235497474672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0"/>
      <c r="F5" s="560"/>
      <c r="G5" s="559"/>
      <c r="H5" s="568" t="s">
        <v>599</v>
      </c>
      <c r="I5" s="560"/>
      <c r="J5" s="560"/>
      <c r="K5" s="559"/>
      <c r="L5" s="569" t="s">
        <v>600</v>
      </c>
      <c r="M5" s="560"/>
      <c r="N5" s="560"/>
      <c r="O5" s="560"/>
      <c r="P5" s="559"/>
      <c r="Q5" s="568" t="s">
        <v>601</v>
      </c>
      <c r="R5" s="560"/>
      <c r="S5" s="560"/>
      <c r="T5" s="560"/>
      <c r="U5" s="559"/>
      <c r="V5" s="569" t="s">
        <v>602</v>
      </c>
      <c r="W5" s="560"/>
      <c r="X5" s="560"/>
      <c r="Y5" s="560"/>
      <c r="Z5" s="559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42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46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44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48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49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45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47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43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41</v>
      </c>
      <c r="B82" s="411">
        <v>46204</v>
      </c>
      <c r="C82" s="411">
        <v>46249</v>
      </c>
      <c r="D82" s="399">
        <f t="shared" si="0"/>
        <v>5109.75</v>
      </c>
      <c r="E82" s="341">
        <f t="shared" si="87"/>
        <v>32243.229999999996</v>
      </c>
      <c r="F82" s="341">
        <f t="shared" si="87"/>
        <v>1160645.27</v>
      </c>
      <c r="G82" s="285">
        <f t="shared" si="4"/>
        <v>2.8638840984256193E-2</v>
      </c>
      <c r="H82" s="408">
        <v>1202.8800000000001</v>
      </c>
      <c r="I82" s="408">
        <v>13745.1</v>
      </c>
      <c r="J82" s="408">
        <f t="shared" si="9"/>
        <v>455542.58999999997</v>
      </c>
      <c r="K82" s="412">
        <f t="shared" si="5"/>
        <v>3.1154177377607985E-2</v>
      </c>
      <c r="L82" s="409">
        <v>580.29</v>
      </c>
      <c r="M82" s="409"/>
      <c r="N82" s="409">
        <v>3752.86</v>
      </c>
      <c r="O82" s="409">
        <f t="shared" si="82"/>
        <v>147477.63999999996</v>
      </c>
      <c r="P82" s="413">
        <f t="shared" si="7"/>
        <v>2.616425244851079E-2</v>
      </c>
      <c r="Q82" s="408">
        <v>2217.7199999999998</v>
      </c>
      <c r="R82" s="408">
        <v>-4.75</v>
      </c>
      <c r="S82" s="408">
        <v>11604.1</v>
      </c>
      <c r="T82" s="408">
        <f t="shared" si="21"/>
        <v>427201.25999999989</v>
      </c>
      <c r="U82" s="412">
        <f t="shared" si="22"/>
        <v>2.7995885576368534E-2</v>
      </c>
      <c r="V82" s="409">
        <v>1108.8599999999999</v>
      </c>
      <c r="W82" s="409">
        <v>-4.75</v>
      </c>
      <c r="X82" s="409">
        <v>3141.17</v>
      </c>
      <c r="Y82" s="409">
        <f t="shared" si="17"/>
        <v>130423.78000000006</v>
      </c>
      <c r="Z82" s="413">
        <f t="shared" si="18"/>
        <v>2.4785744320753877E-2</v>
      </c>
    </row>
    <row r="83" spans="1:26" ht="11.25" customHeight="1" x14ac:dyDescent="0.3">
      <c r="A83" s="424"/>
      <c r="B83" s="411">
        <f ca="1">TODAY()</f>
        <v>46249</v>
      </c>
      <c r="C83" s="425"/>
      <c r="D83" s="426">
        <f>-F82</f>
        <v>-1160645.27</v>
      </c>
      <c r="E83" s="426"/>
      <c r="F83" s="426"/>
      <c r="G83" s="426"/>
      <c r="H83" s="426">
        <f>-J82</f>
        <v>-455542.58999999997</v>
      </c>
      <c r="I83" s="427"/>
      <c r="J83" s="426"/>
      <c r="K83" s="426"/>
      <c r="L83" s="426">
        <f>-O82</f>
        <v>-147477.63999999996</v>
      </c>
      <c r="M83" s="426"/>
      <c r="N83" s="427"/>
      <c r="O83" s="426"/>
      <c r="P83" s="426"/>
      <c r="Q83" s="426">
        <f>-T82</f>
        <v>-427201.25999999989</v>
      </c>
      <c r="R83" s="426"/>
      <c r="S83" s="426"/>
      <c r="T83" s="426"/>
      <c r="U83" s="426"/>
      <c r="V83" s="426">
        <f>-Y82</f>
        <v>-130423.78000000006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5.6803511340618826E-2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2.3401081914843854E-2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46249</v>
      </c>
      <c r="D1" s="570" t="s">
        <v>622</v>
      </c>
      <c r="E1" s="559"/>
      <c r="F1" s="570" t="s">
        <v>623</v>
      </c>
      <c r="G1" s="559"/>
      <c r="H1" s="570" t="s">
        <v>624</v>
      </c>
      <c r="I1" s="559"/>
      <c r="J1" s="570" t="s">
        <v>625</v>
      </c>
      <c r="K1" s="559"/>
      <c r="L1" s="431"/>
      <c r="M1" s="431"/>
      <c r="N1" s="432">
        <f>R1/Q1</f>
        <v>0.22415375262239876</v>
      </c>
      <c r="O1" s="571" t="s">
        <v>626</v>
      </c>
      <c r="P1" s="553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13.796030116358658</v>
      </c>
      <c r="D3" s="429" t="s">
        <v>633</v>
      </c>
      <c r="E3" s="441">
        <f ca="1">'TSP-401K'!J4</f>
        <v>0.11888645291328431</v>
      </c>
      <c r="F3" s="429" t="s">
        <v>633</v>
      </c>
      <c r="G3" s="441">
        <f ca="1">'TSP-401K'!O4</f>
        <v>0.11596907973289491</v>
      </c>
      <c r="H3" s="429" t="s">
        <v>633</v>
      </c>
      <c r="I3" s="441">
        <f ca="1">'TSP-401K'!T4</f>
        <v>0.11612957119941714</v>
      </c>
      <c r="J3" s="429" t="s">
        <v>633</v>
      </c>
      <c r="K3" s="441">
        <f ca="1">'TSP-401K'!Y4</f>
        <v>0.11588235497474672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13.796030116358658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1160645.27</v>
      </c>
      <c r="D6" s="429" t="s">
        <v>637</v>
      </c>
      <c r="E6" s="445">
        <f>'TSP-401K'!H83*-1</f>
        <v>455542.58999999997</v>
      </c>
      <c r="F6" s="429" t="s">
        <v>637</v>
      </c>
      <c r="G6" s="445">
        <f>'TSP-401K'!L83*-1</f>
        <v>147477.63999999996</v>
      </c>
      <c r="H6" s="429" t="s">
        <v>637</v>
      </c>
      <c r="I6" s="445">
        <f>'TSP-401K'!Q83*-1</f>
        <v>427201.25999999989</v>
      </c>
      <c r="J6" s="429" t="s">
        <v>637</v>
      </c>
      <c r="K6" s="445">
        <f>'TSP-401K'!V83*-1</f>
        <v>130423.78000000006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7173256.6004889477</v>
      </c>
      <c r="D8" s="429" t="s">
        <v>639</v>
      </c>
      <c r="E8" s="445">
        <f ca="1">FV(E3/26,C3*26,-(E2*0.1)/26,-E6,1)</f>
        <v>2704417.626035972</v>
      </c>
      <c r="F8" s="429" t="s">
        <v>639</v>
      </c>
      <c r="G8" s="445">
        <f ca="1">FV(G3/12,12*C3,-(G2*0.1)/12,-G6,1)</f>
        <v>786157.74546847714</v>
      </c>
      <c r="H8" s="429" t="s">
        <v>639</v>
      </c>
      <c r="I8" s="445">
        <f ca="1">FV(I3/24,C5*24,-(I2*0.1)/24,-I6,1)</f>
        <v>2711255.1688521891</v>
      </c>
      <c r="J8" s="429" t="s">
        <v>639</v>
      </c>
      <c r="K8" s="445">
        <f ca="1">FV(K3/24,C5*24,-(K2*0.055)/24,-K6,1)</f>
        <v>971426.06013230979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3490575.3715044493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0</v>
      </c>
      <c r="C4" s="463">
        <f ca="1">(SUMIFS(H:H,I:I,"&gt;0",L:L,"&lt;0"))</f>
        <v>0</v>
      </c>
      <c r="D4" s="456" t="e">
        <f t="array" aca="1" ref="D4" ca="1">INDEX(N:N,MATCH(C4,H:H,0),0)</f>
        <v>#N/A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3490575.3715044493</v>
      </c>
      <c r="C8" s="447">
        <f t="shared" ref="C8:C136" si="0">SUMIF(G:G,A8,J:J)</f>
        <v>398963.19893278764</v>
      </c>
      <c r="D8" s="447">
        <f ca="1">SUMIF(G:G,1,K:K)</f>
        <v>167612.39458728276</v>
      </c>
      <c r="E8" s="447">
        <f t="shared" ref="E8:E136" ca="1" si="1">B8-C8+D8</f>
        <v>3259224.5671589444</v>
      </c>
      <c r="F8" s="431"/>
      <c r="G8" s="459">
        <v>1</v>
      </c>
      <c r="H8" s="459">
        <v>1</v>
      </c>
      <c r="I8" s="444">
        <f ca="1">B1</f>
        <v>3490575.3715044493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14405.535159416877</v>
      </c>
      <c r="L8" s="444">
        <f t="shared" ref="L8:L262" ca="1" si="3">I8-J8+K8</f>
        <v>3471733.9734194675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3259224.5671589444</v>
      </c>
      <c r="C9" s="447">
        <f t="shared" si="0"/>
        <v>398963.19893278764</v>
      </c>
      <c r="D9" s="447">
        <f ca="1">SUMIF(G:G,2,K:K)</f>
        <v>155776.04836050133</v>
      </c>
      <c r="E9" s="447">
        <f t="shared" ca="1" si="1"/>
        <v>3016037.416586658</v>
      </c>
      <c r="F9" s="431"/>
      <c r="G9" s="459">
        <v>1</v>
      </c>
      <c r="H9" s="459">
        <v>2</v>
      </c>
      <c r="I9" s="444">
        <f t="shared" ref="I9:I263" ca="1" si="5">L8</f>
        <v>3471733.9734194675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14327.029334062785</v>
      </c>
      <c r="L9" s="444">
        <f t="shared" ca="1" si="3"/>
        <v>3452814.0695091314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3016037.416586658</v>
      </c>
      <c r="C10" s="447">
        <f t="shared" si="0"/>
        <v>398963.19893278764</v>
      </c>
      <c r="D10" s="447">
        <f ca="1">SUMIF(G:G,3,K:K)</f>
        <v>143334.13219677249</v>
      </c>
      <c r="E10" s="447">
        <f t="shared" ca="1" si="1"/>
        <v>2760408.349850643</v>
      </c>
      <c r="F10" s="431"/>
      <c r="G10" s="459">
        <v>1</v>
      </c>
      <c r="H10" s="459">
        <v>3</v>
      </c>
      <c r="I10" s="444">
        <f t="shared" ca="1" si="5"/>
        <v>3452814.0695091314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14248.196401103052</v>
      </c>
      <c r="L10" s="444">
        <f t="shared" ca="1" si="3"/>
        <v>3433815.3326658355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2760408.349850643</v>
      </c>
      <c r="C11" s="447">
        <f t="shared" si="0"/>
        <v>394307.19893278764</v>
      </c>
      <c r="D11" s="447">
        <f ca="1">SUMIF(G:G,4,K:K)</f>
        <v>130324.03748621726</v>
      </c>
      <c r="E11" s="447">
        <f t="shared" ca="1" si="1"/>
        <v>2496425.1884040725</v>
      </c>
      <c r="F11" s="431"/>
      <c r="G11" s="459">
        <v>1</v>
      </c>
      <c r="H11" s="459">
        <v>4</v>
      </c>
      <c r="I11" s="444">
        <f t="shared" ca="1" si="5"/>
        <v>3433815.3326658355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14169.034997589319</v>
      </c>
      <c r="L11" s="444">
        <f t="shared" ca="1" si="3"/>
        <v>3414737.4344190261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2496425.1884040725</v>
      </c>
      <c r="C12" s="447">
        <f t="shared" si="0"/>
        <v>389651.19893278764</v>
      </c>
      <c r="D12" s="447">
        <f ca="1">SUMIF(G:G,5,K:K)</f>
        <v>117005.87793464566</v>
      </c>
      <c r="E12" s="447">
        <f t="shared" ca="1" si="1"/>
        <v>2223779.8674059305</v>
      </c>
      <c r="F12" s="431"/>
      <c r="G12" s="459">
        <v>1</v>
      </c>
      <c r="H12" s="459">
        <v>5</v>
      </c>
      <c r="I12" s="444">
        <f t="shared" ca="1" si="5"/>
        <v>3414737.4344190261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14089.543754894279</v>
      </c>
      <c r="L12" s="444">
        <f t="shared" ca="1" si="3"/>
        <v>3395580.0449295216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2223779.8674059305</v>
      </c>
      <c r="C13" s="447">
        <f t="shared" si="0"/>
        <v>272655.17935989378</v>
      </c>
      <c r="D13" s="447">
        <f ca="1">SUMIF(G:G,6,K:K)</f>
        <v>104527.42626415592</v>
      </c>
      <c r="E13" s="447">
        <f t="shared" ca="1" si="1"/>
        <v>2055652.1143101926</v>
      </c>
      <c r="F13" s="431"/>
      <c r="G13" s="459">
        <v>1</v>
      </c>
      <c r="H13" s="459">
        <v>6</v>
      </c>
      <c r="I13" s="444">
        <f t="shared" ca="1" si="5"/>
        <v>3395580.0449295216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14009.721298688011</v>
      </c>
      <c r="L13" s="444">
        <f t="shared" ca="1" si="3"/>
        <v>3376342.8329838109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2055652.1143101926</v>
      </c>
      <c r="C14" s="447">
        <f t="shared" si="0"/>
        <v>108860.75195784221</v>
      </c>
      <c r="D14" s="447">
        <f ca="1">SUMIF(G:G,7,K:K)</f>
        <v>102177.23512105063</v>
      </c>
      <c r="E14" s="447">
        <f t="shared" ca="1" si="1"/>
        <v>2048968.5974734011</v>
      </c>
      <c r="F14" s="431"/>
      <c r="G14" s="459">
        <v>1</v>
      </c>
      <c r="H14" s="459">
        <v>7</v>
      </c>
      <c r="I14" s="444">
        <f t="shared" ca="1" si="5"/>
        <v>3376342.8329838109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13929.56624891422</v>
      </c>
      <c r="L14" s="444">
        <f t="shared" ca="1" si="3"/>
        <v>3357025.4659883264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2048968.5974734011</v>
      </c>
      <c r="C15" s="447">
        <f t="shared" si="0"/>
        <v>108860.75195784221</v>
      </c>
      <c r="D15" s="447">
        <f ca="1">SUMIF(G:G,8,K:K)</f>
        <v>101835.29371515581</v>
      </c>
      <c r="E15" s="447">
        <f t="shared" ca="1" si="1"/>
        <v>2041943.1392307149</v>
      </c>
      <c r="F15" s="431"/>
      <c r="G15" s="459">
        <v>1</v>
      </c>
      <c r="H15" s="459">
        <v>8</v>
      </c>
      <c r="I15" s="444">
        <f t="shared" ca="1" si="5"/>
        <v>3357025.4659883264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13849.077219766365</v>
      </c>
      <c r="L15" s="444">
        <f t="shared" ca="1" si="3"/>
        <v>3337627.6099636941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2041943.1392307149</v>
      </c>
      <c r="C16" s="447">
        <f t="shared" si="0"/>
        <v>101423.65635784219</v>
      </c>
      <c r="D16" s="447">
        <f ca="1">SUMIF(G:G,9,K:K)</f>
        <v>101664.39202431045</v>
      </c>
      <c r="E16" s="447">
        <f t="shared" ca="1" si="1"/>
        <v>2042183.8748971832</v>
      </c>
      <c r="F16" s="431"/>
      <c r="G16" s="459">
        <v>1</v>
      </c>
      <c r="H16" s="459">
        <v>9</v>
      </c>
      <c r="I16" s="444">
        <f t="shared" ca="1" si="5"/>
        <v>3337627.6099636941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13768.252819663732</v>
      </c>
      <c r="L16" s="444">
        <f t="shared" ca="1" si="3"/>
        <v>3318148.9295389592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2042183.8748971832</v>
      </c>
      <c r="C17" s="447">
        <f t="shared" si="0"/>
        <v>100747.55675784221</v>
      </c>
      <c r="D17" s="447">
        <f ca="1">SUMIF(G:G,10,K:K)</f>
        <v>101711.29905658787</v>
      </c>
      <c r="E17" s="447">
        <f t="shared" ca="1" si="1"/>
        <v>2043147.6171959289</v>
      </c>
      <c r="F17" s="431"/>
      <c r="G17" s="459">
        <v>1</v>
      </c>
      <c r="H17" s="459">
        <v>10</v>
      </c>
      <c r="I17" s="444">
        <f t="shared" ca="1" si="5"/>
        <v>3318148.9295389592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13687.091651227332</v>
      </c>
      <c r="L17" s="444">
        <f t="shared" ca="1" si="3"/>
        <v>3298589.0879457877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2043147.6171959289</v>
      </c>
      <c r="C18" s="447">
        <f t="shared" si="0"/>
        <v>100747.55675784221</v>
      </c>
      <c r="D18" s="447">
        <f ca="1">SUMIF(G:G,11,K:K)</f>
        <v>101760.6059416606</v>
      </c>
      <c r="E18" s="447">
        <f t="shared" ca="1" si="1"/>
        <v>2044160.6663797474</v>
      </c>
      <c r="F18" s="431"/>
      <c r="G18" s="459">
        <v>1</v>
      </c>
      <c r="H18" s="459">
        <v>11</v>
      </c>
      <c r="I18" s="444">
        <f t="shared" ca="1" si="5"/>
        <v>3298589.0879457877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13605.592311255787</v>
      </c>
      <c r="L18" s="444">
        <f t="shared" ca="1" si="3"/>
        <v>3278947.7470126445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2044160.6663797474</v>
      </c>
      <c r="C19" s="447">
        <f t="shared" si="0"/>
        <v>100747.55675784221</v>
      </c>
      <c r="D19" s="447">
        <f ca="1">SUMIF(G:G,12,K:K)</f>
        <v>101812.43546055228</v>
      </c>
      <c r="E19" s="447">
        <f t="shared" ca="1" si="1"/>
        <v>2045225.5450824576</v>
      </c>
      <c r="F19" s="431"/>
      <c r="G19" s="459">
        <v>1</v>
      </c>
      <c r="H19" s="459">
        <v>12</v>
      </c>
      <c r="I19" s="444">
        <f t="shared" ca="1" si="5"/>
        <v>3278947.7470126445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13523.753390701024</v>
      </c>
      <c r="L19" s="444">
        <f t="shared" ca="1" si="3"/>
        <v>3259224.5671589468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2045225.5450824576</v>
      </c>
      <c r="C20" s="447">
        <f t="shared" si="0"/>
        <v>100747.55675784221</v>
      </c>
      <c r="D20" s="447">
        <f ca="1">SUMIF(G:G,13,K:K)</f>
        <v>101866.91667599675</v>
      </c>
      <c r="E20" s="447">
        <f t="shared" ca="1" si="1"/>
        <v>2046344.9050006121</v>
      </c>
      <c r="F20" s="431"/>
      <c r="G20" s="459">
        <v>2</v>
      </c>
      <c r="H20" s="459">
        <v>13</v>
      </c>
      <c r="I20" s="444">
        <f t="shared" ca="1" si="5"/>
        <v>3259224.5671589468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13441.57347464395</v>
      </c>
      <c r="L20" s="444">
        <f t="shared" ca="1" si="3"/>
        <v>3239419.2073891917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2046344.9050006121</v>
      </c>
      <c r="C21" s="447">
        <f t="shared" si="0"/>
        <v>100747.55675784221</v>
      </c>
      <c r="D21" s="447">
        <f ca="1">SUMIF(G:G,14,K:K)</f>
        <v>101924.1852538223</v>
      </c>
      <c r="E21" s="447">
        <f t="shared" ca="1" si="1"/>
        <v>2047521.5334965922</v>
      </c>
      <c r="F21" s="431"/>
      <c r="G21" s="459">
        <v>2</v>
      </c>
      <c r="H21" s="459">
        <v>14</v>
      </c>
      <c r="I21" s="444">
        <f t="shared" ca="1" si="5"/>
        <v>3239419.2073891917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13359.051142269971</v>
      </c>
      <c r="L21" s="444">
        <f t="shared" ca="1" si="3"/>
        <v>3219531.3252870627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2047521.5334965922</v>
      </c>
      <c r="C22" s="447">
        <f t="shared" si="0"/>
        <v>100747.55675784221</v>
      </c>
      <c r="D22" s="447">
        <f ca="1">SUMIF(G:G,15,K:K)</f>
        <v>101984.38380077839</v>
      </c>
      <c r="E22" s="447">
        <f t="shared" ca="1" si="1"/>
        <v>2048758.3605395283</v>
      </c>
      <c r="F22" s="431"/>
      <c r="G22" s="459">
        <v>2</v>
      </c>
      <c r="H22" s="459">
        <v>15</v>
      </c>
      <c r="I22" s="444">
        <f t="shared" ca="1" si="5"/>
        <v>3219531.3252870627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13276.184966844432</v>
      </c>
      <c r="L22" s="444">
        <f t="shared" ca="1" si="3"/>
        <v>3199560.5770095084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2048758.3605395283</v>
      </c>
      <c r="C23" s="447">
        <f t="shared" si="0"/>
        <v>100747.55675784221</v>
      </c>
      <c r="D23" s="447">
        <f ca="1">SUMIF(G:G,16,K:K)</f>
        <v>102047.66221964645</v>
      </c>
      <c r="E23" s="447">
        <f t="shared" ca="1" si="1"/>
        <v>2050058.4660013325</v>
      </c>
      <c r="F23" s="431"/>
      <c r="G23" s="459">
        <v>2</v>
      </c>
      <c r="H23" s="459">
        <v>16</v>
      </c>
      <c r="I23" s="444">
        <f t="shared" ca="1" si="5"/>
        <v>3199560.5770095084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13192.973515687956</v>
      </c>
      <c r="L23" s="444">
        <f t="shared" ca="1" si="3"/>
        <v>3179506.6172807976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2050058.4660013325</v>
      </c>
      <c r="C24" s="447">
        <f t="shared" si="0"/>
        <v>100747.55675784221</v>
      </c>
      <c r="D24" s="447">
        <f ca="1">SUMIF(G:G,17,K:K)</f>
        <v>102114.17808251873</v>
      </c>
      <c r="E24" s="447">
        <f t="shared" ca="1" si="1"/>
        <v>2051425.0873260091</v>
      </c>
      <c r="F24" s="431"/>
      <c r="G24" s="459">
        <v>2</v>
      </c>
      <c r="H24" s="459">
        <v>17</v>
      </c>
      <c r="I24" s="444">
        <f t="shared" ca="1" si="5"/>
        <v>3179506.6172807976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13109.415350151661</v>
      </c>
      <c r="L24" s="444">
        <f t="shared" ca="1" si="3"/>
        <v>3159369.0993865505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2051425.0873260091</v>
      </c>
      <c r="C25" s="447">
        <f t="shared" si="0"/>
        <v>100747.55675784221</v>
      </c>
      <c r="D25" s="447">
        <f ca="1">SUMIF(G:G,18,K:K)</f>
        <v>102184.09702317482</v>
      </c>
      <c r="E25" s="447">
        <f t="shared" ca="1" si="1"/>
        <v>2052861.6275913417</v>
      </c>
      <c r="F25" s="431"/>
      <c r="G25" s="459">
        <v>2</v>
      </c>
      <c r="H25" s="459">
        <v>18</v>
      </c>
      <c r="I25" s="444">
        <f t="shared" ca="1" si="5"/>
        <v>3159369.0993865505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13025.509025592299</v>
      </c>
      <c r="L25" s="444">
        <f t="shared" ca="1" si="3"/>
        <v>3139147.675167744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2052861.6275913417</v>
      </c>
      <c r="C26" s="447">
        <f t="shared" si="0"/>
        <v>100747.55675784221</v>
      </c>
      <c r="D26" s="447">
        <f ca="1">SUMIF(G:G,19,K:K)</f>
        <v>102257.59314953278</v>
      </c>
      <c r="E26" s="447">
        <f t="shared" ca="1" si="1"/>
        <v>2054371.6639830323</v>
      </c>
      <c r="F26" s="431"/>
      <c r="G26" s="459">
        <v>2</v>
      </c>
      <c r="H26" s="459">
        <v>19</v>
      </c>
      <c r="I26" s="444">
        <f t="shared" ca="1" si="5"/>
        <v>3139147.675167744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12941.253091347271</v>
      </c>
      <c r="L26" s="444">
        <f t="shared" ca="1" si="3"/>
        <v>3118841.9950146927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2054371.6639830323</v>
      </c>
      <c r="C27" s="447">
        <f t="shared" si="0"/>
        <v>100747.55675784221</v>
      </c>
      <c r="D27" s="447">
        <f ca="1">SUMIF(G:G,20,K:K)</f>
        <v>102334.84947720214</v>
      </c>
      <c r="E27" s="447">
        <f t="shared" ca="1" si="1"/>
        <v>2055958.9567023923</v>
      </c>
      <c r="F27" s="431"/>
      <c r="G27" s="459">
        <v>2</v>
      </c>
      <c r="H27" s="459">
        <v>20</v>
      </c>
      <c r="I27" s="444">
        <f t="shared" ca="1" si="5"/>
        <v>3118841.9950146927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12856.646090709557</v>
      </c>
      <c r="L27" s="444">
        <f t="shared" ca="1" si="3"/>
        <v>3098451.7078610035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2055958.9567023923</v>
      </c>
      <c r="C28" s="447">
        <f t="shared" si="0"/>
        <v>100747.55675784221</v>
      </c>
      <c r="D28" s="447">
        <f ca="1">SUMIF(G:G,21,K:K)</f>
        <v>102416.05838521846</v>
      </c>
      <c r="E28" s="447">
        <f t="shared" ca="1" si="1"/>
        <v>2057627.4583297686</v>
      </c>
      <c r="F28" s="431"/>
      <c r="G28" s="459">
        <v>2</v>
      </c>
      <c r="H28" s="459">
        <v>21</v>
      </c>
      <c r="I28" s="444">
        <f t="shared" ca="1" si="5"/>
        <v>3098451.7078610035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12771.686560902519</v>
      </c>
      <c r="L28" s="444">
        <f t="shared" ca="1" si="3"/>
        <v>3077976.4611775074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2057627.4583297686</v>
      </c>
      <c r="C29" s="447">
        <f t="shared" si="0"/>
        <v>100747.55675784221</v>
      </c>
      <c r="D29" s="447">
        <f ca="1">SUMIF(G:G,22,K:K)</f>
        <v>102501.42209509376</v>
      </c>
      <c r="E29" s="447">
        <f t="shared" ca="1" si="1"/>
        <v>2059381.3236670201</v>
      </c>
      <c r="F29" s="431"/>
      <c r="G29" s="459">
        <v>2</v>
      </c>
      <c r="H29" s="459">
        <v>22</v>
      </c>
      <c r="I29" s="444">
        <f t="shared" ca="1" si="5"/>
        <v>3077976.4611775074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12686.373033054619</v>
      </c>
      <c r="L29" s="444">
        <f t="shared" ca="1" si="3"/>
        <v>3057415.9009661633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2059381.3236670201</v>
      </c>
      <c r="C30" s="447">
        <f t="shared" si="0"/>
        <v>100747.55675784221</v>
      </c>
      <c r="D30" s="447">
        <f ca="1">SUMIF(G:G,23,K:K)</f>
        <v>102591.15317437652</v>
      </c>
      <c r="E30" s="447">
        <f t="shared" ca="1" si="1"/>
        <v>2061224.9200835545</v>
      </c>
      <c r="F30" s="431"/>
      <c r="G30" s="459">
        <v>2</v>
      </c>
      <c r="H30" s="459">
        <v>23</v>
      </c>
      <c r="I30" s="444">
        <f t="shared" ca="1" si="5"/>
        <v>3057415.9009661633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12600.704032174019</v>
      </c>
      <c r="L30" s="444">
        <f t="shared" ca="1" si="3"/>
        <v>3036769.6717539383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2061224.9200835545</v>
      </c>
      <c r="C31" s="447">
        <f t="shared" si="0"/>
        <v>100747.55675784221</v>
      </c>
      <c r="D31" s="447">
        <f ca="1">SUMIF(G:G,24,K:K)</f>
        <v>102685.4750659744</v>
      </c>
      <c r="E31" s="447">
        <f t="shared" ca="1" si="1"/>
        <v>2063162.8383916868</v>
      </c>
      <c r="F31" s="431"/>
      <c r="G31" s="459">
        <v>2</v>
      </c>
      <c r="H31" s="459">
        <v>24</v>
      </c>
      <c r="I31" s="444">
        <f t="shared" ca="1" si="5"/>
        <v>3036769.6717539383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12514.678077123081</v>
      </c>
      <c r="L31" s="444">
        <f t="shared" ca="1" si="3"/>
        <v>3016037.4165866626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2063162.8383916868</v>
      </c>
      <c r="C32" s="447">
        <f t="shared" si="0"/>
        <v>100747.55675784221</v>
      </c>
      <c r="D32" s="447">
        <f ca="1">SUMIF(G:G,25,K:K)</f>
        <v>102784.6226445582</v>
      </c>
      <c r="E32" s="447">
        <f t="shared" ca="1" si="1"/>
        <v>2065199.9042784027</v>
      </c>
      <c r="F32" s="431"/>
      <c r="G32" s="459">
        <v>3</v>
      </c>
      <c r="H32" s="459">
        <v>25</v>
      </c>
      <c r="I32" s="444">
        <f t="shared" ca="1" si="5"/>
        <v>3016037.4165866626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12428.293680592766</v>
      </c>
      <c r="L32" s="444">
        <f t="shared" ca="1" si="3"/>
        <v>2995218.7770228568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2065199.9042784027</v>
      </c>
      <c r="C33" s="447">
        <f t="shared" si="0"/>
        <v>100747.55675784221</v>
      </c>
      <c r="D33" s="447">
        <f ca="1">SUMIF(G:G,26,K:K)</f>
        <v>102888.84280143274</v>
      </c>
      <c r="E33" s="447">
        <f t="shared" ca="1" si="1"/>
        <v>2067341.1903219933</v>
      </c>
      <c r="F33" s="431"/>
      <c r="G33" s="459">
        <v>3</v>
      </c>
      <c r="H33" s="459">
        <v>26</v>
      </c>
      <c r="I33" s="444">
        <f t="shared" ca="1" si="5"/>
        <v>2995218.7770228568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12341.549349076908</v>
      </c>
      <c r="L33" s="444">
        <f t="shared" ca="1" si="3"/>
        <v>2974313.393127535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2067341.1903219933</v>
      </c>
      <c r="C34" s="447">
        <f t="shared" si="0"/>
        <v>100747.55675784221</v>
      </c>
      <c r="D34" s="447">
        <f ca="1">SUMIF(G:G,27,K:K)</f>
        <v>102998.39505933051</v>
      </c>
      <c r="E34" s="447">
        <f t="shared" ca="1" si="1"/>
        <v>2069592.0286234817</v>
      </c>
      <c r="F34" s="431"/>
      <c r="G34" s="459">
        <v>3</v>
      </c>
      <c r="H34" s="459">
        <v>27</v>
      </c>
      <c r="I34" s="444">
        <f t="shared" ca="1" si="5"/>
        <v>2974313.393127535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12254.443582846401</v>
      </c>
      <c r="L34" s="444">
        <f t="shared" ca="1" si="3"/>
        <v>2953320.9034659825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2069592.0286234817</v>
      </c>
      <c r="C35" s="447">
        <f t="shared" si="0"/>
        <v>100747.55675784221</v>
      </c>
      <c r="D35" s="447">
        <f ca="1">SUMIF(G:G,28,K:K)</f>
        <v>103113.55221865955</v>
      </c>
      <c r="E35" s="447">
        <f t="shared" ca="1" si="1"/>
        <v>2071958.0240842991</v>
      </c>
      <c r="F35" s="431"/>
      <c r="G35" s="459">
        <v>3</v>
      </c>
      <c r="H35" s="459">
        <v>28</v>
      </c>
      <c r="I35" s="444">
        <f t="shared" ca="1" si="5"/>
        <v>2953320.9034659825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12166.974875923266</v>
      </c>
      <c r="L35" s="444">
        <f t="shared" ca="1" si="3"/>
        <v>2932240.945097507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2071958.0240842991</v>
      </c>
      <c r="C36" s="447">
        <f t="shared" si="0"/>
        <v>100747.55675784221</v>
      </c>
      <c r="D36" s="447">
        <f ca="1">SUMIF(G:G,29,K:K)</f>
        <v>103234.60103681452</v>
      </c>
      <c r="E36" s="447">
        <f t="shared" ca="1" si="1"/>
        <v>2074445.0683632714</v>
      </c>
      <c r="F36" s="431"/>
      <c r="G36" s="459">
        <v>3</v>
      </c>
      <c r="H36" s="459">
        <v>29</v>
      </c>
      <c r="I36" s="444">
        <f t="shared" ca="1" si="5"/>
        <v>2932240.945097507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12079.141716054617</v>
      </c>
      <c r="L36" s="444">
        <f t="shared" ca="1" si="3"/>
        <v>2911073.1535691628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2074445.0683632714</v>
      </c>
      <c r="C37" s="447">
        <f t="shared" si="0"/>
        <v>100747.55675784221</v>
      </c>
      <c r="D37" s="447">
        <f ca="1">SUMIF(G:G,30,K:K)</f>
        <v>103361.84294224266</v>
      </c>
      <c r="E37" s="447">
        <f t="shared" ca="1" si="1"/>
        <v>2077059.354547672</v>
      </c>
      <c r="F37" s="431"/>
      <c r="G37" s="459">
        <v>3</v>
      </c>
      <c r="H37" s="459">
        <v>30</v>
      </c>
      <c r="I37" s="444">
        <f t="shared" ca="1" si="5"/>
        <v>2911073.1535691628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11990.942584686516</v>
      </c>
      <c r="L37" s="444">
        <f t="shared" ca="1" si="3"/>
        <v>2889817.1629094505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2077059.354547672</v>
      </c>
      <c r="C38" s="447">
        <f t="shared" si="0"/>
        <v>100747.55675784221</v>
      </c>
      <c r="D38" s="447">
        <f ca="1">SUMIF(G:G,31,K:K)</f>
        <v>103495.59478504262</v>
      </c>
      <c r="E38" s="447">
        <f t="shared" ca="1" si="1"/>
        <v>2079807.3925748724</v>
      </c>
      <c r="F38" s="431"/>
      <c r="G38" s="459">
        <v>3</v>
      </c>
      <c r="H38" s="459">
        <v>31</v>
      </c>
      <c r="I38" s="444">
        <f t="shared" ca="1" si="5"/>
        <v>2889817.1629094505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11902.375956937714</v>
      </c>
      <c r="L38" s="444">
        <f t="shared" ca="1" si="3"/>
        <v>2868472.6056219894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2079807.3925748724</v>
      </c>
      <c r="C39" s="447">
        <f t="shared" si="0"/>
        <v>100747.55675784221</v>
      </c>
      <c r="D39" s="447">
        <f ca="1">SUMIF(G:G,32,K:K)</f>
        <v>103636.18962596533</v>
      </c>
      <c r="E39" s="447">
        <f t="shared" ca="1" si="1"/>
        <v>2082696.0254429956</v>
      </c>
      <c r="F39" s="431"/>
      <c r="G39" s="459">
        <v>3</v>
      </c>
      <c r="H39" s="459">
        <v>32</v>
      </c>
      <c r="I39" s="444">
        <f t="shared" ca="1" si="5"/>
        <v>2868472.6056219894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11813.440301573293</v>
      </c>
      <c r="L39" s="444">
        <f t="shared" ca="1" si="3"/>
        <v>2847039.1126791639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2082696.0254429956</v>
      </c>
      <c r="C40" s="447">
        <f t="shared" si="0"/>
        <v>100747.55675784221</v>
      </c>
      <c r="D40" s="447">
        <f ca="1">SUMIF(G:G,33,K:K)</f>
        <v>103783.97756578209</v>
      </c>
      <c r="E40" s="447">
        <f t="shared" ca="1" si="1"/>
        <v>2085732.4462509356</v>
      </c>
      <c r="F40" s="431"/>
      <c r="G40" s="459">
        <v>3</v>
      </c>
      <c r="H40" s="459">
        <v>33</v>
      </c>
      <c r="I40" s="444">
        <f t="shared" ca="1" si="5"/>
        <v>2847039.1126791639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11724.134080978189</v>
      </c>
      <c r="L40" s="444">
        <f t="shared" ca="1" si="3"/>
        <v>2825516.3135157432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2085732.4462509356</v>
      </c>
      <c r="C41" s="447">
        <f t="shared" si="0"/>
        <v>100747.55675784221</v>
      </c>
      <c r="D41" s="447">
        <f ca="1">SUMIF(G:G,34,K:K)</f>
        <v>103939.32661708388</v>
      </c>
      <c r="E41" s="447">
        <f t="shared" ca="1" si="1"/>
        <v>2088924.2161101773</v>
      </c>
      <c r="F41" s="431"/>
      <c r="G41" s="459">
        <v>3</v>
      </c>
      <c r="H41" s="459">
        <v>34</v>
      </c>
      <c r="I41" s="444">
        <f t="shared" ca="1" si="5"/>
        <v>2825516.3135157432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11634.455751130601</v>
      </c>
      <c r="L41" s="444">
        <f t="shared" ca="1" si="3"/>
        <v>2803903.8360224753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2088924.2161101773</v>
      </c>
      <c r="C42" s="447">
        <f t="shared" si="0"/>
        <v>100747.55675784221</v>
      </c>
      <c r="D42" s="447">
        <f ca="1">SUMIF(G:G,35,K:K)</f>
        <v>104102.6236206844</v>
      </c>
      <c r="E42" s="447">
        <f t="shared" ca="1" si="1"/>
        <v>2092279.2829730196</v>
      </c>
      <c r="F42" s="431"/>
      <c r="G42" s="459">
        <v>3</v>
      </c>
      <c r="H42" s="459">
        <v>35</v>
      </c>
      <c r="I42" s="444">
        <f t="shared" ca="1" si="5"/>
        <v>2803903.8360224753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11544.403761575319</v>
      </c>
      <c r="L42" s="444">
        <f t="shared" ca="1" si="3"/>
        <v>2782201.3065396519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2092279.2829730196</v>
      </c>
      <c r="C43" s="447">
        <f t="shared" si="0"/>
        <v>100747.55675784221</v>
      </c>
      <c r="D43" s="447">
        <f ca="1">SUMIF(G:G,36,K:K)</f>
        <v>104274.27520890752</v>
      </c>
      <c r="E43" s="447">
        <f t="shared" ca="1" si="1"/>
        <v>2095806.0014240849</v>
      </c>
      <c r="F43" s="431"/>
      <c r="G43" s="459">
        <v>3</v>
      </c>
      <c r="H43" s="459">
        <v>36</v>
      </c>
      <c r="I43" s="444">
        <f t="shared" ca="1" si="5"/>
        <v>2782201.3065396519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11453.976555396888</v>
      </c>
      <c r="L43" s="444">
        <f t="shared" ca="1" si="3"/>
        <v>2760408.3498506499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2095806.0014240849</v>
      </c>
      <c r="C44" s="447">
        <f t="shared" si="0"/>
        <v>100747.55675784221</v>
      </c>
      <c r="D44" s="447">
        <f ca="1">SUMIF(G:G,37,K:K)</f>
        <v>104454.70881815853</v>
      </c>
      <c r="E44" s="447">
        <f t="shared" ca="1" si="1"/>
        <v>2099513.1534844013</v>
      </c>
      <c r="F44" s="431"/>
      <c r="G44" s="459">
        <v>4</v>
      </c>
      <c r="H44" s="459">
        <v>37</v>
      </c>
      <c r="I44" s="444">
        <f t="shared" ca="1" si="5"/>
        <v>2760408.3498506499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11363.172569192713</v>
      </c>
      <c r="L44" s="444">
        <f t="shared" ca="1" si="3"/>
        <v>2738524.5891754441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2099513.1534844013</v>
      </c>
      <c r="C45" s="447">
        <f t="shared" si="0"/>
        <v>100747.55675784221</v>
      </c>
      <c r="D45" s="447">
        <f ca="1">SUMIF(G:G,38,K:K)</f>
        <v>104644.37375330049</v>
      </c>
      <c r="E45" s="447">
        <f t="shared" ca="1" si="1"/>
        <v>2103409.9704798595</v>
      </c>
      <c r="F45" s="431"/>
      <c r="G45" s="459">
        <v>4</v>
      </c>
      <c r="H45" s="459">
        <v>38</v>
      </c>
      <c r="I45" s="444">
        <f t="shared" ca="1" si="5"/>
        <v>2738524.5891754441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11271.990233046023</v>
      </c>
      <c r="L45" s="444">
        <f t="shared" ca="1" si="3"/>
        <v>2716549.6461640913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2103409.9704798595</v>
      </c>
      <c r="C46" s="447">
        <f t="shared" si="0"/>
        <v>100747.55675784221</v>
      </c>
      <c r="D46" s="447">
        <f ca="1">SUMIF(G:G,39,K:K)</f>
        <v>104843.74230648592</v>
      </c>
      <c r="E46" s="447">
        <f t="shared" ca="1" si="1"/>
        <v>2107506.1560285031</v>
      </c>
      <c r="F46" s="431"/>
      <c r="G46" s="459">
        <v>4</v>
      </c>
      <c r="H46" s="459">
        <v>39</v>
      </c>
      <c r="I46" s="444">
        <f t="shared" ca="1" si="5"/>
        <v>2716549.6461640913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11180.427970498718</v>
      </c>
      <c r="L46" s="444">
        <f t="shared" ca="1" si="3"/>
        <v>2694483.1408901913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2107506.1560285031</v>
      </c>
      <c r="C47" s="447">
        <f t="shared" si="0"/>
        <v>100747.55675784221</v>
      </c>
      <c r="D47" s="447">
        <f ca="1">SUMIF(G:G,40,K:K)</f>
        <v>105053.31093323012</v>
      </c>
      <c r="E47" s="447">
        <f t="shared" ca="1" si="1"/>
        <v>2111811.9102038909</v>
      </c>
      <c r="F47" s="431"/>
      <c r="G47" s="459">
        <v>4</v>
      </c>
      <c r="H47" s="459">
        <v>40</v>
      </c>
      <c r="I47" s="444">
        <f t="shared" ca="1" si="5"/>
        <v>2694483.1408901913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11088.484198524135</v>
      </c>
      <c r="L47" s="444">
        <f t="shared" ca="1" si="3"/>
        <v>2672324.6918443167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2111811.9102038909</v>
      </c>
      <c r="C48" s="447">
        <f t="shared" si="0"/>
        <v>100747.55675784221</v>
      </c>
      <c r="D48" s="447">
        <f ca="1">SUMIF(G:G,41,K:K)</f>
        <v>105273.60148865494</v>
      </c>
      <c r="E48" s="447">
        <f t="shared" ca="1" si="1"/>
        <v>2116337.9549347037</v>
      </c>
      <c r="F48" s="431"/>
      <c r="G48" s="459">
        <v>4</v>
      </c>
      <c r="H48" s="459">
        <v>41</v>
      </c>
      <c r="I48" s="444">
        <f t="shared" ca="1" si="5"/>
        <v>2672324.6918443167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10996.157327499657</v>
      </c>
      <c r="L48" s="444">
        <f t="shared" ca="1" si="3"/>
        <v>2650073.9159274176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2116337.9549347037</v>
      </c>
      <c r="C49" s="447">
        <f t="shared" si="0"/>
        <v>100747.55675784221</v>
      </c>
      <c r="D49" s="447">
        <f ca="1">SUMIF(G:G,42,K:K)</f>
        <v>105505.16252698081</v>
      </c>
      <c r="E49" s="447">
        <f t="shared" ca="1" si="1"/>
        <v>2121095.5607038424</v>
      </c>
      <c r="F49" s="431"/>
      <c r="G49" s="459">
        <v>4</v>
      </c>
      <c r="H49" s="459">
        <v>42</v>
      </c>
      <c r="I49" s="444">
        <f t="shared" ca="1" si="5"/>
        <v>2650073.9159274176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10903.445761179244</v>
      </c>
      <c r="L49" s="444">
        <f t="shared" ca="1" si="3"/>
        <v>2627730.4284441979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2121095.5607038424</v>
      </c>
      <c r="C50" s="447">
        <f t="shared" si="0"/>
        <v>100747.55675784221</v>
      </c>
      <c r="D50" s="447">
        <f ca="1">SUMIF(G:G,43,K:K)</f>
        <v>105748.57066750288</v>
      </c>
      <c r="E50" s="447">
        <f t="shared" ca="1" si="1"/>
        <v>2126096.5746135032</v>
      </c>
      <c r="F50" s="431"/>
      <c r="G50" s="459">
        <v>4</v>
      </c>
      <c r="H50" s="459">
        <v>43</v>
      </c>
      <c r="I50" s="444">
        <f t="shared" ca="1" si="5"/>
        <v>2627730.4284441979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10813.581229999163</v>
      </c>
      <c r="L50" s="444">
        <f t="shared" ca="1" si="3"/>
        <v>2606073.0764297983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2126096.5746135032</v>
      </c>
      <c r="C51" s="447">
        <f t="shared" si="0"/>
        <v>100747.55675784221</v>
      </c>
      <c r="D51" s="447">
        <f ca="1">SUMIF(G:G,44,K:K)</f>
        <v>106004.4320304539</v>
      </c>
      <c r="E51" s="447">
        <f t="shared" ca="1" si="1"/>
        <v>2131353.4498861148</v>
      </c>
      <c r="F51" s="431"/>
      <c r="G51" s="459">
        <v>4</v>
      </c>
      <c r="H51" s="459">
        <v>44</v>
      </c>
      <c r="I51" s="444">
        <f t="shared" ca="1" si="5"/>
        <v>2606073.0764297983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10723.342263272498</v>
      </c>
      <c r="L51" s="444">
        <f t="shared" ca="1" si="3"/>
        <v>2584325.485448672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2131353.4498861148</v>
      </c>
      <c r="C52" s="447">
        <f t="shared" si="0"/>
        <v>100747.55675784221</v>
      </c>
      <c r="D52" s="447">
        <f ca="1">SUMIF(G:G,45,K:K)</f>
        <v>106273.38374632809</v>
      </c>
      <c r="E52" s="447">
        <f t="shared" ca="1" si="1"/>
        <v>2136879.2768746009</v>
      </c>
      <c r="F52" s="431"/>
      <c r="G52" s="459">
        <v>4</v>
      </c>
      <c r="H52" s="459">
        <v>45</v>
      </c>
      <c r="I52" s="444">
        <f t="shared" ca="1" si="5"/>
        <v>2584325.485448672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10632.727300851138</v>
      </c>
      <c r="L52" s="444">
        <f t="shared" ca="1" si="3"/>
        <v>2562487.2795051243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2136879.2768746009</v>
      </c>
      <c r="C53" s="447">
        <f t="shared" si="0"/>
        <v>100747.55675784221</v>
      </c>
      <c r="D53" s="447">
        <f ca="1">SUMIF(G:G,46,K:K)</f>
        <v>106556.09554242501</v>
      </c>
      <c r="E53" s="447">
        <f t="shared" ca="1" si="1"/>
        <v>2142687.8156591835</v>
      </c>
      <c r="F53" s="431"/>
      <c r="G53" s="459">
        <v>4</v>
      </c>
      <c r="H53" s="459">
        <v>46</v>
      </c>
      <c r="I53" s="444">
        <f t="shared" ca="1" si="5"/>
        <v>2562487.2795051243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10541.734776086356</v>
      </c>
      <c r="L53" s="444">
        <f t="shared" ca="1" si="3"/>
        <v>2540558.0810368117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2142687.8156591835</v>
      </c>
      <c r="C54" s="447">
        <f t="shared" si="0"/>
        <v>100747.55675784221</v>
      </c>
      <c r="D54" s="447">
        <f ca="1">SUMIF(G:G,47,K:K)</f>
        <v>106853.2714105638</v>
      </c>
      <c r="E54" s="447">
        <f t="shared" ca="1" si="1"/>
        <v>2148793.5303119053</v>
      </c>
      <c r="F54" s="431"/>
      <c r="G54" s="459">
        <v>4</v>
      </c>
      <c r="H54" s="459">
        <v>47</v>
      </c>
      <c r="I54" s="444">
        <f t="shared" ca="1" si="5"/>
        <v>2540558.0810368117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10450.36311580172</v>
      </c>
      <c r="L54" s="444">
        <f t="shared" ca="1" si="3"/>
        <v>2518537.5109082148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2148793.5303119053</v>
      </c>
      <c r="C55" s="447">
        <f t="shared" si="0"/>
        <v>100747.55675784221</v>
      </c>
      <c r="D55" s="447">
        <f ca="1">SUMIF(G:G,48,K:K)</f>
        <v>107165.65136012124</v>
      </c>
      <c r="E55" s="447">
        <f t="shared" ca="1" si="1"/>
        <v>2155211.6249141842</v>
      </c>
      <c r="F55" s="431"/>
      <c r="G55" s="459">
        <v>4</v>
      </c>
      <c r="H55" s="459">
        <v>48</v>
      </c>
      <c r="I55" s="444">
        <f t="shared" ca="1" si="5"/>
        <v>2518537.5109082148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10358.6107402659</v>
      </c>
      <c r="L55" s="444">
        <f t="shared" ca="1" si="3"/>
        <v>2496425.1884040819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2155211.6249141842</v>
      </c>
      <c r="C56" s="447">
        <f t="shared" si="0"/>
        <v>100747.55675784221</v>
      </c>
      <c r="D56" s="447">
        <f ca="1">SUMIF(G:G,49,K:K)</f>
        <v>107494.01326075821</v>
      </c>
      <c r="E56" s="447">
        <f t="shared" ca="1" si="1"/>
        <v>2161958.0814171</v>
      </c>
      <c r="F56" s="431"/>
      <c r="G56" s="459">
        <f>G55+1</f>
        <v>5</v>
      </c>
      <c r="H56" s="459">
        <v>49</v>
      </c>
      <c r="I56" s="444">
        <f t="shared" ca="1" si="5"/>
        <v>2496425.1884040819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10266.476063165346</v>
      </c>
      <c r="L56" s="444">
        <f t="shared" ca="1" si="3"/>
        <v>2474220.7312228484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2161958.0814171</v>
      </c>
      <c r="C57" s="447">
        <f t="shared" si="0"/>
        <v>100747.55675784221</v>
      </c>
      <c r="D57" s="447">
        <f ca="1">SUMIF(G:G,50,K:K)</f>
        <v>107839.17477942383</v>
      </c>
      <c r="E57" s="447">
        <f t="shared" ca="1" si="1"/>
        <v>2169049.6994386818</v>
      </c>
      <c r="F57" s="431"/>
      <c r="G57" s="459">
        <f t="shared" ref="G57:G67" si="8">G56</f>
        <v>5</v>
      </c>
      <c r="H57" s="459">
        <v>50</v>
      </c>
      <c r="I57" s="444">
        <f t="shared" ca="1" si="5"/>
        <v>2474220.7312228484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10173.957491576874</v>
      </c>
      <c r="L57" s="444">
        <f t="shared" ca="1" si="3"/>
        <v>2451923.7554700263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2169049.6994386818</v>
      </c>
      <c r="C58" s="447">
        <f t="shared" si="0"/>
        <v>100747.55675784221</v>
      </c>
      <c r="D58" s="447">
        <f ca="1">SUMIF(G:G,51,K:K)</f>
        <v>108201.99541646011</v>
      </c>
      <c r="E58" s="447">
        <f t="shared" ca="1" si="1"/>
        <v>2176504.1380972997</v>
      </c>
      <c r="F58" s="431"/>
      <c r="G58" s="459">
        <f t="shared" si="8"/>
        <v>5</v>
      </c>
      <c r="H58" s="459">
        <v>51</v>
      </c>
      <c r="I58" s="444">
        <f t="shared" ca="1" si="5"/>
        <v>2451923.7554700263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10081.053425940114</v>
      </c>
      <c r="L58" s="444">
        <f t="shared" ca="1" si="3"/>
        <v>2429533.8756515677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2176504.1380972997</v>
      </c>
      <c r="C59" s="447">
        <f t="shared" si="0"/>
        <v>100747.55675784221</v>
      </c>
      <c r="D59" s="447">
        <f ca="1">SUMIF(G:G,52,K:K)</f>
        <v>108583.37864587782</v>
      </c>
      <c r="E59" s="447">
        <f t="shared" ca="1" si="1"/>
        <v>2184339.9599853354</v>
      </c>
      <c r="F59" s="431"/>
      <c r="G59" s="459">
        <f t="shared" si="8"/>
        <v>5</v>
      </c>
      <c r="H59" s="459">
        <v>52</v>
      </c>
      <c r="I59" s="444">
        <f t="shared" ca="1" si="5"/>
        <v>2429533.8756515677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9987.762260029871</v>
      </c>
      <c r="L59" s="444">
        <f t="shared" ca="1" si="3"/>
        <v>2407050.7046671989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2184339.9599853354</v>
      </c>
      <c r="C60" s="447">
        <f t="shared" si="0"/>
        <v>100747.55675784221</v>
      </c>
      <c r="D60" s="447">
        <f ca="1">SUMIF(G:G,53,K:K)</f>
        <v>108984.27416513281</v>
      </c>
      <c r="E60" s="447">
        <f t="shared" ca="1" si="1"/>
        <v>2192576.6773926262</v>
      </c>
      <c r="F60" s="431"/>
      <c r="G60" s="459">
        <f t="shared" si="8"/>
        <v>5</v>
      </c>
      <c r="H60" s="459">
        <v>53</v>
      </c>
      <c r="I60" s="444">
        <f t="shared" ca="1" si="5"/>
        <v>2407050.7046671989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9894.0823809283338</v>
      </c>
      <c r="L60" s="444">
        <f t="shared" ca="1" si="3"/>
        <v>2384473.8538037287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2192576.6773926262</v>
      </c>
      <c r="C61" s="447">
        <f t="shared" si="0"/>
        <v>100747.55675784221</v>
      </c>
      <c r="D61" s="447">
        <f ca="1">SUMIF(G:G,54,K:K)</f>
        <v>109405.68026000519</v>
      </c>
      <c r="E61" s="447">
        <f t="shared" ca="1" si="1"/>
        <v>2201234.8008947894</v>
      </c>
      <c r="F61" s="431"/>
      <c r="G61" s="459">
        <f t="shared" si="8"/>
        <v>5</v>
      </c>
      <c r="H61" s="459">
        <v>54</v>
      </c>
      <c r="I61" s="444">
        <f t="shared" ca="1" si="5"/>
        <v>2384473.8538037287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9800.0121689972075</v>
      </c>
      <c r="L61" s="444">
        <f t="shared" ca="1" si="3"/>
        <v>2361802.9327283273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2201234.8008947894</v>
      </c>
      <c r="C62" s="447">
        <f t="shared" si="0"/>
        <v>100747.55675784221</v>
      </c>
      <c r="D62" s="447">
        <f ca="1">SUMIF(G:G,55,K:K)</f>
        <v>109848.64629047013</v>
      </c>
      <c r="E62" s="447">
        <f t="shared" ca="1" si="1"/>
        <v>2210335.8904274171</v>
      </c>
      <c r="F62" s="431"/>
      <c r="G62" s="459">
        <f t="shared" si="8"/>
        <v>5</v>
      </c>
      <c r="H62" s="459">
        <v>55</v>
      </c>
      <c r="I62" s="444">
        <f t="shared" ca="1" si="5"/>
        <v>2361802.9327283273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9705.5499978497028</v>
      </c>
      <c r="L62" s="444">
        <f t="shared" ca="1" si="3"/>
        <v>2339037.5494817784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2210335.8904274171</v>
      </c>
      <c r="C63" s="447">
        <f t="shared" si="0"/>
        <v>100747.55675784221</v>
      </c>
      <c r="D63" s="447">
        <f ca="1">SUMIF(G:G,56,K:K)</f>
        <v>110314.27530375079</v>
      </c>
      <c r="E63" s="447">
        <f t="shared" ca="1" si="1"/>
        <v>2219902.6089733257</v>
      </c>
      <c r="F63" s="431"/>
      <c r="G63" s="459">
        <f t="shared" si="8"/>
        <v>5</v>
      </c>
      <c r="H63" s="459">
        <v>56</v>
      </c>
      <c r="I63" s="444">
        <f t="shared" ca="1" si="5"/>
        <v>2339037.5494817784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9610.6942343224146</v>
      </c>
      <c r="L63" s="444">
        <f t="shared" ca="1" si="3"/>
        <v>2316177.3104717019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2219902.6089733257</v>
      </c>
      <c r="C64" s="447">
        <f t="shared" si="0"/>
        <v>100747.55675784221</v>
      </c>
      <c r="D64" s="447">
        <f ca="1">SUMIF(G:G,57,K:K)</f>
        <v>110803.72678105971</v>
      </c>
      <c r="E64" s="447">
        <f t="shared" ca="1" si="1"/>
        <v>2229958.778996543</v>
      </c>
      <c r="F64" s="431"/>
      <c r="G64" s="459">
        <f t="shared" si="8"/>
        <v>5</v>
      </c>
      <c r="H64" s="459">
        <v>57</v>
      </c>
      <c r="I64" s="444">
        <f t="shared" ca="1" si="5"/>
        <v>2316177.3104717019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9515.4432384470965</v>
      </c>
      <c r="L64" s="444">
        <f t="shared" ca="1" si="3"/>
        <v>2293221.8204657501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2229958.778996543</v>
      </c>
      <c r="C65" s="447">
        <f t="shared" si="0"/>
        <v>100747.55675784221</v>
      </c>
      <c r="D65" s="447">
        <f ca="1">SUMIF(G:G,58,K:K)</f>
        <v>111318.21952486875</v>
      </c>
      <c r="E65" s="447">
        <f t="shared" ca="1" si="1"/>
        <v>2240529.4417635696</v>
      </c>
      <c r="F65" s="431"/>
      <c r="G65" s="459">
        <f t="shared" si="8"/>
        <v>5</v>
      </c>
      <c r="H65" s="459">
        <v>58</v>
      </c>
      <c r="I65" s="444">
        <f t="shared" ca="1" si="5"/>
        <v>2293221.8204657501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9419.7953634222977</v>
      </c>
      <c r="L65" s="444">
        <f t="shared" ca="1" si="3"/>
        <v>2270170.6825847737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2240529.4417635696</v>
      </c>
      <c r="C66" s="447">
        <f t="shared" si="0"/>
        <v>100747.55675784221</v>
      </c>
      <c r="D66" s="447">
        <f ca="1">SUMIF(G:G,59,K:K)</f>
        <v>111859.0346938975</v>
      </c>
      <c r="E66" s="447">
        <f t="shared" ca="1" si="1"/>
        <v>2251640.9196996251</v>
      </c>
      <c r="F66" s="431"/>
      <c r="G66" s="459">
        <f t="shared" si="8"/>
        <v>5</v>
      </c>
      <c r="H66" s="459">
        <v>59</v>
      </c>
      <c r="I66" s="444">
        <f t="shared" ca="1" si="5"/>
        <v>2270170.6825847737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9323.7489555848952</v>
      </c>
      <c r="L66" s="444">
        <f t="shared" ca="1" si="3"/>
        <v>2247023.49829596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2251640.9196996251</v>
      </c>
      <c r="C67" s="447">
        <f t="shared" si="0"/>
        <v>100747.55675784221</v>
      </c>
      <c r="D67" s="447">
        <f t="shared" ref="D67:D136" ca="1" si="9">SUMIF(G:G,60,K:K)</f>
        <v>112427.51899337693</v>
      </c>
      <c r="E67" s="447">
        <f t="shared" ca="1" si="1"/>
        <v>2263320.8819351597</v>
      </c>
      <c r="F67" s="431"/>
      <c r="G67" s="459">
        <f t="shared" si="8"/>
        <v>5</v>
      </c>
      <c r="H67" s="459">
        <v>60</v>
      </c>
      <c r="I67" s="444">
        <f t="shared" ca="1" si="5"/>
        <v>2247023.49829596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9227.3023543815052</v>
      </c>
      <c r="L67" s="444">
        <f t="shared" ca="1" si="3"/>
        <v>2223779.8674059426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2263320.8819351597</v>
      </c>
      <c r="C68" s="447">
        <f t="shared" si="0"/>
        <v>100747.55675784221</v>
      </c>
      <c r="D68" s="447">
        <f t="shared" ca="1" si="9"/>
        <v>112427.51899337693</v>
      </c>
      <c r="E68" s="447">
        <f t="shared" ca="1" si="1"/>
        <v>2275000.8441706942</v>
      </c>
      <c r="F68" s="431"/>
      <c r="G68" s="459">
        <f>G67+1</f>
        <v>6</v>
      </c>
      <c r="H68" s="459">
        <v>61</v>
      </c>
      <c r="I68" s="444">
        <f t="shared" ca="1" si="5"/>
        <v>2223779.8674059426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9130.4538923397668</v>
      </c>
      <c r="L68" s="444">
        <f t="shared" ca="1" si="3"/>
        <v>2200439.3880538838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2275000.8441706942</v>
      </c>
      <c r="C69" s="447">
        <f t="shared" si="0"/>
        <v>100747.55675784221</v>
      </c>
      <c r="D69" s="447">
        <f t="shared" ca="1" si="9"/>
        <v>112427.51899337693</v>
      </c>
      <c r="E69" s="447">
        <f t="shared" ca="1" si="1"/>
        <v>2286680.8064062288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2200439.3880538838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9033.2018950395213</v>
      </c>
      <c r="L69" s="444">
        <f t="shared" ca="1" si="3"/>
        <v>2177001.6567045245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2286680.8064062288</v>
      </c>
      <c r="C70" s="447">
        <f t="shared" si="0"/>
        <v>100747.55675784221</v>
      </c>
      <c r="D70" s="447">
        <f t="shared" ca="1" si="9"/>
        <v>112427.51899337693</v>
      </c>
      <c r="E70" s="447">
        <f t="shared" ca="1" si="1"/>
        <v>2298360.7686417634</v>
      </c>
      <c r="F70" s="431"/>
      <c r="G70" s="459">
        <f t="shared" si="10"/>
        <v>6</v>
      </c>
      <c r="H70" s="459">
        <v>63</v>
      </c>
      <c r="I70" s="444">
        <f t="shared" ca="1" si="5"/>
        <v>2177001.6567045245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8935.5446810838566</v>
      </c>
      <c r="L70" s="444">
        <f t="shared" ca="1" si="3"/>
        <v>2153466.2681412096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2298360.7686417634</v>
      </c>
      <c r="C71" s="447">
        <f t="shared" si="0"/>
        <v>100747.55675784221</v>
      </c>
      <c r="D71" s="447">
        <f t="shared" ca="1" si="9"/>
        <v>112427.51899337693</v>
      </c>
      <c r="E71" s="447">
        <f t="shared" ca="1" si="1"/>
        <v>2310040.7308772979</v>
      </c>
      <c r="F71" s="431"/>
      <c r="G71" s="459">
        <f t="shared" si="10"/>
        <v>6</v>
      </c>
      <c r="H71" s="459">
        <v>64</v>
      </c>
      <c r="I71" s="444">
        <f t="shared" ca="1" si="5"/>
        <v>2153466.2681412096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8837.4805620700445</v>
      </c>
      <c r="L71" s="444">
        <f t="shared" ca="1" si="3"/>
        <v>2129832.8154588807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2310040.7308772979</v>
      </c>
      <c r="C72" s="447">
        <f t="shared" si="0"/>
        <v>100747.55675784221</v>
      </c>
      <c r="D72" s="447">
        <f t="shared" ca="1" si="9"/>
        <v>112427.51899337693</v>
      </c>
      <c r="E72" s="447">
        <f t="shared" ca="1" si="1"/>
        <v>2321720.6931128325</v>
      </c>
      <c r="F72" s="431"/>
      <c r="G72" s="459">
        <f t="shared" si="10"/>
        <v>6</v>
      </c>
      <c r="H72" s="459">
        <v>65</v>
      </c>
      <c r="I72" s="444">
        <f t="shared" ca="1" si="5"/>
        <v>2129832.8154588807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8739.0078425603406</v>
      </c>
      <c r="L72" s="444">
        <f t="shared" ca="1" si="3"/>
        <v>2106100.8900570422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2321720.6931128325</v>
      </c>
      <c r="C73" s="447">
        <f t="shared" si="0"/>
        <v>100747.55675784221</v>
      </c>
      <c r="D73" s="447">
        <f t="shared" ca="1" si="9"/>
        <v>112427.51899337693</v>
      </c>
      <c r="E73" s="447">
        <f t="shared" ca="1" si="1"/>
        <v>2333400.6553483671</v>
      </c>
      <c r="F73" s="431"/>
      <c r="G73" s="459">
        <f t="shared" si="10"/>
        <v>6</v>
      </c>
      <c r="H73" s="459">
        <v>66</v>
      </c>
      <c r="I73" s="444">
        <f t="shared" ca="1" si="5"/>
        <v>2106100.8900570422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8640.1248200526788</v>
      </c>
      <c r="L73" s="444">
        <f t="shared" ca="1" si="3"/>
        <v>2082270.0816326959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2333400.6553483671</v>
      </c>
      <c r="C74" s="447">
        <f t="shared" si="0"/>
        <v>100747.55675784221</v>
      </c>
      <c r="D74" s="447">
        <f t="shared" ca="1" si="9"/>
        <v>112427.51899337693</v>
      </c>
      <c r="E74" s="447">
        <f t="shared" ca="1" si="1"/>
        <v>2345080.6175839016</v>
      </c>
      <c r="F74" s="431"/>
      <c r="G74" s="459">
        <f t="shared" si="10"/>
        <v>6</v>
      </c>
      <c r="H74" s="459">
        <v>67</v>
      </c>
      <c r="I74" s="444">
        <f t="shared" ca="1" si="5"/>
        <v>2082270.0816326959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8540.8297849512383</v>
      </c>
      <c r="L74" s="444">
        <f t="shared" ca="1" si="3"/>
        <v>2058339.978173248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2345080.6175839016</v>
      </c>
      <c r="C75" s="447">
        <f t="shared" si="0"/>
        <v>100747.55675784221</v>
      </c>
      <c r="D75" s="447">
        <f t="shared" ca="1" si="9"/>
        <v>112427.51899337693</v>
      </c>
      <c r="E75" s="447">
        <f t="shared" ca="1" si="1"/>
        <v>2356760.5798194362</v>
      </c>
      <c r="F75" s="431"/>
      <c r="G75" s="459">
        <f t="shared" si="10"/>
        <v>6</v>
      </c>
      <c r="H75" s="459">
        <v>68</v>
      </c>
      <c r="I75" s="444">
        <f t="shared" ca="1" si="5"/>
        <v>2058339.978173248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8538.6177035142828</v>
      </c>
      <c r="L75" s="444">
        <f t="shared" ca="1" si="3"/>
        <v>2057806.8665469419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2356760.5798194362</v>
      </c>
      <c r="C76" s="447">
        <f t="shared" si="0"/>
        <v>100747.55675784221</v>
      </c>
      <c r="D76" s="447">
        <f t="shared" ca="1" si="9"/>
        <v>112427.51899337693</v>
      </c>
      <c r="E76" s="447">
        <f t="shared" ca="1" si="1"/>
        <v>2368440.5420549707</v>
      </c>
      <c r="F76" s="431"/>
      <c r="G76" s="459">
        <f t="shared" si="10"/>
        <v>6</v>
      </c>
      <c r="H76" s="459">
        <v>69</v>
      </c>
      <c r="I76" s="444">
        <f t="shared" ca="1" si="5"/>
        <v>2057806.8665469419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8536.3964050713403</v>
      </c>
      <c r="L76" s="444">
        <f t="shared" ca="1" si="3"/>
        <v>2057271.5336221929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2368440.5420549707</v>
      </c>
      <c r="C77" s="447">
        <f t="shared" si="0"/>
        <v>100747.55675784221</v>
      </c>
      <c r="D77" s="447">
        <f t="shared" ca="1" si="9"/>
        <v>112427.51899337693</v>
      </c>
      <c r="E77" s="447">
        <f t="shared" ca="1" si="1"/>
        <v>2380120.5042905053</v>
      </c>
      <c r="F77" s="431"/>
      <c r="G77" s="459">
        <f t="shared" si="10"/>
        <v>6</v>
      </c>
      <c r="H77" s="459">
        <v>70</v>
      </c>
      <c r="I77" s="444">
        <f t="shared" ca="1" si="5"/>
        <v>2057271.5336221929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8534.1658512182203</v>
      </c>
      <c r="L77" s="444">
        <f t="shared" ca="1" si="3"/>
        <v>2056733.9701435908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2380120.5042905053</v>
      </c>
      <c r="C78" s="447">
        <f t="shared" si="0"/>
        <v>100747.55675784221</v>
      </c>
      <c r="D78" s="447">
        <f t="shared" ca="1" si="9"/>
        <v>112427.51899337693</v>
      </c>
      <c r="E78" s="447">
        <f t="shared" ca="1" si="1"/>
        <v>2391800.4665260399</v>
      </c>
      <c r="F78" s="431"/>
      <c r="G78" s="459">
        <f t="shared" si="10"/>
        <v>6</v>
      </c>
      <c r="H78" s="459">
        <v>71</v>
      </c>
      <c r="I78" s="444">
        <f t="shared" ca="1" si="5"/>
        <v>2056733.9701435908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8531.9260033907103</v>
      </c>
      <c r="L78" s="444">
        <f t="shared" ca="1" si="3"/>
        <v>2056194.1668171613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2391800.4665260399</v>
      </c>
      <c r="C79" s="447">
        <f t="shared" si="0"/>
        <v>100747.55675784221</v>
      </c>
      <c r="D79" s="447">
        <f t="shared" ca="1" si="9"/>
        <v>112427.51899337693</v>
      </c>
      <c r="E79" s="447">
        <f t="shared" ca="1" si="1"/>
        <v>2403480.4287615744</v>
      </c>
      <c r="F79" s="431"/>
      <c r="G79" s="459">
        <f t="shared" si="10"/>
        <v>6</v>
      </c>
      <c r="H79" s="459">
        <v>72</v>
      </c>
      <c r="I79" s="444">
        <f t="shared" ca="1" si="5"/>
        <v>2056194.1668171613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8529.6768228639194</v>
      </c>
      <c r="L79" s="444">
        <f t="shared" ca="1" si="3"/>
        <v>2055652.114310205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2403480.4287615744</v>
      </c>
      <c r="C80" s="447">
        <f t="shared" si="0"/>
        <v>100747.55675784221</v>
      </c>
      <c r="D80" s="447">
        <f t="shared" ca="1" si="9"/>
        <v>112427.51899337693</v>
      </c>
      <c r="E80" s="447">
        <f t="shared" ca="1" si="1"/>
        <v>2415160.390997109</v>
      </c>
      <c r="F80" s="431"/>
      <c r="G80" s="459">
        <f>G79+1</f>
        <v>7</v>
      </c>
      <c r="H80" s="459">
        <v>73</v>
      </c>
      <c r="I80" s="444">
        <f t="shared" ca="1" si="5"/>
        <v>2055652.114310205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8527.4182707516029</v>
      </c>
      <c r="L80" s="444">
        <f t="shared" ca="1" si="3"/>
        <v>2055107.8032511363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2415160.390997109</v>
      </c>
      <c r="C81" s="447">
        <f t="shared" si="0"/>
        <v>100747.55675784221</v>
      </c>
      <c r="D81" s="447">
        <f t="shared" ca="1" si="9"/>
        <v>112427.51899337693</v>
      </c>
      <c r="E81" s="447">
        <f t="shared" ca="1" si="1"/>
        <v>2426840.3532326436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2055107.8032511363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8525.1503080054845</v>
      </c>
      <c r="L81" s="444">
        <f t="shared" ca="1" si="3"/>
        <v>2054561.2242293216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2426840.3532326436</v>
      </c>
      <c r="C82" s="447">
        <f t="shared" si="0"/>
        <v>100747.55675784221</v>
      </c>
      <c r="D82" s="447">
        <f t="shared" ca="1" si="9"/>
        <v>112427.51899337693</v>
      </c>
      <c r="E82" s="447">
        <f t="shared" ca="1" si="1"/>
        <v>2438520.3154681781</v>
      </c>
      <c r="F82" s="431"/>
      <c r="G82" s="459">
        <f t="shared" si="11"/>
        <v>7</v>
      </c>
      <c r="H82" s="459">
        <v>75</v>
      </c>
      <c r="I82" s="444">
        <f t="shared" ca="1" si="5"/>
        <v>2054561.2242293216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8522.8728954145899</v>
      </c>
      <c r="L82" s="444">
        <f t="shared" ca="1" si="3"/>
        <v>2054012.3677949158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2438520.3154681781</v>
      </c>
      <c r="C83" s="447">
        <f t="shared" si="0"/>
        <v>100747.55675784221</v>
      </c>
      <c r="D83" s="447">
        <f t="shared" ca="1" si="9"/>
        <v>112427.51899337693</v>
      </c>
      <c r="E83" s="447">
        <f t="shared" ca="1" si="1"/>
        <v>2450200.2777037127</v>
      </c>
      <c r="F83" s="431"/>
      <c r="G83" s="459">
        <f t="shared" si="11"/>
        <v>7</v>
      </c>
      <c r="H83" s="459">
        <v>76</v>
      </c>
      <c r="I83" s="444">
        <f t="shared" ca="1" si="5"/>
        <v>2054012.3677949158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8520.5859936045654</v>
      </c>
      <c r="L83" s="444">
        <f t="shared" ca="1" si="3"/>
        <v>2053461.2244587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2450200.2777037127</v>
      </c>
      <c r="C84" s="447">
        <f t="shared" si="0"/>
        <v>100747.55675784221</v>
      </c>
      <c r="D84" s="447">
        <f t="shared" ca="1" si="9"/>
        <v>112427.51899337693</v>
      </c>
      <c r="E84" s="447">
        <f t="shared" ca="1" si="1"/>
        <v>2461880.2399392473</v>
      </c>
      <c r="F84" s="431"/>
      <c r="G84" s="459">
        <f t="shared" si="11"/>
        <v>7</v>
      </c>
      <c r="H84" s="459">
        <v>77</v>
      </c>
      <c r="I84" s="444">
        <f t="shared" ca="1" si="5"/>
        <v>2053461.2244587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8518.2895630369985</v>
      </c>
      <c r="L84" s="444">
        <f t="shared" ca="1" si="3"/>
        <v>2052907.7846919168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2461880.2399392473</v>
      </c>
      <c r="C85" s="447">
        <f t="shared" si="0"/>
        <v>100747.55675784221</v>
      </c>
      <c r="D85" s="447">
        <f t="shared" ca="1" si="9"/>
        <v>112427.51899337693</v>
      </c>
      <c r="E85" s="447">
        <f t="shared" ca="1" si="1"/>
        <v>2473560.2021747818</v>
      </c>
      <c r="F85" s="431"/>
      <c r="G85" s="459">
        <f t="shared" si="11"/>
        <v>7</v>
      </c>
      <c r="H85" s="459">
        <v>78</v>
      </c>
      <c r="I85" s="444">
        <f t="shared" ca="1" si="5"/>
        <v>2052907.7846919168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8515.9835640087349</v>
      </c>
      <c r="L85" s="444">
        <f t="shared" ca="1" si="3"/>
        <v>2052352.0389261052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2473560.2021747818</v>
      </c>
      <c r="C86" s="447">
        <f t="shared" si="0"/>
        <v>100747.55675784221</v>
      </c>
      <c r="D86" s="447">
        <f t="shared" ca="1" si="9"/>
        <v>112427.51899337693</v>
      </c>
      <c r="E86" s="447">
        <f t="shared" ca="1" si="1"/>
        <v>2485240.1644103164</v>
      </c>
      <c r="F86" s="431"/>
      <c r="G86" s="459">
        <f t="shared" si="11"/>
        <v>7</v>
      </c>
      <c r="H86" s="459">
        <v>79</v>
      </c>
      <c r="I86" s="444">
        <f t="shared" ca="1" si="5"/>
        <v>2052352.0389261052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8513.6679566511866</v>
      </c>
      <c r="L86" s="444">
        <f t="shared" ca="1" si="3"/>
        <v>2051793.9775529362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2485240.1644103164</v>
      </c>
      <c r="C87" s="447">
        <f t="shared" si="0"/>
        <v>100747.55675784221</v>
      </c>
      <c r="D87" s="447">
        <f t="shared" ca="1" si="9"/>
        <v>112427.51899337693</v>
      </c>
      <c r="E87" s="447">
        <f t="shared" ca="1" si="1"/>
        <v>2496920.1266458509</v>
      </c>
      <c r="F87" s="431"/>
      <c r="G87" s="459">
        <f t="shared" si="11"/>
        <v>7</v>
      </c>
      <c r="H87" s="459">
        <v>80</v>
      </c>
      <c r="I87" s="444">
        <f t="shared" ca="1" si="5"/>
        <v>2051793.9775529362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8511.3427009296502</v>
      </c>
      <c r="L87" s="444">
        <f t="shared" ca="1" si="3"/>
        <v>2051233.5909240455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2496920.1266458509</v>
      </c>
      <c r="C88" s="447">
        <f t="shared" si="0"/>
        <v>100747.55675784221</v>
      </c>
      <c r="D88" s="447">
        <f t="shared" ca="1" si="9"/>
        <v>112427.51899337693</v>
      </c>
      <c r="E88" s="447">
        <f t="shared" ca="1" si="1"/>
        <v>2508600.0888813855</v>
      </c>
      <c r="F88" s="431"/>
      <c r="G88" s="459">
        <f t="shared" si="11"/>
        <v>7</v>
      </c>
      <c r="H88" s="459">
        <v>81</v>
      </c>
      <c r="I88" s="444">
        <f t="shared" ca="1" si="5"/>
        <v>2051233.5909240455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8509.0077566426044</v>
      </c>
      <c r="L88" s="444">
        <f t="shared" ca="1" si="3"/>
        <v>2050670.8693508678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2508600.0888813855</v>
      </c>
      <c r="C89" s="447">
        <f t="shared" si="0"/>
        <v>100747.55675784221</v>
      </c>
      <c r="D89" s="447">
        <f t="shared" ca="1" si="9"/>
        <v>112427.51899337693</v>
      </c>
      <c r="E89" s="447">
        <f t="shared" ca="1" si="1"/>
        <v>2520280.0511169201</v>
      </c>
      <c r="F89" s="431"/>
      <c r="G89" s="459">
        <f t="shared" si="11"/>
        <v>7</v>
      </c>
      <c r="H89" s="459">
        <v>82</v>
      </c>
      <c r="I89" s="444">
        <f t="shared" ca="1" si="5"/>
        <v>2050670.8693508678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8506.6630834210318</v>
      </c>
      <c r="L89" s="444">
        <f t="shared" ca="1" si="3"/>
        <v>2050105.8031044686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2520280.0511169201</v>
      </c>
      <c r="C90" s="447">
        <f t="shared" si="0"/>
        <v>100747.55675784221</v>
      </c>
      <c r="D90" s="447">
        <f t="shared" ca="1" si="9"/>
        <v>112427.51899337693</v>
      </c>
      <c r="E90" s="447">
        <f t="shared" ca="1" si="1"/>
        <v>2531960.0133524546</v>
      </c>
      <c r="F90" s="431"/>
      <c r="G90" s="459">
        <f t="shared" si="11"/>
        <v>7</v>
      </c>
      <c r="H90" s="459">
        <v>83</v>
      </c>
      <c r="I90" s="444">
        <f t="shared" ca="1" si="5"/>
        <v>2050105.8031044686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8504.3086407277005</v>
      </c>
      <c r="L90" s="444">
        <f t="shared" ca="1" si="3"/>
        <v>2049538.3824153761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2531960.0133524546</v>
      </c>
      <c r="C91" s="447">
        <f t="shared" si="0"/>
        <v>100747.55675784221</v>
      </c>
      <c r="D91" s="447">
        <f t="shared" ca="1" si="9"/>
        <v>112427.51899337693</v>
      </c>
      <c r="E91" s="447">
        <f t="shared" ca="1" si="1"/>
        <v>2543639.9755879892</v>
      </c>
      <c r="F91" s="431"/>
      <c r="G91" s="459">
        <f t="shared" si="11"/>
        <v>7</v>
      </c>
      <c r="H91" s="459">
        <v>84</v>
      </c>
      <c r="I91" s="444">
        <f t="shared" ca="1" si="5"/>
        <v>2049538.3824153761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8501.9443878564834</v>
      </c>
      <c r="L91" s="444">
        <f t="shared" ca="1" si="3"/>
        <v>2048968.5974734123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2543639.9755879892</v>
      </c>
      <c r="C92" s="447">
        <f t="shared" si="0"/>
        <v>100747.55675784221</v>
      </c>
      <c r="D92" s="447">
        <f t="shared" ca="1" si="9"/>
        <v>112427.51899337693</v>
      </c>
      <c r="E92" s="447">
        <f t="shared" ca="1" si="1"/>
        <v>2555319.9378235238</v>
      </c>
      <c r="F92" s="431"/>
      <c r="G92" s="459">
        <f>G91+1</f>
        <v>8</v>
      </c>
      <c r="H92" s="459">
        <v>85</v>
      </c>
      <c r="I92" s="444">
        <f t="shared" ca="1" si="5"/>
        <v>2048968.5974734123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8499.5702839316327</v>
      </c>
      <c r="L92" s="444">
        <f t="shared" ca="1" si="3"/>
        <v>2048396.4384275237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2555319.9378235238</v>
      </c>
      <c r="C93" s="447">
        <f t="shared" si="0"/>
        <v>100747.55675784221</v>
      </c>
      <c r="D93" s="447">
        <f t="shared" ca="1" si="9"/>
        <v>112427.51899337693</v>
      </c>
      <c r="E93" s="447">
        <f t="shared" ca="1" si="1"/>
        <v>2566999.9000590583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2048396.4384275237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8497.1862879070977</v>
      </c>
      <c r="L93" s="444">
        <f t="shared" ca="1" si="3"/>
        <v>2047821.8953856106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2566999.9000590583</v>
      </c>
      <c r="C94" s="447">
        <f t="shared" si="0"/>
        <v>100747.55675784221</v>
      </c>
      <c r="D94" s="447">
        <f t="shared" ca="1" si="9"/>
        <v>112427.51899337693</v>
      </c>
      <c r="E94" s="447">
        <f t="shared" ca="1" si="1"/>
        <v>2578679.8622945929</v>
      </c>
      <c r="F94" s="431"/>
      <c r="G94" s="459">
        <f t="shared" si="12"/>
        <v>8</v>
      </c>
      <c r="H94" s="459">
        <v>87</v>
      </c>
      <c r="I94" s="444">
        <f t="shared" ca="1" si="5"/>
        <v>2047821.8953856106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8494.7923585657936</v>
      </c>
      <c r="L94" s="444">
        <f t="shared" ca="1" si="3"/>
        <v>2047244.9584143562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2578679.8622945929</v>
      </c>
      <c r="C95" s="447">
        <f t="shared" si="0"/>
        <v>100747.55675784221</v>
      </c>
      <c r="D95" s="447">
        <f t="shared" ca="1" si="9"/>
        <v>112427.51899337693</v>
      </c>
      <c r="E95" s="447">
        <f t="shared" ca="1" si="1"/>
        <v>2590359.8245301275</v>
      </c>
      <c r="F95" s="431"/>
      <c r="G95" s="459">
        <f t="shared" si="12"/>
        <v>8</v>
      </c>
      <c r="H95" s="459">
        <v>88</v>
      </c>
      <c r="I95" s="444">
        <f t="shared" ca="1" si="5"/>
        <v>2047244.9584143562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8492.3884545188994</v>
      </c>
      <c r="L95" s="444">
        <f t="shared" ca="1" si="3"/>
        <v>2046665.6175390549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2590359.8245301275</v>
      </c>
      <c r="C96" s="447">
        <f t="shared" si="0"/>
        <v>100747.55675784221</v>
      </c>
      <c r="D96" s="447">
        <f t="shared" ca="1" si="9"/>
        <v>112427.51899337693</v>
      </c>
      <c r="E96" s="447">
        <f t="shared" ca="1" si="1"/>
        <v>2602039.786765662</v>
      </c>
      <c r="F96" s="431"/>
      <c r="G96" s="459">
        <f t="shared" si="12"/>
        <v>8</v>
      </c>
      <c r="H96" s="459">
        <v>89</v>
      </c>
      <c r="I96" s="444">
        <f t="shared" ca="1" si="5"/>
        <v>2046665.6175390549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8489.9745342051447</v>
      </c>
      <c r="L96" s="444">
        <f t="shared" ca="1" si="3"/>
        <v>2046083.8627434399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2602039.786765662</v>
      </c>
      <c r="C97" s="447">
        <f t="shared" si="0"/>
        <v>100747.55675784221</v>
      </c>
      <c r="D97" s="447">
        <f t="shared" ca="1" si="9"/>
        <v>112427.51899337693</v>
      </c>
      <c r="E97" s="447">
        <f t="shared" ca="1" si="1"/>
        <v>2613719.7490011966</v>
      </c>
      <c r="F97" s="431"/>
      <c r="G97" s="459">
        <f t="shared" si="12"/>
        <v>8</v>
      </c>
      <c r="H97" s="459">
        <v>90</v>
      </c>
      <c r="I97" s="444">
        <f t="shared" ca="1" si="5"/>
        <v>2046083.8627434399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8487.5505558900823</v>
      </c>
      <c r="L97" s="444">
        <f t="shared" ca="1" si="3"/>
        <v>2045499.6839695098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2613719.7490011966</v>
      </c>
      <c r="C98" s="447">
        <f t="shared" si="0"/>
        <v>100747.55675784221</v>
      </c>
      <c r="D98" s="447">
        <f t="shared" ca="1" si="9"/>
        <v>112427.51899337693</v>
      </c>
      <c r="E98" s="447">
        <f t="shared" ca="1" si="1"/>
        <v>2625399.7112367311</v>
      </c>
      <c r="F98" s="431"/>
      <c r="G98" s="459">
        <f t="shared" si="12"/>
        <v>8</v>
      </c>
      <c r="H98" s="459">
        <v>91</v>
      </c>
      <c r="I98" s="444">
        <f t="shared" ca="1" si="5"/>
        <v>2045499.6839695098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8485.1164776653713</v>
      </c>
      <c r="L98" s="444">
        <f t="shared" ca="1" si="3"/>
        <v>2044913.0711173548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2625399.7112367311</v>
      </c>
      <c r="C99" s="447">
        <f t="shared" si="0"/>
        <v>100747.55675784221</v>
      </c>
      <c r="D99" s="447">
        <f t="shared" ca="1" si="9"/>
        <v>112427.51899337693</v>
      </c>
      <c r="E99" s="447">
        <f t="shared" ca="1" si="1"/>
        <v>2637079.6734722657</v>
      </c>
      <c r="F99" s="431"/>
      <c r="G99" s="459">
        <f t="shared" si="12"/>
        <v>8</v>
      </c>
      <c r="H99" s="459">
        <v>92</v>
      </c>
      <c r="I99" s="444">
        <f t="shared" ca="1" si="5"/>
        <v>2044913.0711173548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8482.6722574480609</v>
      </c>
      <c r="L99" s="444">
        <f t="shared" ca="1" si="3"/>
        <v>2044324.0140449826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2637079.6734722657</v>
      </c>
      <c r="C100" s="447">
        <f t="shared" si="0"/>
        <v>100747.55675784221</v>
      </c>
      <c r="D100" s="447">
        <f t="shared" ca="1" si="9"/>
        <v>112427.51899337693</v>
      </c>
      <c r="E100" s="447">
        <f t="shared" ca="1" si="1"/>
        <v>2648759.6357078003</v>
      </c>
      <c r="F100" s="431"/>
      <c r="G100" s="459">
        <f t="shared" si="12"/>
        <v>8</v>
      </c>
      <c r="H100" s="459">
        <v>93</v>
      </c>
      <c r="I100" s="444">
        <f t="shared" ca="1" si="5"/>
        <v>2044324.0140449826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8480.2178529798439</v>
      </c>
      <c r="L100" s="444">
        <f t="shared" ca="1" si="3"/>
        <v>2043732.5025681423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2648759.6357078003</v>
      </c>
      <c r="C101" s="447">
        <f t="shared" si="0"/>
        <v>100747.55675784221</v>
      </c>
      <c r="D101" s="447">
        <f t="shared" ca="1" si="9"/>
        <v>112427.51899337693</v>
      </c>
      <c r="E101" s="447">
        <f t="shared" ca="1" si="1"/>
        <v>2660439.5979433348</v>
      </c>
      <c r="F101" s="431"/>
      <c r="G101" s="459">
        <f t="shared" si="12"/>
        <v>8</v>
      </c>
      <c r="H101" s="459">
        <v>94</v>
      </c>
      <c r="I101" s="444">
        <f t="shared" ca="1" si="5"/>
        <v>2043732.5025681423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8477.7532218263423</v>
      </c>
      <c r="L101" s="444">
        <f t="shared" ca="1" si="3"/>
        <v>2043138.5264601484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2660439.5979433348</v>
      </c>
      <c r="C102" s="447">
        <f t="shared" si="0"/>
        <v>100747.55675784221</v>
      </c>
      <c r="D102" s="447">
        <f t="shared" ca="1" si="9"/>
        <v>112427.51899337693</v>
      </c>
      <c r="E102" s="447">
        <f t="shared" ca="1" si="1"/>
        <v>2672119.5601788694</v>
      </c>
      <c r="F102" s="431"/>
      <c r="G102" s="459">
        <f t="shared" si="12"/>
        <v>8</v>
      </c>
      <c r="H102" s="459">
        <v>95</v>
      </c>
      <c r="I102" s="444">
        <f t="shared" ca="1" si="5"/>
        <v>2043138.5264601484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8475.2783213763669</v>
      </c>
      <c r="L102" s="444">
        <f t="shared" ca="1" si="3"/>
        <v>2042542.0754517044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2672119.5601788694</v>
      </c>
      <c r="C103" s="447">
        <f t="shared" si="0"/>
        <v>100747.55675784221</v>
      </c>
      <c r="D103" s="447">
        <f t="shared" ca="1" si="9"/>
        <v>112427.51899337693</v>
      </c>
      <c r="E103" s="447">
        <f t="shared" ca="1" si="1"/>
        <v>2683799.522414404</v>
      </c>
      <c r="F103" s="431"/>
      <c r="G103" s="459">
        <f t="shared" si="12"/>
        <v>8</v>
      </c>
      <c r="H103" s="459">
        <v>96</v>
      </c>
      <c r="I103" s="444">
        <f t="shared" ca="1" si="5"/>
        <v>2042542.0754517044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8472.7931088411842</v>
      </c>
      <c r="L103" s="444">
        <f t="shared" ca="1" si="3"/>
        <v>2041943.1392307254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2683799.522414404</v>
      </c>
      <c r="C104" s="447">
        <f t="shared" si="0"/>
        <v>75560.667568381657</v>
      </c>
      <c r="D104" s="447">
        <f t="shared" ca="1" si="9"/>
        <v>112427.51899337693</v>
      </c>
      <c r="E104" s="447">
        <f t="shared" ca="1" si="1"/>
        <v>2720666.3738393988</v>
      </c>
      <c r="F104" s="431"/>
      <c r="G104" s="459">
        <f>G103+1</f>
        <v>9</v>
      </c>
      <c r="H104" s="459">
        <v>97</v>
      </c>
      <c r="I104" s="444">
        <f t="shared" ca="1" si="5"/>
        <v>2041943.1392307254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8470.2975412537708</v>
      </c>
      <c r="L104" s="444">
        <f t="shared" ca="1" si="3"/>
        <v>2041341.7074421588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2720666.3738393988</v>
      </c>
      <c r="C105" s="447">
        <f t="shared" si="0"/>
        <v>0</v>
      </c>
      <c r="D105" s="447">
        <f t="shared" ca="1" si="9"/>
        <v>112427.51899337693</v>
      </c>
      <c r="E105" s="447">
        <f t="shared" ca="1" si="1"/>
        <v>2833093.8928327756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2041341.7074421588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8470.6086571347441</v>
      </c>
      <c r="L105" s="444">
        <f t="shared" ca="1" si="3"/>
        <v>2041416.6863694733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2833093.8928327756</v>
      </c>
      <c r="C106" s="447">
        <f t="shared" si="0"/>
        <v>0</v>
      </c>
      <c r="D106" s="447">
        <f t="shared" ca="1" si="9"/>
        <v>112427.51899337693</v>
      </c>
      <c r="E106" s="447">
        <f t="shared" ca="1" si="1"/>
        <v>2945521.4118261524</v>
      </c>
      <c r="F106" s="431"/>
      <c r="G106" s="459">
        <f t="shared" si="13"/>
        <v>9</v>
      </c>
      <c r="H106" s="459">
        <v>99</v>
      </c>
      <c r="I106" s="444">
        <f t="shared" ca="1" si="5"/>
        <v>2041416.6863694733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8470.9210693318873</v>
      </c>
      <c r="L106" s="444">
        <f t="shared" ca="1" si="3"/>
        <v>2041491.9777089851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2945521.4118261524</v>
      </c>
      <c r="C107" s="447">
        <f t="shared" si="0"/>
        <v>0</v>
      </c>
      <c r="D107" s="447">
        <f t="shared" ca="1" si="9"/>
        <v>112427.51899337693</v>
      </c>
      <c r="E107" s="447">
        <f t="shared" ca="1" si="1"/>
        <v>3057948.9308195291</v>
      </c>
      <c r="F107" s="431"/>
      <c r="G107" s="459">
        <f t="shared" si="13"/>
        <v>9</v>
      </c>
      <c r="H107" s="459">
        <v>100</v>
      </c>
      <c r="I107" s="444">
        <f t="shared" ca="1" si="5"/>
        <v>2041491.9777089851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8471.2347832465202</v>
      </c>
      <c r="L107" s="444">
        <f t="shared" ca="1" si="3"/>
        <v>2041567.5827624113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3057948.9308195291</v>
      </c>
      <c r="C108" s="447">
        <f t="shared" si="0"/>
        <v>0</v>
      </c>
      <c r="D108" s="447">
        <f t="shared" ca="1" si="9"/>
        <v>112427.51899337693</v>
      </c>
      <c r="E108" s="447">
        <f t="shared" ca="1" si="1"/>
        <v>3170376.4498129059</v>
      </c>
      <c r="F108" s="431"/>
      <c r="G108" s="459">
        <f t="shared" si="13"/>
        <v>9</v>
      </c>
      <c r="H108" s="459">
        <v>101</v>
      </c>
      <c r="I108" s="444">
        <f t="shared" ca="1" si="5"/>
        <v>2041567.5827624113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8471.5498043024618</v>
      </c>
      <c r="L108" s="444">
        <f t="shared" ca="1" si="3"/>
        <v>2041643.5028368935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3170376.4498129059</v>
      </c>
      <c r="C109" s="447">
        <f t="shared" si="0"/>
        <v>0</v>
      </c>
      <c r="D109" s="447">
        <f t="shared" ca="1" si="9"/>
        <v>112427.51899337693</v>
      </c>
      <c r="E109" s="447">
        <f t="shared" ca="1" si="1"/>
        <v>3282803.9688062826</v>
      </c>
      <c r="F109" s="431"/>
      <c r="G109" s="459">
        <f t="shared" si="13"/>
        <v>9</v>
      </c>
      <c r="H109" s="459">
        <v>102</v>
      </c>
      <c r="I109" s="444">
        <f t="shared" ca="1" si="5"/>
        <v>2041643.5028368935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8471.8661379461391</v>
      </c>
      <c r="L109" s="444">
        <f t="shared" ca="1" si="3"/>
        <v>2041719.7392450194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3282803.9688062826</v>
      </c>
      <c r="C110" s="447">
        <f t="shared" si="0"/>
        <v>0</v>
      </c>
      <c r="D110" s="447">
        <f t="shared" ca="1" si="9"/>
        <v>112427.51899337693</v>
      </c>
      <c r="E110" s="447">
        <f t="shared" ca="1" si="1"/>
        <v>3395231.4877996594</v>
      </c>
      <c r="F110" s="431"/>
      <c r="G110" s="459">
        <f t="shared" si="13"/>
        <v>9</v>
      </c>
      <c r="H110" s="459">
        <v>103</v>
      </c>
      <c r="I110" s="444">
        <f t="shared" ca="1" si="5"/>
        <v>2041719.7392450194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8472.1837896466623</v>
      </c>
      <c r="L110" s="444">
        <f t="shared" ca="1" si="3"/>
        <v>2041796.2933048459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3395231.4877996594</v>
      </c>
      <c r="C111" s="447">
        <f t="shared" si="0"/>
        <v>0</v>
      </c>
      <c r="D111" s="447">
        <f t="shared" ca="1" si="9"/>
        <v>112427.51899337693</v>
      </c>
      <c r="E111" s="447">
        <f t="shared" ca="1" si="1"/>
        <v>3507659.0067930361</v>
      </c>
      <c r="F111" s="431"/>
      <c r="G111" s="459">
        <f t="shared" si="13"/>
        <v>9</v>
      </c>
      <c r="H111" s="459">
        <v>104</v>
      </c>
      <c r="I111" s="444">
        <f t="shared" ca="1" si="5"/>
        <v>2041796.2933048459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8472.5027648959403</v>
      </c>
      <c r="L111" s="444">
        <f t="shared" ca="1" si="3"/>
        <v>2041873.1663399218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3507659.0067930361</v>
      </c>
      <c r="C112" s="447">
        <f t="shared" si="0"/>
        <v>0</v>
      </c>
      <c r="D112" s="447">
        <f t="shared" ca="1" si="9"/>
        <v>112427.51899337693</v>
      </c>
      <c r="E112" s="447">
        <f t="shared" ca="1" si="1"/>
        <v>3620086.5257864129</v>
      </c>
      <c r="F112" s="431"/>
      <c r="G112" s="459">
        <f t="shared" si="13"/>
        <v>9</v>
      </c>
      <c r="H112" s="459">
        <v>105</v>
      </c>
      <c r="I112" s="444">
        <f t="shared" ca="1" si="5"/>
        <v>2041873.1663399218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8472.8230692087564</v>
      </c>
      <c r="L112" s="444">
        <f t="shared" ca="1" si="3"/>
        <v>2041950.3596793103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3620086.5257864129</v>
      </c>
      <c r="C113" s="447">
        <f t="shared" si="0"/>
        <v>0</v>
      </c>
      <c r="D113" s="447">
        <f t="shared" ca="1" si="9"/>
        <v>112427.51899337693</v>
      </c>
      <c r="E113" s="447">
        <f t="shared" ca="1" si="1"/>
        <v>3732514.0447797896</v>
      </c>
      <c r="F113" s="431"/>
      <c r="G113" s="459">
        <f t="shared" si="13"/>
        <v>9</v>
      </c>
      <c r="H113" s="459">
        <v>106</v>
      </c>
      <c r="I113" s="444">
        <f t="shared" ca="1" si="5"/>
        <v>2041950.3596793103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8473.1447081228762</v>
      </c>
      <c r="L113" s="444">
        <f t="shared" ca="1" si="3"/>
        <v>2042027.874657613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3732514.0447797896</v>
      </c>
      <c r="C114" s="447">
        <f t="shared" si="0"/>
        <v>0</v>
      </c>
      <c r="D114" s="447">
        <f t="shared" ca="1" si="9"/>
        <v>112427.51899337693</v>
      </c>
      <c r="E114" s="447">
        <f t="shared" ca="1" si="1"/>
        <v>3844941.5637731664</v>
      </c>
      <c r="F114" s="431"/>
      <c r="G114" s="459">
        <f t="shared" si="13"/>
        <v>9</v>
      </c>
      <c r="H114" s="459">
        <v>107</v>
      </c>
      <c r="I114" s="444">
        <f t="shared" ca="1" si="5"/>
        <v>2042027.874657613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8473.467687199136</v>
      </c>
      <c r="L114" s="444">
        <f t="shared" ca="1" si="3"/>
        <v>2042105.7126149919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3844941.5637731664</v>
      </c>
      <c r="C115" s="447">
        <f t="shared" si="0"/>
        <v>0</v>
      </c>
      <c r="D115" s="447">
        <f t="shared" ca="1" si="9"/>
        <v>112427.51899337693</v>
      </c>
      <c r="E115" s="447">
        <f t="shared" ca="1" si="1"/>
        <v>3957369.0827665431</v>
      </c>
      <c r="F115" s="431"/>
      <c r="G115" s="459">
        <f t="shared" si="13"/>
        <v>9</v>
      </c>
      <c r="H115" s="459">
        <v>108</v>
      </c>
      <c r="I115" s="444">
        <f t="shared" ca="1" si="5"/>
        <v>2042105.7126149919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8473.7920120215495</v>
      </c>
      <c r="L115" s="444">
        <f t="shared" ca="1" si="3"/>
        <v>2042183.8748971934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3957369.0827665431</v>
      </c>
      <c r="C116" s="447">
        <f t="shared" si="0"/>
        <v>0</v>
      </c>
      <c r="D116" s="447">
        <f t="shared" ca="1" si="9"/>
        <v>112427.51899337693</v>
      </c>
      <c r="E116" s="447">
        <f t="shared" ca="1" si="1"/>
        <v>4069796.6017599199</v>
      </c>
      <c r="F116" s="431"/>
      <c r="G116" s="459">
        <f>G115+1</f>
        <v>10</v>
      </c>
      <c r="H116" s="459">
        <v>109</v>
      </c>
      <c r="I116" s="444">
        <f t="shared" ca="1" si="5"/>
        <v>2042183.8748971934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8474.1176881973879</v>
      </c>
      <c r="L116" s="444">
        <f t="shared" ca="1" si="3"/>
        <v>2042262.3628555706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4069796.6017599199</v>
      </c>
      <c r="C117" s="447">
        <f t="shared" si="0"/>
        <v>0</v>
      </c>
      <c r="D117" s="447">
        <f t="shared" ca="1" si="9"/>
        <v>112427.51899337693</v>
      </c>
      <c r="E117" s="447">
        <f t="shared" ca="1" si="1"/>
        <v>4182224.1207532967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2042262.3628555706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8474.444721357293</v>
      </c>
      <c r="L117" s="444">
        <f t="shared" ca="1" si="3"/>
        <v>2042341.1778471076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4182224.1207532967</v>
      </c>
      <c r="C118" s="447">
        <f t="shared" si="0"/>
        <v>0</v>
      </c>
      <c r="D118" s="447">
        <f t="shared" ca="1" si="9"/>
        <v>112427.51899337693</v>
      </c>
      <c r="E118" s="447">
        <f t="shared" ca="1" si="1"/>
        <v>4294651.6397466734</v>
      </c>
      <c r="F118" s="431"/>
      <c r="G118" s="459">
        <f t="shared" si="14"/>
        <v>10</v>
      </c>
      <c r="H118" s="459">
        <v>111</v>
      </c>
      <c r="I118" s="444">
        <f t="shared" ca="1" si="5"/>
        <v>2042341.1778471076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8474.7731171553642</v>
      </c>
      <c r="L118" s="444">
        <f t="shared" ca="1" si="3"/>
        <v>2042420.3212344428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4294651.6397466734</v>
      </c>
      <c r="C119" s="447">
        <f t="shared" si="0"/>
        <v>0</v>
      </c>
      <c r="D119" s="447">
        <f t="shared" ca="1" si="9"/>
        <v>112427.51899337693</v>
      </c>
      <c r="E119" s="447">
        <f t="shared" ca="1" si="1"/>
        <v>4407079.1587400502</v>
      </c>
      <c r="F119" s="431"/>
      <c r="G119" s="459">
        <f t="shared" si="14"/>
        <v>10</v>
      </c>
      <c r="H119" s="459">
        <v>112</v>
      </c>
      <c r="I119" s="444">
        <f t="shared" ca="1" si="5"/>
        <v>2042420.3212344428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8475.1028812692603</v>
      </c>
      <c r="L119" s="444">
        <f t="shared" ca="1" si="3"/>
        <v>2042499.7943858919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4407079.1587400502</v>
      </c>
      <c r="C120" s="447">
        <f t="shared" si="0"/>
        <v>0</v>
      </c>
      <c r="D120" s="447">
        <f t="shared" ca="1" si="9"/>
        <v>112427.51899337693</v>
      </c>
      <c r="E120" s="447">
        <f t="shared" ca="1" si="1"/>
        <v>4519506.6777334269</v>
      </c>
      <c r="F120" s="431"/>
      <c r="G120" s="459">
        <f t="shared" si="14"/>
        <v>10</v>
      </c>
      <c r="H120" s="459">
        <v>113</v>
      </c>
      <c r="I120" s="444">
        <f t="shared" ca="1" si="5"/>
        <v>2042499.7943858919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8475.434019400298</v>
      </c>
      <c r="L120" s="444">
        <f t="shared" ca="1" si="3"/>
        <v>2042579.598675472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4519506.6777334269</v>
      </c>
      <c r="C121" s="447">
        <f t="shared" si="0"/>
        <v>0</v>
      </c>
      <c r="D121" s="447">
        <f t="shared" ca="1" si="9"/>
        <v>112427.51899337693</v>
      </c>
      <c r="E121" s="447">
        <f t="shared" ca="1" si="1"/>
        <v>4631934.1967268037</v>
      </c>
      <c r="F121" s="431"/>
      <c r="G121" s="459">
        <f t="shared" si="14"/>
        <v>10</v>
      </c>
      <c r="H121" s="459">
        <v>114</v>
      </c>
      <c r="I121" s="444">
        <f t="shared" ca="1" si="5"/>
        <v>2042579.598675472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8475.7665372735482</v>
      </c>
      <c r="L121" s="444">
        <f t="shared" ca="1" si="3"/>
        <v>2042659.7354829253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4631934.1967268037</v>
      </c>
      <c r="C122" s="447">
        <f t="shared" si="0"/>
        <v>0</v>
      </c>
      <c r="D122" s="447">
        <f t="shared" ca="1" si="9"/>
        <v>112427.51899337693</v>
      </c>
      <c r="E122" s="447">
        <f t="shared" ca="1" si="1"/>
        <v>4744361.7157201804</v>
      </c>
      <c r="F122" s="431"/>
      <c r="G122" s="459">
        <f t="shared" si="14"/>
        <v>10</v>
      </c>
      <c r="H122" s="459">
        <v>115</v>
      </c>
      <c r="I122" s="444">
        <f t="shared" ca="1" si="5"/>
        <v>2042659.7354829253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8476.1004406379398</v>
      </c>
      <c r="L122" s="444">
        <f t="shared" ca="1" si="3"/>
        <v>2042740.206193743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4744361.7157201804</v>
      </c>
      <c r="C123" s="447">
        <f t="shared" si="0"/>
        <v>0</v>
      </c>
      <c r="D123" s="447">
        <f t="shared" ca="1" si="9"/>
        <v>112427.51899337693</v>
      </c>
      <c r="E123" s="447">
        <f t="shared" ca="1" si="1"/>
        <v>4856789.2347135572</v>
      </c>
      <c r="F123" s="431"/>
      <c r="G123" s="459">
        <f t="shared" si="14"/>
        <v>10</v>
      </c>
      <c r="H123" s="459">
        <v>116</v>
      </c>
      <c r="I123" s="444">
        <f t="shared" ca="1" si="5"/>
        <v>2042740.206193743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8476.4357352663465</v>
      </c>
      <c r="L123" s="444">
        <f t="shared" ca="1" si="3"/>
        <v>2042821.0121991893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4856789.2347135572</v>
      </c>
      <c r="C124" s="447">
        <f t="shared" si="0"/>
        <v>0</v>
      </c>
      <c r="D124" s="447">
        <f t="shared" ca="1" si="9"/>
        <v>112427.51899337693</v>
      </c>
      <c r="E124" s="447">
        <f t="shared" ca="1" si="1"/>
        <v>4969216.7537069339</v>
      </c>
      <c r="F124" s="431"/>
      <c r="G124" s="459">
        <f t="shared" si="14"/>
        <v>10</v>
      </c>
      <c r="H124" s="459">
        <v>117</v>
      </c>
      <c r="I124" s="444">
        <f t="shared" ca="1" si="5"/>
        <v>2042821.0121991893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8476.7724269557038</v>
      </c>
      <c r="L124" s="444">
        <f t="shared" ca="1" si="3"/>
        <v>2042902.1548963247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4969216.7537069339</v>
      </c>
      <c r="C125" s="447">
        <f t="shared" si="0"/>
        <v>0</v>
      </c>
      <c r="D125" s="447">
        <f t="shared" ca="1" si="9"/>
        <v>112427.51899337693</v>
      </c>
      <c r="E125" s="447">
        <f t="shared" ca="1" si="1"/>
        <v>5081644.2727003107</v>
      </c>
      <c r="F125" s="431"/>
      <c r="G125" s="459">
        <f t="shared" si="14"/>
        <v>10</v>
      </c>
      <c r="H125" s="459">
        <v>118</v>
      </c>
      <c r="I125" s="444">
        <f t="shared" ca="1" si="5"/>
        <v>2042902.1548963247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8477.1105215271018</v>
      </c>
      <c r="L125" s="444">
        <f t="shared" ca="1" si="3"/>
        <v>2042983.6356880316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5081644.2727003107</v>
      </c>
      <c r="C126" s="447">
        <f t="shared" si="0"/>
        <v>0</v>
      </c>
      <c r="D126" s="447">
        <f t="shared" ca="1" si="9"/>
        <v>112427.51899337693</v>
      </c>
      <c r="E126" s="447">
        <f t="shared" ca="1" si="1"/>
        <v>5194071.7916936874</v>
      </c>
      <c r="F126" s="431"/>
      <c r="G126" s="459">
        <f t="shared" si="14"/>
        <v>10</v>
      </c>
      <c r="H126" s="459">
        <v>119</v>
      </c>
      <c r="I126" s="444">
        <f t="shared" ca="1" si="5"/>
        <v>2042983.6356880316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8477.4500248258792</v>
      </c>
      <c r="L126" s="444">
        <f t="shared" ca="1" si="3"/>
        <v>2043065.4559830374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5194071.7916936874</v>
      </c>
      <c r="C127" s="447">
        <f t="shared" si="0"/>
        <v>0</v>
      </c>
      <c r="D127" s="447">
        <f t="shared" ca="1" si="9"/>
        <v>112427.51899337693</v>
      </c>
      <c r="E127" s="447">
        <f t="shared" ca="1" si="1"/>
        <v>5306499.3106870642</v>
      </c>
      <c r="F127" s="431"/>
      <c r="G127" s="459">
        <f t="shared" si="14"/>
        <v>10</v>
      </c>
      <c r="H127" s="459">
        <v>120</v>
      </c>
      <c r="I127" s="444">
        <f t="shared" ca="1" si="5"/>
        <v>2043065.4559830374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8477.7909427217382</v>
      </c>
      <c r="L127" s="444">
        <f t="shared" ca="1" si="3"/>
        <v>2043147.6171959389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5306499.3106870642</v>
      </c>
      <c r="C128" s="447">
        <f t="shared" si="0"/>
        <v>0</v>
      </c>
      <c r="D128" s="447">
        <f t="shared" ca="1" si="9"/>
        <v>112427.51899337693</v>
      </c>
      <c r="E128" s="447">
        <f t="shared" ca="1" si="1"/>
        <v>5418926.8296804409</v>
      </c>
      <c r="F128" s="431"/>
      <c r="G128" s="459">
        <f>G127+1</f>
        <v>11</v>
      </c>
      <c r="H128" s="459">
        <v>121</v>
      </c>
      <c r="I128" s="444">
        <f t="shared" ca="1" si="5"/>
        <v>2043147.6171959389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8478.1332811088287</v>
      </c>
      <c r="L128" s="444">
        <f t="shared" ca="1" si="3"/>
        <v>2043230.1207472277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5418926.8296804409</v>
      </c>
      <c r="C129" s="447">
        <f t="shared" si="0"/>
        <v>0</v>
      </c>
      <c r="D129" s="447">
        <f t="shared" ca="1" si="9"/>
        <v>112427.51899337693</v>
      </c>
      <c r="E129" s="447">
        <f t="shared" ca="1" si="1"/>
        <v>5531354.3486738177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2043230.1207472277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8478.4770459058636</v>
      </c>
      <c r="L129" s="444">
        <f t="shared" ca="1" si="3"/>
        <v>2043312.9680633133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5531354.3486738177</v>
      </c>
      <c r="C130" s="447">
        <f t="shared" si="0"/>
        <v>0</v>
      </c>
      <c r="D130" s="447">
        <f t="shared" ca="1" si="9"/>
        <v>112427.51899337693</v>
      </c>
      <c r="E130" s="447">
        <f t="shared" ca="1" si="1"/>
        <v>5643781.8676671945</v>
      </c>
      <c r="F130" s="431"/>
      <c r="G130" s="459">
        <f t="shared" si="15"/>
        <v>11</v>
      </c>
      <c r="H130" s="459">
        <v>123</v>
      </c>
      <c r="I130" s="444">
        <f t="shared" ca="1" si="5"/>
        <v>2043312.9680633133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8478.82224305622</v>
      </c>
      <c r="L130" s="444">
        <f t="shared" ca="1" si="3"/>
        <v>2043396.1605765494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5643781.8676671945</v>
      </c>
      <c r="C131" s="447">
        <f t="shared" si="0"/>
        <v>0</v>
      </c>
      <c r="D131" s="447">
        <f t="shared" ca="1" si="9"/>
        <v>112427.51899337693</v>
      </c>
      <c r="E131" s="447">
        <f t="shared" ca="1" si="1"/>
        <v>5756209.3866605712</v>
      </c>
      <c r="F131" s="431"/>
      <c r="G131" s="459">
        <f t="shared" si="15"/>
        <v>11</v>
      </c>
      <c r="H131" s="459">
        <v>124</v>
      </c>
      <c r="I131" s="444">
        <f t="shared" ca="1" si="5"/>
        <v>2043396.1605765494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8479.1688785280385</v>
      </c>
      <c r="L131" s="444">
        <f t="shared" ca="1" si="3"/>
        <v>2043479.6997252572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5756209.3866605712</v>
      </c>
      <c r="C132" s="447">
        <f t="shared" si="0"/>
        <v>0</v>
      </c>
      <c r="D132" s="447">
        <f t="shared" ca="1" si="9"/>
        <v>112427.51899337693</v>
      </c>
      <c r="E132" s="447">
        <f t="shared" ca="1" si="1"/>
        <v>5868636.905653948</v>
      </c>
      <c r="F132" s="431"/>
      <c r="G132" s="459">
        <f t="shared" si="15"/>
        <v>11</v>
      </c>
      <c r="H132" s="459">
        <v>125</v>
      </c>
      <c r="I132" s="444">
        <f t="shared" ca="1" si="5"/>
        <v>2043479.6997252572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8479.5169583143215</v>
      </c>
      <c r="L132" s="444">
        <f t="shared" ca="1" si="3"/>
        <v>2043563.5869537513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5868636.905653948</v>
      </c>
      <c r="C133" s="447">
        <f t="shared" si="0"/>
        <v>0</v>
      </c>
      <c r="D133" s="447">
        <f t="shared" ca="1" si="9"/>
        <v>112427.51899337693</v>
      </c>
      <c r="E133" s="447">
        <f t="shared" ca="1" si="1"/>
        <v>5981064.4246473247</v>
      </c>
      <c r="F133" s="431"/>
      <c r="G133" s="459">
        <f t="shared" si="15"/>
        <v>11</v>
      </c>
      <c r="H133" s="459">
        <v>126</v>
      </c>
      <c r="I133" s="444">
        <f t="shared" ca="1" si="5"/>
        <v>2043563.5869537513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8479.8664884330465</v>
      </c>
      <c r="L133" s="444">
        <f t="shared" ca="1" si="3"/>
        <v>2043647.8237123641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5981064.4246473247</v>
      </c>
      <c r="C134" s="447">
        <f t="shared" si="0"/>
        <v>0</v>
      </c>
      <c r="D134" s="447">
        <f t="shared" ca="1" si="9"/>
        <v>112427.51899337693</v>
      </c>
      <c r="E134" s="447">
        <f t="shared" ca="1" si="1"/>
        <v>6093491.9436407015</v>
      </c>
      <c r="F134" s="431"/>
      <c r="G134" s="459">
        <f t="shared" si="15"/>
        <v>11</v>
      </c>
      <c r="H134" s="459">
        <v>127</v>
      </c>
      <c r="I134" s="444">
        <f t="shared" ca="1" si="5"/>
        <v>2043647.8237123641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8480.2174749272654</v>
      </c>
      <c r="L134" s="444">
        <f t="shared" ca="1" si="3"/>
        <v>2043732.4114574711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6093491.9436407015</v>
      </c>
      <c r="C135" s="447">
        <f t="shared" si="0"/>
        <v>0</v>
      </c>
      <c r="D135" s="447">
        <f t="shared" ca="1" si="9"/>
        <v>112427.51899337693</v>
      </c>
      <c r="E135" s="447">
        <f t="shared" ca="1" si="1"/>
        <v>6205919.4626340782</v>
      </c>
      <c r="F135" s="431"/>
      <c r="G135" s="459">
        <f t="shared" si="15"/>
        <v>11</v>
      </c>
      <c r="H135" s="459">
        <v>128</v>
      </c>
      <c r="I135" s="444">
        <f t="shared" ca="1" si="5"/>
        <v>2043732.4114574711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8480.5699238652123</v>
      </c>
      <c r="L135" s="444">
        <f t="shared" ca="1" si="3"/>
        <v>2043817.351651516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6205919.4626340782</v>
      </c>
      <c r="C136" s="447">
        <f t="shared" si="0"/>
        <v>0</v>
      </c>
      <c r="D136" s="447">
        <f t="shared" ca="1" si="9"/>
        <v>112427.51899337693</v>
      </c>
      <c r="E136" s="447">
        <f t="shared" ca="1" si="1"/>
        <v>6318346.981627455</v>
      </c>
      <c r="F136" s="431"/>
      <c r="G136" s="459">
        <f t="shared" si="15"/>
        <v>11</v>
      </c>
      <c r="H136" s="459">
        <v>129</v>
      </c>
      <c r="I136" s="444">
        <f t="shared" ca="1" si="5"/>
        <v>2043817.351651516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8480.9238413404</v>
      </c>
      <c r="L136" s="444">
        <f t="shared" ca="1" si="3"/>
        <v>2043902.6457630363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2043902.6457630363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8481.2792334717324</v>
      </c>
      <c r="L137" s="444">
        <f t="shared" ca="1" si="3"/>
        <v>2043988.2952666879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2043988.2952666879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8481.6361064036155</v>
      </c>
      <c r="L138" s="444">
        <f t="shared" ca="1" si="3"/>
        <v>2044074.3016432712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2044074.3016432712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8481.9944663060469</v>
      </c>
      <c r="L139" s="444">
        <f t="shared" ca="1" si="3"/>
        <v>2044160.666379757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2044160.666379757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8482.3543193747373</v>
      </c>
      <c r="L140" s="444">
        <f t="shared" ca="1" si="3"/>
        <v>2044247.3909693116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2044247.3909693116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8482.7156718312144</v>
      </c>
      <c r="L141" s="444">
        <f t="shared" ca="1" si="3"/>
        <v>2044334.4769113227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2044334.4769113227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8483.0785299229283</v>
      </c>
      <c r="L142" s="444">
        <f t="shared" ca="1" si="3"/>
        <v>2044421.9257114255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2044421.9257114255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8483.4428999233551</v>
      </c>
      <c r="L143" s="444">
        <f t="shared" ca="1" si="3"/>
        <v>2044509.7388815286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2044509.7388815286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8483.8087881321189</v>
      </c>
      <c r="L144" s="444">
        <f t="shared" ca="1" si="3"/>
        <v>2044597.9179398406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2044597.9179398406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8484.1762008750848</v>
      </c>
      <c r="L145" s="444">
        <f t="shared" ca="1" si="3"/>
        <v>2044686.4644108955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2044686.4644108955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8484.54514450448</v>
      </c>
      <c r="L146" s="444">
        <f t="shared" ca="1" si="3"/>
        <v>2044775.3798255797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2044775.3798255797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8484.9156253989986</v>
      </c>
      <c r="L147" s="444">
        <f t="shared" ca="1" si="3"/>
        <v>2044864.6657211585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2044864.6657211585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8485.2876499639096</v>
      </c>
      <c r="L148" s="444">
        <f t="shared" ca="1" si="3"/>
        <v>2044954.3236413023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2044954.3236413023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8485.6612246311761</v>
      </c>
      <c r="L149" s="444">
        <f t="shared" ca="1" si="3"/>
        <v>2045044.3551361132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2045044.3551361132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8486.0363558595545</v>
      </c>
      <c r="L150" s="444">
        <f t="shared" ca="1" si="3"/>
        <v>2045134.7617621527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2045134.7617621527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8486.413050134719</v>
      </c>
      <c r="L151" s="444">
        <f t="shared" ca="1" si="3"/>
        <v>2045225.5450824671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2045225.5450824671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8486.7913139693628</v>
      </c>
      <c r="L152" s="444">
        <f t="shared" ca="1" si="3"/>
        <v>2045316.7066666163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2045316.7066666163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8487.1711539033167</v>
      </c>
      <c r="L153" s="444">
        <f t="shared" ca="1" si="3"/>
        <v>2045408.2480906993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2045408.2480906993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8487.5525765036637</v>
      </c>
      <c r="L154" s="444">
        <f t="shared" ca="1" si="3"/>
        <v>2045500.1709373828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2045500.1709373828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8487.9355883648459</v>
      </c>
      <c r="L155" s="444">
        <f t="shared" ca="1" si="3"/>
        <v>2045592.4767959276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2045592.4767959276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8488.3201961087798</v>
      </c>
      <c r="L156" s="444">
        <f t="shared" ca="1" si="3"/>
        <v>2045685.1672622163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2045685.1672622163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8488.7064063849848</v>
      </c>
      <c r="L157" s="444">
        <f t="shared" ca="1" si="3"/>
        <v>2045778.2439387811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2045778.2439387811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8489.0942258706709</v>
      </c>
      <c r="L158" s="444">
        <f t="shared" ca="1" si="3"/>
        <v>2045871.7084348316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2045871.7084348316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8489.4836612708805</v>
      </c>
      <c r="L159" s="444">
        <f t="shared" ca="1" si="3"/>
        <v>2045965.5623662823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2045965.5623662823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8489.8747193185918</v>
      </c>
      <c r="L160" s="444">
        <f t="shared" ca="1" si="3"/>
        <v>2046059.8073557809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2046059.8073557809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8490.2674067748358</v>
      </c>
      <c r="L161" s="444">
        <f t="shared" ca="1" si="3"/>
        <v>2046154.4450327356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2046154.4450327356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8490.6617304288138</v>
      </c>
      <c r="L162" s="444">
        <f t="shared" ca="1" si="3"/>
        <v>2046249.4770333443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2046249.4770333443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8491.0576970980164</v>
      </c>
      <c r="L163" s="444">
        <f t="shared" ca="1" si="3"/>
        <v>2046344.9050006222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2046344.9050006222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8491.455313628343</v>
      </c>
      <c r="L164" s="444">
        <f t="shared" ca="1" si="3"/>
        <v>2046440.7305844303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2046440.7305844303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8491.8545868942092</v>
      </c>
      <c r="L165" s="444">
        <f t="shared" ca="1" si="3"/>
        <v>2046536.9554415043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2046536.9554415043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8492.2555237986835</v>
      </c>
      <c r="L166" s="444">
        <f t="shared" ca="1" si="3"/>
        <v>2046633.5812354828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2046633.5812354828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8492.6581312735943</v>
      </c>
      <c r="L167" s="444">
        <f t="shared" ca="1" si="3"/>
        <v>2046730.6096369363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2046730.6096369363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8493.0624162796503</v>
      </c>
      <c r="L168" s="444">
        <f t="shared" ca="1" si="3"/>
        <v>2046828.0423233958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2046828.0423233958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8493.4683858065655</v>
      </c>
      <c r="L169" s="444">
        <f t="shared" ca="1" si="3"/>
        <v>2046925.8809793822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2046925.8809793822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8493.8760468731743</v>
      </c>
      <c r="L170" s="444">
        <f t="shared" ca="1" si="3"/>
        <v>2047024.1272964352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2047024.1272964352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8494.2854065275642</v>
      </c>
      <c r="L171" s="444">
        <f t="shared" ca="1" si="3"/>
        <v>2047122.7829731426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2047122.7829731426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8494.6964718471772</v>
      </c>
      <c r="L172" s="444">
        <f t="shared" ca="1" si="3"/>
        <v>2047221.8497151695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2047221.8497151695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8495.1092499389561</v>
      </c>
      <c r="L173" s="444">
        <f t="shared" ca="1" si="3"/>
        <v>2047321.3292352883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2047321.3292352883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8495.5237479394509</v>
      </c>
      <c r="L174" s="444">
        <f t="shared" ca="1" si="3"/>
        <v>2047421.2232534075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2047421.2232534075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8495.9399730149471</v>
      </c>
      <c r="L175" s="444">
        <f t="shared" ca="1" si="3"/>
        <v>2047521.5334966022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2047521.5334966022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8496.3579323615922</v>
      </c>
      <c r="L176" s="444">
        <f t="shared" ca="1" si="3"/>
        <v>2047622.2616991436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2047622.2616991436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8496.7776332055146</v>
      </c>
      <c r="L177" s="444">
        <f t="shared" ca="1" si="3"/>
        <v>2047723.4096025289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2047723.4096025289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8497.1990828029539</v>
      </c>
      <c r="L178" s="444">
        <f t="shared" ca="1" si="3"/>
        <v>2047824.9789555117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2047824.9789555117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8497.6222884403815</v>
      </c>
      <c r="L179" s="444">
        <f t="shared" ca="1" si="3"/>
        <v>2047926.9715141319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2047926.9715141319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8498.0472574346313</v>
      </c>
      <c r="L180" s="444">
        <f t="shared" ca="1" si="3"/>
        <v>2048029.3890417463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2048029.3890417463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8498.4739971330255</v>
      </c>
      <c r="L181" s="444">
        <f t="shared" ca="1" si="3"/>
        <v>2048132.2333090592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2048132.2333090592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8498.9025149134959</v>
      </c>
      <c r="L182" s="444">
        <f t="shared" ca="1" si="3"/>
        <v>2048235.5060941526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2048235.5060941526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8499.3328181847173</v>
      </c>
      <c r="L183" s="444">
        <f t="shared" ca="1" si="3"/>
        <v>2048339.2091825171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2048339.2091825171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8499.7649143862363</v>
      </c>
      <c r="L184" s="444">
        <f t="shared" ca="1" si="3"/>
        <v>2048443.3443670832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2048443.3443670832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8500.1988109885951</v>
      </c>
      <c r="L185" s="444">
        <f t="shared" ca="1" si="3"/>
        <v>2048547.9134482516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2048547.9134482516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8500.6345154934643</v>
      </c>
      <c r="L186" s="444">
        <f t="shared" ca="1" si="3"/>
        <v>2048652.9182339248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2048652.9182339248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8501.0720354337682</v>
      </c>
      <c r="L187" s="444">
        <f t="shared" ca="1" si="3"/>
        <v>2048758.3605395383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2048758.3605395383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8501.5113783738252</v>
      </c>
      <c r="L188" s="444">
        <f t="shared" ca="1" si="3"/>
        <v>2048864.2421880919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2048864.2421880919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8501.9525519094659</v>
      </c>
      <c r="L189" s="444">
        <f t="shared" ca="1" si="3"/>
        <v>2048970.5650101812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2048970.5650101812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8502.3955636681712</v>
      </c>
      <c r="L190" s="444">
        <f t="shared" ca="1" si="3"/>
        <v>2049077.3308440291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2049077.3308440291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8502.8404213092035</v>
      </c>
      <c r="L191" s="444">
        <f t="shared" ca="1" si="3"/>
        <v>2049184.5415355181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2049184.5415355181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8503.2871325237411</v>
      </c>
      <c r="L192" s="444">
        <f t="shared" ca="1" si="3"/>
        <v>2049292.1989382217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2049292.1989382217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8503.7357050350056</v>
      </c>
      <c r="L193" s="444">
        <f t="shared" ca="1" si="3"/>
        <v>2049400.3049134365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2049400.3049134365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8504.186146598402</v>
      </c>
      <c r="L194" s="444">
        <f t="shared" ca="1" si="3"/>
        <v>2049508.8613302147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2049508.8613302147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8504.6384650016444</v>
      </c>
      <c r="L195" s="444">
        <f t="shared" ca="1" si="3"/>
        <v>2049617.8700653962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2049617.8700653962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8505.092668064899</v>
      </c>
      <c r="L196" s="444">
        <f t="shared" ca="1" si="3"/>
        <v>2049727.3330036409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2049727.3330036409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8505.5487636409198</v>
      </c>
      <c r="L197" s="444">
        <f t="shared" ca="1" si="3"/>
        <v>2049837.2520374616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2049837.2520374616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8506.006759615173</v>
      </c>
      <c r="L198" s="444">
        <f t="shared" ca="1" si="3"/>
        <v>2049947.6290672566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2049947.6290672566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8506.4666639059851</v>
      </c>
      <c r="L199" s="444">
        <f t="shared" ca="1" si="3"/>
        <v>2050058.4660013423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2050058.4660013423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8506.9284844646754</v>
      </c>
      <c r="L200" s="444">
        <f t="shared" ca="1" si="3"/>
        <v>2050169.7647559869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2050169.7647559869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8507.3922292756943</v>
      </c>
      <c r="L201" s="444">
        <f t="shared" ca="1" si="3"/>
        <v>2050281.5272554425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2050281.5272554425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8507.8579063567595</v>
      </c>
      <c r="L202" s="444">
        <f t="shared" ca="1" si="3"/>
        <v>2050393.755431979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2050393.755431979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8508.3255237589965</v>
      </c>
      <c r="L203" s="444">
        <f t="shared" ca="1" si="3"/>
        <v>2050506.4512259178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2050506.4512259178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8508.7950895670729</v>
      </c>
      <c r="L204" s="444">
        <f t="shared" ca="1" si="3"/>
        <v>2050619.6165856647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2050619.6165856647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8509.2666118993511</v>
      </c>
      <c r="L205" s="444">
        <f t="shared" ca="1" si="3"/>
        <v>2050733.2534677438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2050733.2534677438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8509.7400989080143</v>
      </c>
      <c r="L206" s="444">
        <f t="shared" ca="1" si="3"/>
        <v>2050847.3638368316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2050847.3638368316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8510.2155587792149</v>
      </c>
      <c r="L207" s="444">
        <f t="shared" ca="1" si="3"/>
        <v>2050961.9496657907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2050961.9496657907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8510.6929997332099</v>
      </c>
      <c r="L208" s="444">
        <f t="shared" ca="1" si="3"/>
        <v>2051077.0129357036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2051077.0129357036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8511.1724300245132</v>
      </c>
      <c r="L209" s="444">
        <f t="shared" ca="1" si="3"/>
        <v>2051192.5556359079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2051192.5556359079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8511.6538579420321</v>
      </c>
      <c r="L210" s="444">
        <f t="shared" ca="1" si="3"/>
        <v>2051308.5797640297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2051308.5797640297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8512.1372918092056</v>
      </c>
      <c r="L211" s="444">
        <f t="shared" ca="1" si="3"/>
        <v>2051425.0873260188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2051425.0873260188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8512.6227399841591</v>
      </c>
      <c r="L212" s="444">
        <f t="shared" ca="1" si="3"/>
        <v>2051542.0803361828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2051542.0803361828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8513.1102108598443</v>
      </c>
      <c r="L213" s="444">
        <f t="shared" ca="1" si="3"/>
        <v>2051659.5608172226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2051659.5608172226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8513.5997128641757</v>
      </c>
      <c r="L214" s="444">
        <f t="shared" ca="1" si="3"/>
        <v>2051777.5308002667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2051777.5308002667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8514.0912544601924</v>
      </c>
      <c r="L215" s="444">
        <f t="shared" ca="1" si="3"/>
        <v>2051895.9923249066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2051895.9923249066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8514.5848441461931</v>
      </c>
      <c r="L216" s="444">
        <f t="shared" ca="1" si="3"/>
        <v>2052014.9474392326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2052014.9474392326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8515.0804904558845</v>
      </c>
      <c r="L217" s="444">
        <f t="shared" ca="1" si="3"/>
        <v>2052134.3981998684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2052134.3981998684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8515.5782019585349</v>
      </c>
      <c r="L218" s="444">
        <f t="shared" ca="1" si="3"/>
        <v>2052254.3466720066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2052254.3466720066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8516.0779872591083</v>
      </c>
      <c r="L219" s="444">
        <f t="shared" ca="1" si="3"/>
        <v>2052374.7949294455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2052374.7949294455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8516.5798549984393</v>
      </c>
      <c r="L220" s="444">
        <f t="shared" ca="1" si="3"/>
        <v>2052495.7450546238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2052495.7450546238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8517.0838138533491</v>
      </c>
      <c r="L221" s="444">
        <f t="shared" ca="1" si="3"/>
        <v>2052617.199138657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2052617.199138657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8517.5898725368188</v>
      </c>
      <c r="L222" s="444">
        <f t="shared" ca="1" si="3"/>
        <v>2052739.1592813735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2052739.1592813735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8518.0980397981384</v>
      </c>
      <c r="L223" s="444">
        <f t="shared" ca="1" si="3"/>
        <v>2052861.6275913515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2052861.6275913515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8518.6083244230485</v>
      </c>
      <c r="L224" s="444">
        <f t="shared" ca="1" si="3"/>
        <v>2052984.6061859543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2052984.6061859543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8519.1207352338915</v>
      </c>
      <c r="L225" s="444">
        <f t="shared" ca="1" si="3"/>
        <v>2053108.097191368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2053108.097191368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8519.6352810897824</v>
      </c>
      <c r="L226" s="444">
        <f t="shared" ca="1" si="3"/>
        <v>2053232.1027426375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2053232.1027426375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8520.1519708867399</v>
      </c>
      <c r="L227" s="444">
        <f t="shared" ca="1" si="3"/>
        <v>2053356.624983704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2053356.624983704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8520.6708135578483</v>
      </c>
      <c r="L228" s="444">
        <f t="shared" ca="1" si="3"/>
        <v>2053481.6660674417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2053481.6660674417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8521.1918180734228</v>
      </c>
      <c r="L229" s="444">
        <f t="shared" ca="1" si="3"/>
        <v>2053607.2281556949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2053607.2281556949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8521.7149934411427</v>
      </c>
      <c r="L230" s="444">
        <f t="shared" ca="1" si="3"/>
        <v>2053733.313419316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2053733.313419316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8522.2403487062329</v>
      </c>
      <c r="L231" s="444">
        <f t="shared" ca="1" si="3"/>
        <v>2053859.924038202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2053859.924038202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8522.7678929515914</v>
      </c>
      <c r="L232" s="444">
        <f t="shared" ca="1" si="3"/>
        <v>2053987.0622013335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2053987.0622013335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8523.2976352979713</v>
      </c>
      <c r="L233" s="444">
        <f t="shared" ca="1" si="3"/>
        <v>2054114.7301068113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2054114.7301068113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8523.8295849041297</v>
      </c>
      <c r="L234" s="444">
        <f t="shared" ca="1" si="3"/>
        <v>2054242.9299618951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2054242.9299618951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8524.3637509669788</v>
      </c>
      <c r="L235" s="444">
        <f t="shared" ca="1" si="3"/>
        <v>2054371.6639830419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2054371.6639830419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8524.9001427217572</v>
      </c>
      <c r="L236" s="444">
        <f t="shared" ca="1" si="3"/>
        <v>2054500.9343959435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2054500.9343959435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8525.4387694421803</v>
      </c>
      <c r="L237" s="444">
        <f t="shared" ca="1" si="3"/>
        <v>2054630.7434355656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2054630.7434355656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8525.9796404406043</v>
      </c>
      <c r="L238" s="444">
        <f t="shared" ca="1" si="3"/>
        <v>2054761.093346186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2054761.093346186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8526.5227650681918</v>
      </c>
      <c r="L239" s="444">
        <f t="shared" ca="1" si="3"/>
        <v>2054891.9863814339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2054891.9863814339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8527.0681527150573</v>
      </c>
      <c r="L240" s="444">
        <f t="shared" ca="1" si="3"/>
        <v>2055023.4248043287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2055023.4248043287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8527.6158128104526</v>
      </c>
      <c r="L241" s="444">
        <f t="shared" ca="1" si="3"/>
        <v>2055155.4108873189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2055155.4108873189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8528.1657548229105</v>
      </c>
      <c r="L242" s="444">
        <f t="shared" ca="1" si="3"/>
        <v>2055287.9469123217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2055287.9469123217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8528.7179882604232</v>
      </c>
      <c r="L243" s="444">
        <f t="shared" ca="1" si="3"/>
        <v>2055421.0351707619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2055421.0351707619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8529.2725226705898</v>
      </c>
      <c r="L244" s="444">
        <f t="shared" ca="1" si="3"/>
        <v>2055554.6779636124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2055554.6779636124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8529.8293676407993</v>
      </c>
      <c r="L245" s="444">
        <f t="shared" ca="1" si="3"/>
        <v>2055688.8776014331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2055688.8776014331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8530.3885327983862</v>
      </c>
      <c r="L246" s="444">
        <f t="shared" ca="1" si="3"/>
        <v>2055823.6364044112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2055823.6364044112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8530.9500278107953</v>
      </c>
      <c r="L247" s="444">
        <f t="shared" ca="1" si="3"/>
        <v>2055958.9567024019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2055958.9567024019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8531.5138623857583</v>
      </c>
      <c r="L248" s="444">
        <f t="shared" ca="1" si="3"/>
        <v>2056094.8408349673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2056094.8408349673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8532.0800462714469</v>
      </c>
      <c r="L249" s="444">
        <f t="shared" ca="1" si="3"/>
        <v>2056231.2911514186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2056231.2911514186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8532.6485892566598</v>
      </c>
      <c r="L250" s="444">
        <f t="shared" ca="1" si="3"/>
        <v>2056368.3100108551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2056368.3100108551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8533.2195011709791</v>
      </c>
      <c r="L251" s="444">
        <f t="shared" ca="1" si="3"/>
        <v>2056505.8997822059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2056505.8997822059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8533.79279188494</v>
      </c>
      <c r="L252" s="444">
        <f t="shared" ca="1" si="3"/>
        <v>2056644.0628442706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2056644.0628442706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8534.3684713102102</v>
      </c>
      <c r="L253" s="444">
        <f t="shared" ca="1" si="3"/>
        <v>2056782.8015857607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2056782.8015857607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8534.9465493997523</v>
      </c>
      <c r="L254" s="444">
        <f t="shared" ca="1" si="3"/>
        <v>2056922.1184053402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2056922.1184053402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8535.5270361480016</v>
      </c>
      <c r="L255" s="444">
        <f t="shared" ca="1" si="3"/>
        <v>2057062.0157116679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2057062.0157116679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8536.1099415910321</v>
      </c>
      <c r="L256" s="444">
        <f t="shared" ca="1" si="3"/>
        <v>2057202.4959234388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2057202.4959234388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8536.6952758067437</v>
      </c>
      <c r="L257" s="444">
        <f t="shared" ca="1" si="3"/>
        <v>2057343.5614694254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2057343.5614694254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8537.2830489150219</v>
      </c>
      <c r="L258" s="444">
        <f t="shared" ca="1" si="3"/>
        <v>2057485.2147885202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2057485.2147885202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8537.8732710779168</v>
      </c>
      <c r="L259" s="444">
        <f t="shared" ca="1" si="3"/>
        <v>2057627.4583297779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2057627.4583297779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8538.4659524998224</v>
      </c>
      <c r="L260" s="444">
        <f t="shared" ca="1" si="3"/>
        <v>2057770.2945524575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2057770.2945524575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8539.0611034276553</v>
      </c>
      <c r="L261" s="444">
        <f t="shared" ca="1" si="3"/>
        <v>2057913.7259260649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2057913.7259260649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8539.6587341510203</v>
      </c>
      <c r="L262" s="444">
        <f t="shared" ca="1" si="3"/>
        <v>2058057.7549303956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2058057.7549303956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8540.2588550023975</v>
      </c>
      <c r="L263" s="444">
        <f t="shared" ref="L263:L517" ca="1" si="28">I263-J263+K263</f>
        <v>2058202.3840555779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2058202.3840555779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8540.8614763573241</v>
      </c>
      <c r="L264" s="444">
        <f t="shared" ca="1" si="28"/>
        <v>2058347.6158021151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2058347.6158021151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8541.4666086345624</v>
      </c>
      <c r="L265" s="444">
        <f t="shared" ca="1" si="28"/>
        <v>2058493.4526809293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2058493.4526809293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8542.0742622962898</v>
      </c>
      <c r="L266" s="444">
        <f t="shared" ca="1" si="28"/>
        <v>2058639.8972134055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2058639.8972134055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8542.6844478482726</v>
      </c>
      <c r="L267" s="444">
        <f t="shared" ca="1" si="28"/>
        <v>2058786.9519314335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2058786.9519314335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8543.2971758400563</v>
      </c>
      <c r="L268" s="444">
        <f t="shared" ca="1" si="28"/>
        <v>2058934.6193774533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2058934.6193774533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8543.9124568651368</v>
      </c>
      <c r="L269" s="444">
        <f t="shared" ca="1" si="28"/>
        <v>2059082.9021044984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2059082.9021044984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8544.5303015611589</v>
      </c>
      <c r="L270" s="444">
        <f t="shared" ca="1" si="28"/>
        <v>2059231.8026762393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2059231.8026762393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8545.1507206100796</v>
      </c>
      <c r="L271" s="444">
        <f t="shared" ca="1" si="28"/>
        <v>2059381.3236670292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2059381.3236670292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8545.7737247383702</v>
      </c>
      <c r="L272" s="444">
        <f t="shared" ca="1" si="28"/>
        <v>2059531.4676619472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2059531.4676619472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8546.3993247171966</v>
      </c>
      <c r="L273" s="444">
        <f t="shared" ca="1" si="28"/>
        <v>2059682.2372568443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2059682.2372568443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8547.0275313625989</v>
      </c>
      <c r="L274" s="444">
        <f t="shared" ca="1" si="28"/>
        <v>2059833.6350583867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2059833.6350583867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8547.6583555356938</v>
      </c>
      <c r="L275" s="444">
        <f t="shared" ca="1" si="28"/>
        <v>2059985.6636841022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2059985.6636841022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8548.2918081428415</v>
      </c>
      <c r="L276" s="444">
        <f t="shared" ca="1" si="28"/>
        <v>2060138.3257624249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2060138.3257624249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8548.9279001358536</v>
      </c>
      <c r="L277" s="444">
        <f t="shared" ca="1" si="28"/>
        <v>2060291.6239327404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2060291.6239327404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8549.5666425121672</v>
      </c>
      <c r="L278" s="444">
        <f t="shared" ca="1" si="28"/>
        <v>2060445.5608454323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2060445.5608454323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8550.2080463150523</v>
      </c>
      <c r="L279" s="444">
        <f t="shared" ca="1" si="28"/>
        <v>2060600.1391619272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2060600.1391619272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8550.8521226337798</v>
      </c>
      <c r="L280" s="444">
        <f t="shared" ca="1" si="28"/>
        <v>2060755.3615547407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2060755.3615547407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8551.4988826038352</v>
      </c>
      <c r="L281" s="444">
        <f t="shared" ca="1" si="28"/>
        <v>2060911.2307075243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2060911.2307075243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8552.1483374071013</v>
      </c>
      <c r="L282" s="444">
        <f t="shared" ca="1" si="28"/>
        <v>2061067.7493151112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2061067.7493151112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8552.8004982720449</v>
      </c>
      <c r="L283" s="444">
        <f t="shared" ca="1" si="28"/>
        <v>2061224.9200835631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2061224.9200835631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8553.4553764739285</v>
      </c>
      <c r="L284" s="444">
        <f t="shared" ca="1" si="28"/>
        <v>2061382.7457302168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2061382.7457302168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8554.1129833349842</v>
      </c>
      <c r="L285" s="444">
        <f t="shared" ca="1" si="28"/>
        <v>2061541.2289837317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2061541.2289837317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8554.7733302246324</v>
      </c>
      <c r="L286" s="444">
        <f t="shared" ca="1" si="28"/>
        <v>2061700.3725841362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2061700.3725841362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8555.4364285596494</v>
      </c>
      <c r="L287" s="444">
        <f t="shared" ca="1" si="28"/>
        <v>2061860.1792828757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2061860.1792828757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8556.1022898043975</v>
      </c>
      <c r="L288" s="444">
        <f t="shared" ca="1" si="28"/>
        <v>2062020.65184286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2062020.65184286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8556.7709254709989</v>
      </c>
      <c r="L289" s="444">
        <f t="shared" ca="1" si="28"/>
        <v>2062181.793038511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2062181.793038511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8557.4423471195441</v>
      </c>
      <c r="L290" s="444">
        <f t="shared" ca="1" si="28"/>
        <v>2062343.6056558103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2062343.6056558103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8558.1165663582924</v>
      </c>
      <c r="L291" s="444">
        <f t="shared" ca="1" si="28"/>
        <v>2062506.0924923485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2062506.0924923485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8558.793594843868</v>
      </c>
      <c r="L292" s="444">
        <f t="shared" ca="1" si="28"/>
        <v>2062669.2563573723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2062669.2563573723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8559.4734442814661</v>
      </c>
      <c r="L293" s="444">
        <f t="shared" ca="1" si="28"/>
        <v>2062833.1000718335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2062833.1000718335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8560.1561264250558</v>
      </c>
      <c r="L294" s="444">
        <f t="shared" ca="1" si="28"/>
        <v>2062997.6264684384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2062997.6264684384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8560.8416530775758</v>
      </c>
      <c r="L295" s="444">
        <f t="shared" ca="1" si="28"/>
        <v>2063162.8383916959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2063162.8383916959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8561.5300360911478</v>
      </c>
      <c r="L296" s="444">
        <f t="shared" ca="1" si="28"/>
        <v>2063328.7386979668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2063328.7386979668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8562.2212873672761</v>
      </c>
      <c r="L297" s="444">
        <f t="shared" ca="1" si="28"/>
        <v>2063495.3302555138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2063495.3302555138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8562.9154188570574</v>
      </c>
      <c r="L298" s="444">
        <f t="shared" ca="1" si="28"/>
        <v>2063662.6159445506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2063662.6159445506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8563.6124425613762</v>
      </c>
      <c r="L299" s="444">
        <f t="shared" ca="1" si="28"/>
        <v>2063830.5986572918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2063830.5986572918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8564.3123705311318</v>
      </c>
      <c r="L300" s="444">
        <f t="shared" ca="1" si="28"/>
        <v>2063999.2812980027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2063999.2812980027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8565.0152148674279</v>
      </c>
      <c r="L301" s="444">
        <f t="shared" ca="1" si="28"/>
        <v>2064168.6667830499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2064168.6667830499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8565.7209877217902</v>
      </c>
      <c r="L302" s="444">
        <f t="shared" ca="1" si="28"/>
        <v>2064338.7580409516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2064338.7580409516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8566.4297012963798</v>
      </c>
      <c r="L303" s="444">
        <f t="shared" ca="1" si="28"/>
        <v>2064509.5580124278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2064509.5580124278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8567.1413678441986</v>
      </c>
      <c r="L304" s="444">
        <f t="shared" ca="1" si="28"/>
        <v>2064681.0696504519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2064681.0696504519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8567.8559996692984</v>
      </c>
      <c r="L305" s="444">
        <f t="shared" ca="1" si="28"/>
        <v>2064853.295920301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2064853.295920301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8568.5736091270028</v>
      </c>
      <c r="L306" s="444">
        <f t="shared" ca="1" si="28"/>
        <v>2065026.2397996078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2065026.2397996078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8569.2942086241164</v>
      </c>
      <c r="L307" s="444">
        <f t="shared" ca="1" si="28"/>
        <v>2065199.9042784118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2065199.9042784118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8570.0178106191306</v>
      </c>
      <c r="L308" s="444">
        <f t="shared" ca="1" si="28"/>
        <v>2065374.2923592108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2065374.2923592108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8570.7444276224614</v>
      </c>
      <c r="L309" s="444">
        <f t="shared" ca="1" si="28"/>
        <v>2065549.4070570131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2065549.4070570131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8571.4740721966373</v>
      </c>
      <c r="L310" s="444">
        <f t="shared" ca="1" si="28"/>
        <v>2065725.2513993895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2065725.2513993895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8572.2067569565388</v>
      </c>
      <c r="L311" s="444">
        <f t="shared" ca="1" si="28"/>
        <v>2065901.8284265259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2065901.8284265259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8572.9424945696064</v>
      </c>
      <c r="L312" s="444">
        <f t="shared" ca="1" si="28"/>
        <v>2066079.1411912753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2066079.1411912753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8573.6812977560621</v>
      </c>
      <c r="L313" s="444">
        <f t="shared" ca="1" si="28"/>
        <v>2066257.1927592112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2066257.1927592112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8574.4231792891296</v>
      </c>
      <c r="L314" s="444">
        <f t="shared" ca="1" si="28"/>
        <v>2066435.9862086801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2066435.9862086801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8575.168151995249</v>
      </c>
      <c r="L315" s="444">
        <f t="shared" ca="1" si="28"/>
        <v>2066615.5246308551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2066615.5246308551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8575.9162287543113</v>
      </c>
      <c r="L316" s="444">
        <f t="shared" ca="1" si="28"/>
        <v>2066795.8111297891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2066795.8111297891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8576.6674224998696</v>
      </c>
      <c r="L317" s="444">
        <f t="shared" ca="1" si="28"/>
        <v>2066976.8488224689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2066976.8488224689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8577.4217462193701</v>
      </c>
      <c r="L318" s="444">
        <f t="shared" ca="1" si="28"/>
        <v>2067158.640838868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2067158.640838868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8578.1792129543664</v>
      </c>
      <c r="L319" s="444">
        <f t="shared" ca="1" si="28"/>
        <v>2067341.1903220022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2067341.1903220022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8578.9398358007584</v>
      </c>
      <c r="L320" s="444">
        <f t="shared" ca="1" si="28"/>
        <v>2067524.5004279828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2067524.5004279828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8579.7036279090098</v>
      </c>
      <c r="L321" s="444">
        <f t="shared" ca="1" si="28"/>
        <v>2067708.5743260717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2067708.5743260717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8580.4706024843817</v>
      </c>
      <c r="L322" s="444">
        <f t="shared" ca="1" si="28"/>
        <v>2067893.4151987359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2067893.4151987359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8581.2407727871505</v>
      </c>
      <c r="L323" s="444">
        <f t="shared" ca="1" si="28"/>
        <v>2068079.026241703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2068079.026241703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8582.0141521328442</v>
      </c>
      <c r="L324" s="444">
        <f t="shared" ca="1" si="28"/>
        <v>2068265.4106640157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2068265.4106640157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8582.790753892481</v>
      </c>
      <c r="L325" s="444">
        <f t="shared" ca="1" si="28"/>
        <v>2068452.5716880879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2068452.5716880879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8583.5705914927821</v>
      </c>
      <c r="L326" s="444">
        <f t="shared" ca="1" si="28"/>
        <v>2068640.5125497605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2068640.5125497605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8584.3536784164189</v>
      </c>
      <c r="L327" s="444">
        <f t="shared" ca="1" si="28"/>
        <v>2068829.2364983568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2068829.2364983568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8585.140028202235</v>
      </c>
      <c r="L328" s="444">
        <f t="shared" ca="1" si="28"/>
        <v>2069018.7467967388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2069018.7467967388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8585.9296544454937</v>
      </c>
      <c r="L329" s="444">
        <f t="shared" ca="1" si="28"/>
        <v>2069209.0467213641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2069209.0467213641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8586.7225707980997</v>
      </c>
      <c r="L330" s="444">
        <f t="shared" ca="1" si="28"/>
        <v>2069400.1395623421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2069400.1395623421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8587.5187909688411</v>
      </c>
      <c r="L331" s="444">
        <f t="shared" ca="1" si="28"/>
        <v>2069592.0286234908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2069592.0286234908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8588.3183287236279</v>
      </c>
      <c r="L332" s="444">
        <f t="shared" ca="1" si="28"/>
        <v>2069784.7172223942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2069784.7172223942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8589.1211978857245</v>
      </c>
      <c r="L333" s="444">
        <f t="shared" ca="1" si="28"/>
        <v>2069978.2086904598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2069978.2086904598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8589.9274123359974</v>
      </c>
      <c r="L334" s="444">
        <f t="shared" ca="1" si="28"/>
        <v>2070172.5063729757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2070172.5063729757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8590.7369860131475</v>
      </c>
      <c r="L335" s="444">
        <f t="shared" ca="1" si="28"/>
        <v>2070367.6136291686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2070367.6136291686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8591.5499329139529</v>
      </c>
      <c r="L336" s="444">
        <f t="shared" ca="1" si="28"/>
        <v>2070563.5338322623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2070563.5338322623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8592.3662670935082</v>
      </c>
      <c r="L337" s="444">
        <f t="shared" ca="1" si="28"/>
        <v>2070760.2703695355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2070760.2703695355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8593.1860026654813</v>
      </c>
      <c r="L338" s="444">
        <f t="shared" ca="1" si="28"/>
        <v>2070957.8266423808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2070957.8266423808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8594.0091538023353</v>
      </c>
      <c r="L339" s="444">
        <f t="shared" ca="1" si="28"/>
        <v>2071156.206066363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2071156.206066363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8594.8357347355959</v>
      </c>
      <c r="L340" s="444">
        <f t="shared" ca="1" si="28"/>
        <v>2071355.4120712786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2071355.4120712786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8595.665759756077</v>
      </c>
      <c r="L341" s="444">
        <f t="shared" ca="1" si="28"/>
        <v>2071555.4481012144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2071555.4481012144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8596.4992432141426</v>
      </c>
      <c r="L342" s="444">
        <f t="shared" ca="1" si="28"/>
        <v>2071756.3176146082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2071756.3176146082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8597.3361995199502</v>
      </c>
      <c r="L343" s="444">
        <f t="shared" ca="1" si="28"/>
        <v>2071958.024084308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2071958.024084308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8598.176643143699</v>
      </c>
      <c r="L344" s="444">
        <f t="shared" ca="1" si="28"/>
        <v>2072160.5709976314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2072160.5709976314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8599.0205886158801</v>
      </c>
      <c r="L345" s="444">
        <f t="shared" ca="1" si="28"/>
        <v>2072363.9618564271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2072363.9618564271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8599.8680505275297</v>
      </c>
      <c r="L346" s="444">
        <f t="shared" ca="1" si="28"/>
        <v>2072568.2001771345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2072568.2001771345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8600.7190435304765</v>
      </c>
      <c r="L347" s="444">
        <f t="shared" ca="1" si="28"/>
        <v>2072773.2894908448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2072773.2894908448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8601.5735823376017</v>
      </c>
      <c r="L348" s="444">
        <f t="shared" ca="1" si="28"/>
        <v>2072979.2333433623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2072979.2333433623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8602.431681723092</v>
      </c>
      <c r="L349" s="444">
        <f t="shared" ca="1" si="28"/>
        <v>2073186.0352952653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2073186.0352952653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8603.2933565226886</v>
      </c>
      <c r="L350" s="444">
        <f t="shared" ca="1" si="28"/>
        <v>2073393.6989219678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2073393.6989219678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8604.1586216339474</v>
      </c>
      <c r="L351" s="444">
        <f t="shared" ca="1" si="28"/>
        <v>2073602.2278137815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2073602.2278137815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8605.0274920165048</v>
      </c>
      <c r="L352" s="444">
        <f t="shared" ca="1" si="28"/>
        <v>2073811.6255759778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2073811.6255759778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8605.8999826923227</v>
      </c>
      <c r="L353" s="444">
        <f t="shared" ca="1" si="28"/>
        <v>2074021.8958288499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2074021.8958288499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8606.7761087459567</v>
      </c>
      <c r="L354" s="444">
        <f t="shared" ca="1" si="28"/>
        <v>2074233.0422077756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2074233.0422077756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8607.6558853248134</v>
      </c>
      <c r="L355" s="444">
        <f t="shared" ca="1" si="28"/>
        <v>2074445.0683632803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2074445.0683632803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8608.539327639417</v>
      </c>
      <c r="L356" s="444">
        <f t="shared" ca="1" si="28"/>
        <v>2074657.9779610995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2074657.9779610995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8609.4264509636632</v>
      </c>
      <c r="L357" s="444">
        <f t="shared" ca="1" si="28"/>
        <v>2074871.7746822429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2074871.7746822429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8610.3172706350942</v>
      </c>
      <c r="L358" s="444">
        <f t="shared" ca="1" si="28"/>
        <v>2075086.4622230579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2075086.4622230579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8611.211802055157</v>
      </c>
      <c r="L359" s="444">
        <f t="shared" ca="1" si="28"/>
        <v>2075302.0442952928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2075302.0442952928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8612.1100606894688</v>
      </c>
      <c r="L360" s="444">
        <f t="shared" ca="1" si="28"/>
        <v>2075518.5246261621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2075518.5246261621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8613.0120620680918</v>
      </c>
      <c r="L361" s="444">
        <f t="shared" ca="1" si="28"/>
        <v>2075735.9069584101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2075735.9069584101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8613.9178217857916</v>
      </c>
      <c r="L362" s="444">
        <f t="shared" ca="1" si="28"/>
        <v>2075954.1950503758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2075954.1950503758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8614.8273555023152</v>
      </c>
      <c r="L363" s="444">
        <f t="shared" ca="1" si="28"/>
        <v>2076173.392676058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2076173.392676058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8615.7406789426568</v>
      </c>
      <c r="L364" s="444">
        <f t="shared" ca="1" si="28"/>
        <v>2076393.5036251806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2076393.5036251806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8616.6578078973344</v>
      </c>
      <c r="L365" s="444">
        <f t="shared" ca="1" si="28"/>
        <v>2076614.5317032577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2076614.5317032577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8617.5787582226567</v>
      </c>
      <c r="L366" s="444">
        <f t="shared" ca="1" si="28"/>
        <v>2076836.4807316603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2076836.4807316603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8618.5035458410002</v>
      </c>
      <c r="L367" s="444">
        <f t="shared" ca="1" si="28"/>
        <v>2077059.3545476811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2077059.3545476811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8619.4321867410872</v>
      </c>
      <c r="L368" s="444">
        <f t="shared" ca="1" si="28"/>
        <v>2077283.157004602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2077283.157004602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8620.3646969782585</v>
      </c>
      <c r="L369" s="444">
        <f t="shared" ca="1" si="28"/>
        <v>2077507.8919717602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2077507.8919717602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8621.3010926747484</v>
      </c>
      <c r="L370" s="444">
        <f t="shared" ca="1" si="28"/>
        <v>2077733.5633346147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2077733.5633346147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8622.2413900199772</v>
      </c>
      <c r="L371" s="444">
        <f t="shared" ca="1" si="28"/>
        <v>2077960.1749948144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2077960.1749948144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8623.1856052708099</v>
      </c>
      <c r="L372" s="444">
        <f t="shared" ca="1" si="28"/>
        <v>2078187.730870265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2078187.730870265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8624.1337547518542</v>
      </c>
      <c r="L373" s="444">
        <f t="shared" ca="1" si="28"/>
        <v>2078416.2348951967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2078416.2348951967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8625.0858548557353</v>
      </c>
      <c r="L374" s="444">
        <f t="shared" ca="1" si="28"/>
        <v>2078645.6910202324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2078645.6910202324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8626.0419220433832</v>
      </c>
      <c r="L375" s="444">
        <f t="shared" ca="1" si="28"/>
        <v>2078876.1032124555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2078876.1032124555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8627.0019728443131</v>
      </c>
      <c r="L376" s="444">
        <f t="shared" ca="1" si="28"/>
        <v>2079107.4754554797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2079107.4754554797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8627.966023856914</v>
      </c>
      <c r="L377" s="444">
        <f t="shared" ca="1" si="28"/>
        <v>2079339.8117495165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2079339.8117495165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8628.9340917487352</v>
      </c>
      <c r="L378" s="444">
        <f t="shared" ca="1" si="28"/>
        <v>2079573.116111445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2079573.116111445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8629.9061932567693</v>
      </c>
      <c r="L379" s="444">
        <f t="shared" ca="1" si="28"/>
        <v>2079807.3925748817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2079807.3925748817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8630.8823451877579</v>
      </c>
      <c r="L380" s="444">
        <f t="shared" ca="1" si="28"/>
        <v>2080042.6451902492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2080042.6451902492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8631.862564418454</v>
      </c>
      <c r="L381" s="444">
        <f t="shared" ca="1" si="28"/>
        <v>2080278.8780248475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2080278.8780248475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8632.8468678959453</v>
      </c>
      <c r="L382" s="444">
        <f t="shared" ca="1" si="28"/>
        <v>2080516.0951629232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2080516.0951629232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8633.8352726379289</v>
      </c>
      <c r="L383" s="444">
        <f t="shared" ca="1" si="28"/>
        <v>2080754.3007057409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2080754.3007057409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8634.8277957330029</v>
      </c>
      <c r="L384" s="444">
        <f t="shared" ca="1" si="28"/>
        <v>2080993.4987716537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2080993.4987716537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8635.8244543409728</v>
      </c>
      <c r="L385" s="444">
        <f t="shared" ca="1" si="28"/>
        <v>2081233.6934961746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2081233.6934961746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8636.8252656931436</v>
      </c>
      <c r="L386" s="444">
        <f t="shared" ca="1" si="28"/>
        <v>2081474.8890320477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2081474.8890320477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8637.8302470926137</v>
      </c>
      <c r="L387" s="444">
        <f t="shared" ca="1" si="28"/>
        <v>2081717.0895493201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2081717.0895493201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8638.8394159145828</v>
      </c>
      <c r="L388" s="444">
        <f t="shared" ca="1" si="28"/>
        <v>2081960.2992354145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2081960.2992354145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8639.8527896066444</v>
      </c>
      <c r="L389" s="444">
        <f t="shared" ca="1" si="28"/>
        <v>2082204.522295201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2082204.522295201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8640.8703856890879</v>
      </c>
      <c r="L390" s="444">
        <f t="shared" ca="1" si="28"/>
        <v>2082449.76295107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2082449.76295107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8641.8922217552081</v>
      </c>
      <c r="L391" s="444">
        <f t="shared" ca="1" si="28"/>
        <v>2082696.0254430049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2082696.0254430049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8642.9183154716029</v>
      </c>
      <c r="L392" s="444">
        <f t="shared" ca="1" si="28"/>
        <v>2082943.3140286563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2082943.3140286563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8643.9486845784832</v>
      </c>
      <c r="L393" s="444">
        <f t="shared" ca="1" si="28"/>
        <v>2083191.6329834147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2083191.6329834147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8644.983346889976</v>
      </c>
      <c r="L394" s="444">
        <f t="shared" ca="1" si="28"/>
        <v>2083440.9866004845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2083440.9866004845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8646.0223202944344</v>
      </c>
      <c r="L395" s="444">
        <f t="shared" ca="1" si="28"/>
        <v>2083691.3791909588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2083691.3791909588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8647.0656227547443</v>
      </c>
      <c r="L396" s="444">
        <f t="shared" ca="1" si="28"/>
        <v>2083942.8150838935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2083942.8150838935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8648.1132723086394</v>
      </c>
      <c r="L397" s="444">
        <f t="shared" ca="1" si="28"/>
        <v>2084195.2986263819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2084195.2986263819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8649.1652870690068</v>
      </c>
      <c r="L398" s="444">
        <f t="shared" ca="1" si="28"/>
        <v>2084448.8341836308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2084448.8341836308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8650.2216852242109</v>
      </c>
      <c r="L399" s="444">
        <f t="shared" ca="1" si="28"/>
        <v>2084703.4261390348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2084703.4261390348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8651.282485038395</v>
      </c>
      <c r="L400" s="444">
        <f t="shared" ca="1" si="28"/>
        <v>2084959.0788942531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2084959.0788942531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8652.3477048518034</v>
      </c>
      <c r="L401" s="444">
        <f t="shared" ca="1" si="28"/>
        <v>2085215.7968692847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2085215.7968692847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8653.4173630811019</v>
      </c>
      <c r="L402" s="444">
        <f t="shared" ca="1" si="28"/>
        <v>2085473.5845025457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2085473.5845025457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8654.4914782196902</v>
      </c>
      <c r="L403" s="444">
        <f t="shared" ca="1" si="28"/>
        <v>2085732.4462509451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2085732.4462509451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8655.5700688380221</v>
      </c>
      <c r="L404" s="444">
        <f t="shared" ca="1" si="28"/>
        <v>2085992.386589963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2085992.386589963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8656.6531535839276</v>
      </c>
      <c r="L405" s="444">
        <f t="shared" ca="1" si="28"/>
        <v>2086253.4100137267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2086253.4100137267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8657.7407511829442</v>
      </c>
      <c r="L406" s="444">
        <f t="shared" ca="1" si="28"/>
        <v>2086515.5210350894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2086515.5210350894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8658.8328804386201</v>
      </c>
      <c r="L407" s="444">
        <f t="shared" ca="1" si="28"/>
        <v>2086778.7241857077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2086778.7241857077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8659.9295602328639</v>
      </c>
      <c r="L408" s="444">
        <f t="shared" ca="1" si="28"/>
        <v>2087043.0240161205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2087043.0240161205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8661.0308095262499</v>
      </c>
      <c r="L409" s="444">
        <f t="shared" ca="1" si="28"/>
        <v>2087308.4250958266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2087308.4250958266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8662.1366473583603</v>
      </c>
      <c r="L410" s="444">
        <f t="shared" ca="1" si="28"/>
        <v>2087574.9320133647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2087574.9320133647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8663.2470928481016</v>
      </c>
      <c r="L411" s="444">
        <f t="shared" ca="1" si="28"/>
        <v>2087842.5493763927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2087842.5493763927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8664.3621651940521</v>
      </c>
      <c r="L412" s="444">
        <f t="shared" ca="1" si="28"/>
        <v>2088111.2818117666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2088111.2818117666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8665.4818836747763</v>
      </c>
      <c r="L413" s="444">
        <f t="shared" ca="1" si="28"/>
        <v>2088381.1339656212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2088381.1339656212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8666.6062676491711</v>
      </c>
      <c r="L414" s="444">
        <f t="shared" ca="1" si="28"/>
        <v>2088652.1105034503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2088652.1105034503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8667.7353365567924</v>
      </c>
      <c r="L415" s="444">
        <f t="shared" ca="1" si="28"/>
        <v>2088924.2161101869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2088924.2161101869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8668.8691099181942</v>
      </c>
      <c r="L416" s="444">
        <f t="shared" ca="1" si="28"/>
        <v>2089197.4554902848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2089197.4554902848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8670.0076073352684</v>
      </c>
      <c r="L417" s="444">
        <f t="shared" ca="1" si="28"/>
        <v>2089471.8333677999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2089471.8333677999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8671.1508484915812</v>
      </c>
      <c r="L418" s="444">
        <f t="shared" ca="1" si="28"/>
        <v>2089747.3544864713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2089747.3544864713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8672.2988531527135</v>
      </c>
      <c r="L419" s="444">
        <f t="shared" ca="1" si="28"/>
        <v>2090024.0236098038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2090024.0236098038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8673.4516411665973</v>
      </c>
      <c r="L420" s="444">
        <f t="shared" ca="1" si="28"/>
        <v>2090301.8455211502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2090301.8455211502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8674.6092324638739</v>
      </c>
      <c r="L421" s="444">
        <f t="shared" ca="1" si="28"/>
        <v>2090580.8250237938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2090580.8250237938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8675.7716470582236</v>
      </c>
      <c r="L422" s="444">
        <f t="shared" ca="1" si="28"/>
        <v>2090860.9669410319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2090860.9669410319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8676.9389050467144</v>
      </c>
      <c r="L423" s="444">
        <f t="shared" ca="1" si="28"/>
        <v>2091142.2761162585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2091142.2761162585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8678.1110266101587</v>
      </c>
      <c r="L424" s="444">
        <f t="shared" ca="1" si="28"/>
        <v>2091424.7574130485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2091424.7574130485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8679.2880320134518</v>
      </c>
      <c r="L425" s="444">
        <f t="shared" ca="1" si="28"/>
        <v>2091708.4157152418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2091708.4157152418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8680.4699416059229</v>
      </c>
      <c r="L426" s="444">
        <f t="shared" ca="1" si="28"/>
        <v>2091993.2559270274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2091993.2559270274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8681.656775821697</v>
      </c>
      <c r="L427" s="444">
        <f t="shared" ca="1" si="28"/>
        <v>2092279.282973029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2092279.282973029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8682.8485551800368</v>
      </c>
      <c r="L428" s="444">
        <f t="shared" ca="1" si="28"/>
        <v>2092566.5017983888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2092566.5017983888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8684.045300285703</v>
      </c>
      <c r="L429" s="444">
        <f t="shared" ca="1" si="28"/>
        <v>2092854.9173688544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2092854.9173688544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8685.247031829309</v>
      </c>
      <c r="L430" s="444">
        <f t="shared" ca="1" si="28"/>
        <v>2093144.5346708635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2093144.5346708635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8686.453770587681</v>
      </c>
      <c r="L431" s="444">
        <f t="shared" ca="1" si="28"/>
        <v>2093435.358711631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2093435.358711631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8687.6655374242109</v>
      </c>
      <c r="L432" s="444">
        <f t="shared" ca="1" si="28"/>
        <v>2093727.394519235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2093727.394519235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8688.8823532892275</v>
      </c>
      <c r="L433" s="444">
        <f t="shared" ca="1" si="28"/>
        <v>2094020.6471427041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2094020.6471427041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8690.1042392203508</v>
      </c>
      <c r="L434" s="444">
        <f t="shared" ca="1" si="28"/>
        <v>2094315.1216521042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2094315.1216521042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8691.3312163428491</v>
      </c>
      <c r="L435" s="444">
        <f t="shared" ca="1" si="28"/>
        <v>2094610.8231386268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2094610.8231386268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8692.5633058700278</v>
      </c>
      <c r="L436" s="444">
        <f t="shared" ca="1" si="28"/>
        <v>2094907.7567146765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2094907.7567146765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8693.8005291035661</v>
      </c>
      <c r="L437" s="444">
        <f t="shared" ca="1" si="28"/>
        <v>2095205.9275139598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2095205.9275139598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8695.0429074339136</v>
      </c>
      <c r="L438" s="444">
        <f t="shared" ca="1" si="28"/>
        <v>2095505.3406915735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2095505.3406915735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8696.2904623406375</v>
      </c>
      <c r="L439" s="444">
        <f t="shared" ca="1" si="28"/>
        <v>2095806.001424094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2095806.001424094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8697.5432153928068</v>
      </c>
      <c r="L440" s="444">
        <f t="shared" ca="1" si="28"/>
        <v>2096107.9149096666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2096107.9149096666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8698.8011882493593</v>
      </c>
      <c r="L441" s="444">
        <f t="shared" ca="1" si="28"/>
        <v>2096411.0863680958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2096411.0863680958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8700.0644026594819</v>
      </c>
      <c r="L442" s="444">
        <f t="shared" ca="1" si="28"/>
        <v>2096715.5210409351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2096715.5210409351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8701.3328804629782</v>
      </c>
      <c r="L443" s="444">
        <f t="shared" ca="1" si="28"/>
        <v>2097021.2241915779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2097021.2241915779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8702.6066435906578</v>
      </c>
      <c r="L444" s="444">
        <f t="shared" ca="1" si="28"/>
        <v>2097328.2011053483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2097328.2011053483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8703.8857140646996</v>
      </c>
      <c r="L445" s="444">
        <f t="shared" ca="1" si="28"/>
        <v>2097636.4570895927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2097636.4570895927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8705.170113999051</v>
      </c>
      <c r="L446" s="444">
        <f t="shared" ca="1" si="28"/>
        <v>2097945.9974737717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2097945.9974737717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8706.4598655997961</v>
      </c>
      <c r="L447" s="444">
        <f t="shared" ca="1" si="28"/>
        <v>2098256.8276095511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2098256.8276095511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8707.7549911655442</v>
      </c>
      <c r="L448" s="444">
        <f t="shared" ca="1" si="28"/>
        <v>2098568.9528708966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2098568.9528708966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8709.0555130878165</v>
      </c>
      <c r="L449" s="444">
        <f t="shared" ca="1" si="28"/>
        <v>2098882.3786541643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2098882.3786541643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8710.3614538514339</v>
      </c>
      <c r="L450" s="444">
        <f t="shared" ca="1" si="28"/>
        <v>2099197.1103781955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2099197.1103781955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8711.672836034897</v>
      </c>
      <c r="L451" s="444">
        <f t="shared" ca="1" si="28"/>
        <v>2099513.1534844101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2099513.1534844101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8712.989682310792</v>
      </c>
      <c r="L452" s="444">
        <f t="shared" ca="1" si="28"/>
        <v>2099830.5134369009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2099830.5134369009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8714.3120154461703</v>
      </c>
      <c r="L453" s="444">
        <f t="shared" ca="1" si="28"/>
        <v>2100149.1957225269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2100149.1957225269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8715.639858302944</v>
      </c>
      <c r="L454" s="444">
        <f t="shared" ca="1" si="28"/>
        <v>2100469.2058510096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2100469.2058510096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8716.9732338382892</v>
      </c>
      <c r="L455" s="444">
        <f t="shared" ca="1" si="28"/>
        <v>2100790.5493550277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2100790.5493550277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8718.3121651050315</v>
      </c>
      <c r="L456" s="444">
        <f t="shared" ca="1" si="28"/>
        <v>2101113.2317903126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2101113.2317903126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8719.6566752520521</v>
      </c>
      <c r="L457" s="444">
        <f t="shared" ca="1" si="28"/>
        <v>2101437.2587357443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2101437.2587357443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8721.0067875246841</v>
      </c>
      <c r="L458" s="444">
        <f t="shared" ca="1" si="28"/>
        <v>2101762.6357934489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2101762.6357934489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8722.36252526512</v>
      </c>
      <c r="L459" s="444">
        <f t="shared" ca="1" si="28"/>
        <v>2102089.3685888937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2102089.3685888937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8723.7239119128062</v>
      </c>
      <c r="L460" s="444">
        <f t="shared" ca="1" si="28"/>
        <v>2102417.4627709864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2102417.4627709864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8725.0909710048581</v>
      </c>
      <c r="L461" s="444">
        <f t="shared" ca="1" si="28"/>
        <v>2102746.9240121711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2102746.9240121711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8726.4637261764619</v>
      </c>
      <c r="L462" s="444">
        <f t="shared" ca="1" si="28"/>
        <v>2103077.7580085276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2103077.7580085276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8727.8422011612802</v>
      </c>
      <c r="L463" s="444">
        <f t="shared" ca="1" si="28"/>
        <v>2103409.9704798688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2103409.9704798688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8729.2264197918685</v>
      </c>
      <c r="L464" s="444">
        <f t="shared" ca="1" si="28"/>
        <v>2103743.5671698404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2103743.5671698404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8730.6164060000847</v>
      </c>
      <c r="L465" s="444">
        <f t="shared" ca="1" si="28"/>
        <v>2104078.5538460203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2104078.5538460203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8732.0121838175</v>
      </c>
      <c r="L466" s="444">
        <f t="shared" ca="1" si="28"/>
        <v>2104414.9363000174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2104414.9363000174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8733.4137773758212</v>
      </c>
      <c r="L467" s="444">
        <f t="shared" ca="1" si="28"/>
        <v>2104752.720347573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2104752.720347573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8734.8212109073029</v>
      </c>
      <c r="L468" s="444">
        <f t="shared" ca="1" si="28"/>
        <v>2105091.9118286599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2105091.9118286599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8736.2345087451649</v>
      </c>
      <c r="L469" s="444">
        <f t="shared" ca="1" si="28"/>
        <v>2105432.5166075849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2105432.5166075849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8737.6536953240211</v>
      </c>
      <c r="L470" s="444">
        <f t="shared" ca="1" si="28"/>
        <v>2105774.5405730889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2105774.5405730889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8739.0787951802849</v>
      </c>
      <c r="L471" s="444">
        <f t="shared" ca="1" si="28"/>
        <v>2106117.9896384487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2106117.9896384487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8740.5098329526172</v>
      </c>
      <c r="L472" s="444">
        <f t="shared" ca="1" si="28"/>
        <v>2106462.8697415809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2106462.8697415809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8741.9468333823352</v>
      </c>
      <c r="L473" s="444">
        <f t="shared" ca="1" si="28"/>
        <v>2106809.1868451429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2106809.1868451429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8743.3898213138436</v>
      </c>
      <c r="L474" s="444">
        <f t="shared" ca="1" si="28"/>
        <v>2107156.9469366362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2107156.9469366362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8744.8388216950661</v>
      </c>
      <c r="L475" s="444">
        <f t="shared" ca="1" si="28"/>
        <v>2107506.156028511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2107506.156028511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8746.2938595778778</v>
      </c>
      <c r="L476" s="444">
        <f t="shared" ca="1" si="28"/>
        <v>2107856.8201582683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2107856.8201582683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8747.7549601185328</v>
      </c>
      <c r="L477" s="444">
        <f t="shared" ca="1" si="28"/>
        <v>2108208.9453885662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2108208.9453885662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8749.2221485781083</v>
      </c>
      <c r="L478" s="444">
        <f t="shared" ca="1" si="28"/>
        <v>2108562.537807324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2108562.537807324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8750.6954503229317</v>
      </c>
      <c r="L479" s="444">
        <f t="shared" ca="1" si="28"/>
        <v>2108917.6035278263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2108917.6035278263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8752.1748908250247</v>
      </c>
      <c r="L480" s="444">
        <f t="shared" ca="1" si="28"/>
        <v>2109274.1486888309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2109274.1486888309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8753.6604956625433</v>
      </c>
      <c r="L481" s="444">
        <f t="shared" ca="1" si="28"/>
        <v>2109632.1794546731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2109632.1794546731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8755.15229052022</v>
      </c>
      <c r="L482" s="444">
        <f t="shared" ca="1" si="28"/>
        <v>2109991.7020153729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2109991.7020153729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8756.6503011898021</v>
      </c>
      <c r="L483" s="444">
        <f t="shared" ca="1" si="28"/>
        <v>2110352.7225867421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2110352.7225867421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8758.1545535705063</v>
      </c>
      <c r="L484" s="444">
        <f t="shared" ca="1" si="28"/>
        <v>2110715.247410492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2110715.247410492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8759.6650736694646</v>
      </c>
      <c r="L485" s="444">
        <f t="shared" ca="1" si="28"/>
        <v>2111079.2827543411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2111079.2827543411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8761.1818876021698</v>
      </c>
      <c r="L486" s="444">
        <f t="shared" ca="1" si="28"/>
        <v>2111444.8349121227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2111444.8349121227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8762.7050215929266</v>
      </c>
      <c r="L487" s="444">
        <f t="shared" ca="1" si="28"/>
        <v>2111811.9102038951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2111811.9102038951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8764.2345019753102</v>
      </c>
      <c r="L488" s="444">
        <f t="shared" ca="1" si="28"/>
        <v>2112180.5149760498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2112180.5149760498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8765.7703551926224</v>
      </c>
      <c r="L489" s="444">
        <f t="shared" ca="1" si="28"/>
        <v>2112550.6556014218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2112550.6556014218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8767.3126077983397</v>
      </c>
      <c r="L490" s="444">
        <f t="shared" ca="1" si="28"/>
        <v>2112922.3384793997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2112922.3384793997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8768.8612864565803</v>
      </c>
      <c r="L491" s="444">
        <f t="shared" ca="1" si="28"/>
        <v>2113295.570036036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2113295.570036036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8770.4164179425643</v>
      </c>
      <c r="L492" s="444">
        <f t="shared" ca="1" si="28"/>
        <v>2113670.3567241579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2113670.3567241579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8771.9780291430725</v>
      </c>
      <c r="L493" s="444">
        <f t="shared" ca="1" si="28"/>
        <v>2114046.7050234806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2114046.7050234806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8773.5461470569171</v>
      </c>
      <c r="L494" s="444">
        <f t="shared" ca="1" si="28"/>
        <v>2114424.621440717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2114424.621440717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8775.1207987954022</v>
      </c>
      <c r="L495" s="444">
        <f t="shared" ca="1" si="28"/>
        <v>2114804.1125096921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2114804.1125096921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8776.7020115827981</v>
      </c>
      <c r="L496" s="444">
        <f t="shared" ca="1" si="28"/>
        <v>2115185.1847914546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2115185.1847914546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8778.2898127568096</v>
      </c>
      <c r="L497" s="444">
        <f t="shared" ca="1" si="28"/>
        <v>2115567.8448743909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2115567.8448743909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8779.8842297690426</v>
      </c>
      <c r="L498" s="444">
        <f t="shared" ca="1" si="28"/>
        <v>2115952.0993743395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2115952.0993743395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8781.4852901854956</v>
      </c>
      <c r="L499" s="444">
        <f t="shared" ca="1" si="28"/>
        <v>2116337.9549347046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2116337.9549347046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8783.0930216870165</v>
      </c>
      <c r="L500" s="444">
        <f t="shared" ca="1" si="28"/>
        <v>2116725.4182265713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2116725.4182265713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8784.7074520697952</v>
      </c>
      <c r="L501" s="444">
        <f t="shared" ca="1" si="28"/>
        <v>2117114.4959488208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2117114.4959488208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8786.3286092458347</v>
      </c>
      <c r="L502" s="444">
        <f t="shared" ca="1" si="28"/>
        <v>2117505.1948282463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2117505.1948282463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8787.9565212434409</v>
      </c>
      <c r="L503" s="444">
        <f t="shared" ca="1" si="28"/>
        <v>2117897.5216196692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2117897.5216196692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8789.5912162077038</v>
      </c>
      <c r="L504" s="444">
        <f t="shared" ca="1" si="28"/>
        <v>2118291.4831060562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2118291.4831060562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8791.2327224009823</v>
      </c>
      <c r="L505" s="444">
        <f t="shared" ca="1" si="28"/>
        <v>2118687.086098637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2118687.086098637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8792.8810682034018</v>
      </c>
      <c r="L506" s="444">
        <f t="shared" ca="1" si="28"/>
        <v>2119084.3374370201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2119084.3374370201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8794.5362821133313</v>
      </c>
      <c r="L507" s="444">
        <f t="shared" ca="1" si="28"/>
        <v>2119483.243989313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2119483.243989313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8796.198392747885</v>
      </c>
      <c r="L508" s="444">
        <f t="shared" ca="1" si="28"/>
        <v>2119883.8126522405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2119883.8126522405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8797.8674288434177</v>
      </c>
      <c r="L509" s="444">
        <f t="shared" ca="1" si="28"/>
        <v>2120286.0503512635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2120286.0503512635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8799.5434192560133</v>
      </c>
      <c r="L510" s="444">
        <f t="shared" ca="1" si="28"/>
        <v>2120689.9640406989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2120689.9640406989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8801.226392961993</v>
      </c>
      <c r="L511" s="444">
        <f t="shared" ca="1" si="28"/>
        <v>2121095.5607038406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2121095.5607038406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8802.9163790584171</v>
      </c>
      <c r="L512" s="444">
        <f t="shared" ca="1" si="28"/>
        <v>2121502.8473530784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2121502.8473530784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8804.6134067635758</v>
      </c>
      <c r="L513" s="444">
        <f t="shared" ca="1" si="28"/>
        <v>2121911.8310300214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2121911.8310300214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8806.3175054175044</v>
      </c>
      <c r="L514" s="444">
        <f t="shared" ca="1" si="28"/>
        <v>2122322.5188056184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2122322.5188056184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8808.0287044824909</v>
      </c>
      <c r="L515" s="444">
        <f t="shared" ca="1" si="28"/>
        <v>2122734.9177802806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2122734.9177802806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8809.7470335435846</v>
      </c>
      <c r="L516" s="444">
        <f t="shared" ca="1" si="28"/>
        <v>2123149.0350840036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2123149.0350840036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8811.4725223090973</v>
      </c>
      <c r="L517" s="444">
        <f t="shared" ca="1" si="28"/>
        <v>2123564.8778764922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2123564.8778764922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8813.2052006111317</v>
      </c>
      <c r="L518" s="444">
        <f t="shared" ref="L518:L772" ca="1" si="54">I518-J518+K518</f>
        <v>2123982.4533472829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2123982.4533472829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8814.9450984060932</v>
      </c>
      <c r="L519" s="444">
        <f t="shared" ca="1" si="54"/>
        <v>2124401.7687158687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2124401.7687158687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8816.6922457752007</v>
      </c>
      <c r="L520" s="444">
        <f t="shared" ca="1" si="54"/>
        <v>2124822.8312318237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2124822.8312318237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8818.4466729250125</v>
      </c>
      <c r="L521" s="444">
        <f t="shared" ca="1" si="54"/>
        <v>2125245.648174928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2125245.648174928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8820.2084101879482</v>
      </c>
      <c r="L522" s="444">
        <f t="shared" ca="1" si="54"/>
        <v>2125670.2268552957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2125670.2268552957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8821.9774880228142</v>
      </c>
      <c r="L523" s="444">
        <f t="shared" ca="1" si="54"/>
        <v>2126096.5746134981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2126096.5746134981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8823.7539370153227</v>
      </c>
      <c r="L524" s="444">
        <f t="shared" ca="1" si="54"/>
        <v>2126524.698820693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2126524.698820693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8825.5377878786348</v>
      </c>
      <c r="L525" s="444">
        <f t="shared" ca="1" si="54"/>
        <v>2126954.606878751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2126954.606878751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8827.329071453878</v>
      </c>
      <c r="L526" s="444">
        <f t="shared" ca="1" si="54"/>
        <v>2127386.3062203843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2127386.3062203843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8829.1278187106836</v>
      </c>
      <c r="L527" s="444">
        <f t="shared" ca="1" si="54"/>
        <v>2127819.8043092745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2127819.8043092745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8830.9340607477261</v>
      </c>
      <c r="L528" s="444">
        <f t="shared" ca="1" si="54"/>
        <v>2128255.1086402019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2128255.1086402019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8832.7478287932554</v>
      </c>
      <c r="L529" s="444">
        <f t="shared" ca="1" si="54"/>
        <v>2128692.2267391747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2128692.2267391747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8834.5691542056429</v>
      </c>
      <c r="L530" s="444">
        <f t="shared" ca="1" si="54"/>
        <v>2129131.16616356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2129131.16616356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8836.3980684739145</v>
      </c>
      <c r="L531" s="444">
        <f t="shared" ca="1" si="54"/>
        <v>2129571.9345022137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2129571.9345022137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8838.234603218305</v>
      </c>
      <c r="L532" s="444">
        <f t="shared" ca="1" si="54"/>
        <v>2130014.5393756116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2130014.5393756116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8840.078790190797</v>
      </c>
      <c r="L533" s="444">
        <f t="shared" ca="1" si="54"/>
        <v>2130458.9884359818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2130458.9884359818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8841.9306612756718</v>
      </c>
      <c r="L534" s="444">
        <f t="shared" ca="1" si="54"/>
        <v>2130905.2893674369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2130905.2893674369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8843.7902484900678</v>
      </c>
      <c r="L535" s="444">
        <f t="shared" ca="1" si="54"/>
        <v>2131353.4498861064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2131353.4498861064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8845.6575839845245</v>
      </c>
      <c r="L536" s="444">
        <f t="shared" ca="1" si="54"/>
        <v>2131803.4777402706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2131803.4777402706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8847.5327000435427</v>
      </c>
      <c r="L537" s="444">
        <f t="shared" ca="1" si="54"/>
        <v>2132255.3807104938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2132255.3807104938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8849.4156290861392</v>
      </c>
      <c r="L538" s="444">
        <f t="shared" ca="1" si="54"/>
        <v>2132709.1666097594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2132709.1666097594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8851.3064036664127</v>
      </c>
      <c r="L539" s="444">
        <f t="shared" ca="1" si="54"/>
        <v>2133164.8432836053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2133164.8432836053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8853.2050564741039</v>
      </c>
      <c r="L540" s="444">
        <f t="shared" ca="1" si="54"/>
        <v>2133622.418610259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2133622.418610259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8855.1116203351612</v>
      </c>
      <c r="L541" s="444">
        <f t="shared" ca="1" si="54"/>
        <v>2134081.9005007739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2134081.9005007739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8857.0261282123065</v>
      </c>
      <c r="L542" s="444">
        <f t="shared" ca="1" si="54"/>
        <v>2134543.296899166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2134543.296899166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8858.9486132056063</v>
      </c>
      <c r="L543" s="444">
        <f t="shared" ca="1" si="54"/>
        <v>2135006.615782551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2135006.615782551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8860.8791085530447</v>
      </c>
      <c r="L544" s="444">
        <f t="shared" ca="1" si="54"/>
        <v>2135471.8651612834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2135471.8651612834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8862.8176476310964</v>
      </c>
      <c r="L545" s="444">
        <f t="shared" ca="1" si="54"/>
        <v>2135939.0530790943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2135939.0530790943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8864.7642639553069</v>
      </c>
      <c r="L546" s="444">
        <f t="shared" ca="1" si="54"/>
        <v>2136408.1876132293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2136408.1876132293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8866.7189911808709</v>
      </c>
      <c r="L547" s="444">
        <f t="shared" ca="1" si="54"/>
        <v>2136879.2768745897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2136879.2768745897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8868.6818631032056</v>
      </c>
      <c r="L548" s="444">
        <f t="shared" ca="1" si="54"/>
        <v>2137352.3290078724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2137352.3290078724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8870.6529136585505</v>
      </c>
      <c r="L549" s="444">
        <f t="shared" ca="1" si="54"/>
        <v>2137827.3521917104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2137827.3521917104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8872.6321769245405</v>
      </c>
      <c r="L550" s="444">
        <f t="shared" ca="1" si="54"/>
        <v>2138304.3546388145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2138304.3546388145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8874.6196871208085</v>
      </c>
      <c r="L551" s="444">
        <f t="shared" ca="1" si="54"/>
        <v>2138783.3445961149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2138783.3445961149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8876.6154786095613</v>
      </c>
      <c r="L552" s="444">
        <f t="shared" ca="1" si="54"/>
        <v>2139264.3303449042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2139264.3303449042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8878.6195858961819</v>
      </c>
      <c r="L553" s="444">
        <f t="shared" ca="1" si="54"/>
        <v>2139747.3202009802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2139747.3202009802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8880.632043629832</v>
      </c>
      <c r="L554" s="444">
        <f t="shared" ca="1" si="54"/>
        <v>2140232.3225147896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2140232.3225147896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8882.6528866040389</v>
      </c>
      <c r="L555" s="444">
        <f t="shared" ca="1" si="54"/>
        <v>2140719.3456715732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2140719.3456715732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8884.6821497573037</v>
      </c>
      <c r="L556" s="444">
        <f t="shared" ca="1" si="54"/>
        <v>2141208.3980915099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2141208.3980915099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8886.7198681737063</v>
      </c>
      <c r="L557" s="444">
        <f t="shared" ca="1" si="54"/>
        <v>2141699.4882298633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2141699.4882298633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8888.7660770835118</v>
      </c>
      <c r="L558" s="444">
        <f t="shared" ca="1" si="54"/>
        <v>2142192.6245771265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2142192.6245771265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8890.8208118637758</v>
      </c>
      <c r="L559" s="444">
        <f t="shared" ca="1" si="54"/>
        <v>2142687.81565917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2142687.81565917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8892.8841080389575</v>
      </c>
      <c r="L560" s="444">
        <f t="shared" ca="1" si="54"/>
        <v>2143185.0700373887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2143185.0700373887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8894.9560012815346</v>
      </c>
      <c r="L561" s="444">
        <f t="shared" ca="1" si="54"/>
        <v>2143684.39630885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2143684.39630885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8897.0365274126234</v>
      </c>
      <c r="L562" s="444">
        <f t="shared" ca="1" si="54"/>
        <v>2144185.8031064421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2144185.8031064421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8899.1257224025903</v>
      </c>
      <c r="L563" s="444">
        <f t="shared" ca="1" si="54"/>
        <v>2144689.2990990244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2144689.2990990244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8901.2236223716827</v>
      </c>
      <c r="L564" s="444">
        <f t="shared" ca="1" si="54"/>
        <v>2145194.8929915759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2145194.8929915759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8903.3302635906475</v>
      </c>
      <c r="L565" s="444">
        <f t="shared" ca="1" si="54"/>
        <v>2145702.5935253459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2145702.5935253459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8905.4456824813569</v>
      </c>
      <c r="L566" s="444">
        <f t="shared" ca="1" si="54"/>
        <v>2146212.4094780069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2146212.4094780069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8907.5699156174433</v>
      </c>
      <c r="L567" s="444">
        <f t="shared" ca="1" si="54"/>
        <v>2146724.3496638038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2146724.3496638038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8909.7029997249301</v>
      </c>
      <c r="L568" s="444">
        <f t="shared" ca="1" si="54"/>
        <v>2147238.4229337084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2147238.4229337084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8911.8449716828673</v>
      </c>
      <c r="L569" s="444">
        <f t="shared" ca="1" si="54"/>
        <v>2147754.6381755709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2147754.6381755709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8913.9958685239599</v>
      </c>
      <c r="L570" s="444">
        <f t="shared" ca="1" si="54"/>
        <v>2148273.0043142745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2148273.0043142745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8916.1557274352253</v>
      </c>
      <c r="L571" s="444">
        <f t="shared" ca="1" si="54"/>
        <v>2148793.5303118895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2148793.5303118895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8918.3245857586207</v>
      </c>
      <c r="L572" s="444">
        <f t="shared" ca="1" si="54"/>
        <v>2149316.2251678277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2149316.2251678277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8920.5024809916977</v>
      </c>
      <c r="L573" s="444">
        <f t="shared" ca="1" si="54"/>
        <v>2149841.0979189989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2149841.0979189989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8922.6894507882444</v>
      </c>
      <c r="L574" s="444">
        <f t="shared" ca="1" si="54"/>
        <v>2150368.1576399668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2150368.1576399668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8924.8855329589423</v>
      </c>
      <c r="L575" s="444">
        <f t="shared" ca="1" si="54"/>
        <v>2150897.4134431053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2150897.4134431053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8927.0907654720195</v>
      </c>
      <c r="L576" s="444">
        <f t="shared" ca="1" si="54"/>
        <v>2151428.8744787569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2151428.8744787569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8929.3051864539011</v>
      </c>
      <c r="L577" s="444">
        <f t="shared" ca="1" si="54"/>
        <v>2151962.5499353902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2151962.5499353902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8931.528834189874</v>
      </c>
      <c r="L578" s="444">
        <f t="shared" ca="1" si="54"/>
        <v>2152498.4490397596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2152498.4490397596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8933.7617471247468</v>
      </c>
      <c r="L579" s="444">
        <f t="shared" ca="1" si="54"/>
        <v>2153036.5810570638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2153036.5810570638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8936.0039638635135</v>
      </c>
      <c r="L580" s="444">
        <f t="shared" ca="1" si="54"/>
        <v>2153576.9552911068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2153576.9552911068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8938.2555231720271</v>
      </c>
      <c r="L581" s="444">
        <f t="shared" ca="1" si="54"/>
        <v>2154119.5810844586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2154119.5810844586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8940.5164639776594</v>
      </c>
      <c r="L582" s="444">
        <f t="shared" ca="1" si="54"/>
        <v>2154664.467818616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2154664.467818616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8942.7868253699817</v>
      </c>
      <c r="L583" s="444">
        <f t="shared" ca="1" si="54"/>
        <v>2155211.6249141656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2155211.6249141656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8945.0666466014372</v>
      </c>
      <c r="L584" s="444">
        <f t="shared" ca="1" si="54"/>
        <v>2155761.0618309467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2155761.0618309467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8947.3559670880259</v>
      </c>
      <c r="L585" s="444">
        <f t="shared" ca="1" si="54"/>
        <v>2156312.7880682144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2156312.7880682144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8949.6548264099747</v>
      </c>
      <c r="L586" s="444">
        <f t="shared" ca="1" si="54"/>
        <v>2156866.8131648041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2156866.8131648041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8951.9632643124314</v>
      </c>
      <c r="L587" s="444">
        <f t="shared" ca="1" si="54"/>
        <v>2157423.1466992963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2157423.1466992963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8954.2813207061499</v>
      </c>
      <c r="L588" s="444">
        <f t="shared" ca="1" si="54"/>
        <v>2157981.7982901819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2157981.7982901819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8956.6090356681725</v>
      </c>
      <c r="L589" s="444">
        <f t="shared" ca="1" si="54"/>
        <v>2158542.7775960295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2158542.7775960295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8958.9464494425374</v>
      </c>
      <c r="L590" s="444">
        <f t="shared" ca="1" si="54"/>
        <v>2159106.0943156518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2159106.0943156518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8961.2936024409646</v>
      </c>
      <c r="L591" s="444">
        <f t="shared" ca="1" si="54"/>
        <v>2159671.7581882724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2159671.7581882724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8963.6505352435488</v>
      </c>
      <c r="L592" s="444">
        <f t="shared" ca="1" si="54"/>
        <v>2160239.7789936955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2160239.7789936955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8966.0172885994798</v>
      </c>
      <c r="L593" s="444">
        <f t="shared" ca="1" si="54"/>
        <v>2160810.1665524747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2160810.1665524747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8968.3939034277264</v>
      </c>
      <c r="L594" s="444">
        <f t="shared" ca="1" si="54"/>
        <v>2161382.9307260821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2161382.9307260821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8970.7804208177567</v>
      </c>
      <c r="L595" s="444">
        <f t="shared" ca="1" si="54"/>
        <v>2161958.0814170795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2161958.0814170795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8973.1768820302459</v>
      </c>
      <c r="L596" s="444">
        <f t="shared" ca="1" si="54"/>
        <v>2162535.6285692896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2162535.6285692896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8975.5833284977889</v>
      </c>
      <c r="L597" s="444">
        <f t="shared" ca="1" si="54"/>
        <v>2163115.5821679668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2163115.5821679668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8977.9998018256101</v>
      </c>
      <c r="L598" s="444">
        <f t="shared" ca="1" si="54"/>
        <v>2163697.9522399721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2163697.9522399721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8980.4263437922982</v>
      </c>
      <c r="L599" s="444">
        <f t="shared" ca="1" si="54"/>
        <v>2164282.7488539438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2164282.7488539438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8982.8629963505136</v>
      </c>
      <c r="L600" s="444">
        <f t="shared" ca="1" si="54"/>
        <v>2164869.9821204739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2164869.9821204739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8985.3098016277218</v>
      </c>
      <c r="L601" s="444">
        <f t="shared" ca="1" si="54"/>
        <v>2165459.6621922813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2165459.6621922813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8987.7668019269204</v>
      </c>
      <c r="L602" s="444">
        <f t="shared" ca="1" si="54"/>
        <v>2166051.7992643877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2166051.7992643877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8990.2340397273638</v>
      </c>
      <c r="L603" s="444">
        <f t="shared" ca="1" si="54"/>
        <v>2166646.4035742944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2166646.4035742944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8992.7115576853084</v>
      </c>
      <c r="L604" s="444">
        <f t="shared" ca="1" si="54"/>
        <v>2167243.4854021594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2167243.4854021594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8995.1993986347461</v>
      </c>
      <c r="L605" s="444">
        <f t="shared" ca="1" si="54"/>
        <v>2167843.0550709739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2167843.0550709739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8997.6976055881387</v>
      </c>
      <c r="L606" s="444">
        <f t="shared" ca="1" si="54"/>
        <v>2168445.1229467415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2168445.1229467415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9000.2062217371713</v>
      </c>
      <c r="L607" s="444">
        <f t="shared" ca="1" si="54"/>
        <v>2169049.6994386581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2169049.6994386581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9002.7252904534907</v>
      </c>
      <c r="L608" s="444">
        <f t="shared" ca="1" si="54"/>
        <v>2169656.7949992912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2169656.7949992912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9005.2548552894623</v>
      </c>
      <c r="L609" s="444">
        <f t="shared" ca="1" si="54"/>
        <v>2170266.4201247604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2170266.4201247604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9007.7949599789172</v>
      </c>
      <c r="L610" s="444">
        <f t="shared" ca="1" si="54"/>
        <v>2170878.5853549191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2170878.5853549191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9010.3456484379112</v>
      </c>
      <c r="L611" s="444">
        <f t="shared" ca="1" si="54"/>
        <v>2171493.3012735364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2171493.3012735364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9012.9069647654833</v>
      </c>
      <c r="L612" s="444">
        <f t="shared" ca="1" si="54"/>
        <v>2172110.5785084814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2172110.5785084814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9015.4789532444211</v>
      </c>
      <c r="L613" s="444">
        <f t="shared" ca="1" si="54"/>
        <v>2172730.4277319056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2172730.4277319056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9018.0616583420215</v>
      </c>
      <c r="L614" s="444">
        <f t="shared" ca="1" si="54"/>
        <v>2173352.8596604271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2173352.8596604271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9020.6551247108619</v>
      </c>
      <c r="L615" s="444">
        <f t="shared" ca="1" si="54"/>
        <v>2173977.8850553175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2173977.8850553175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9023.2593971895712</v>
      </c>
      <c r="L616" s="444">
        <f t="shared" ca="1" si="54"/>
        <v>2174605.5147226867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2174605.5147226867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9025.8745208036089</v>
      </c>
      <c r="L617" s="444">
        <f t="shared" ca="1" si="54"/>
        <v>2175235.7595136701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2175235.7595136701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9028.500540766041</v>
      </c>
      <c r="L618" s="444">
        <f t="shared" ca="1" si="54"/>
        <v>2175868.6303246156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2175868.6303246156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9031.1375024783138</v>
      </c>
      <c r="L619" s="444">
        <f t="shared" ca="1" si="54"/>
        <v>2176504.1380972737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2176504.1380972737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9033.7854515310555</v>
      </c>
      <c r="L620" s="444">
        <f t="shared" ca="1" si="54"/>
        <v>2177142.2938189842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2177142.2938189842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9036.4444337048481</v>
      </c>
      <c r="L621" s="444">
        <f t="shared" ca="1" si="54"/>
        <v>2177783.1085228687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2177783.1085228687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9039.1144949710342</v>
      </c>
      <c r="L622" s="444">
        <f t="shared" ca="1" si="54"/>
        <v>2178426.5932880193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2178426.5932880193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9041.7956814924946</v>
      </c>
      <c r="L623" s="444">
        <f t="shared" ca="1" si="54"/>
        <v>2179072.7592396913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2179072.7592396913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9044.4880396244625</v>
      </c>
      <c r="L624" s="444">
        <f t="shared" ca="1" si="54"/>
        <v>2179721.6175494953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2179721.6175494953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9047.1916159153116</v>
      </c>
      <c r="L625" s="444">
        <f t="shared" ca="1" si="54"/>
        <v>2180373.1794355903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2180373.1794355903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9049.9064571073741</v>
      </c>
      <c r="L626" s="444">
        <f t="shared" ca="1" si="54"/>
        <v>2181027.4561628774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2181027.4561628774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9052.6326101377381</v>
      </c>
      <c r="L627" s="444">
        <f t="shared" ca="1" si="54"/>
        <v>2181684.4590431945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2181684.4590431945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9055.3701221390584</v>
      </c>
      <c r="L628" s="444">
        <f t="shared" ca="1" si="54"/>
        <v>2182344.199435513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2182344.199435513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9058.119040440386</v>
      </c>
      <c r="L629" s="444">
        <f t="shared" ca="1" si="54"/>
        <v>2183006.6887461329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2183006.6887461329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9060.8794125679688</v>
      </c>
      <c r="L630" s="444">
        <f t="shared" ca="1" si="54"/>
        <v>2183671.9384288806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2183671.9384288806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9063.6512862460841</v>
      </c>
      <c r="L631" s="444">
        <f t="shared" ca="1" si="54"/>
        <v>2184339.9599853065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2184339.9599853065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9066.4347093978577</v>
      </c>
      <c r="L632" s="444">
        <f t="shared" ca="1" si="54"/>
        <v>2185010.7649648841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2185010.7649648841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9069.2297301460985</v>
      </c>
      <c r="L633" s="444">
        <f t="shared" ca="1" si="54"/>
        <v>2185684.3649652097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2185684.3649652097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9072.0363968141228</v>
      </c>
      <c r="L634" s="444">
        <f t="shared" ca="1" si="54"/>
        <v>2186360.7716322034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2186360.7716322034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9074.854757926596</v>
      </c>
      <c r="L635" s="444">
        <f t="shared" ca="1" si="54"/>
        <v>2187039.9966603094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2187039.9966603094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9077.6848622103698</v>
      </c>
      <c r="L636" s="444">
        <f t="shared" ca="1" si="54"/>
        <v>2187722.0517926994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2187722.0517926994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9080.5267585953297</v>
      </c>
      <c r="L637" s="444">
        <f t="shared" ca="1" si="54"/>
        <v>2188406.9488214743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2188406.9488214743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9083.3804962152244</v>
      </c>
      <c r="L638" s="444">
        <f t="shared" ca="1" si="54"/>
        <v>2189094.699587869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2189094.699587869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9086.2461244085353</v>
      </c>
      <c r="L639" s="444">
        <f t="shared" ca="1" si="54"/>
        <v>2189785.3159824573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2189785.3159824573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9089.1236927193204</v>
      </c>
      <c r="L640" s="444">
        <f t="shared" ca="1" si="54"/>
        <v>2190478.8099453561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2190478.8099453561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9092.013250898066</v>
      </c>
      <c r="L641" s="444">
        <f t="shared" ca="1" si="54"/>
        <v>2191175.1934664338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2191175.1934664338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9094.9148489025556</v>
      </c>
      <c r="L642" s="444">
        <f t="shared" ca="1" si="54"/>
        <v>2191874.4785855161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2191874.4785855161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9097.8285368987326</v>
      </c>
      <c r="L643" s="444">
        <f t="shared" ca="1" si="54"/>
        <v>2192576.6773925945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2192576.6773925945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9100.7543652615586</v>
      </c>
      <c r="L644" s="444">
        <f t="shared" ca="1" si="54"/>
        <v>2193281.8020280357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2193281.8020280357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9103.6923845758974</v>
      </c>
      <c r="L645" s="444">
        <f t="shared" ca="1" si="54"/>
        <v>2193989.8646827913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2193989.8646827913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9106.6426456373792</v>
      </c>
      <c r="L646" s="444">
        <f t="shared" ca="1" si="54"/>
        <v>2194700.8775986084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2194700.8775986084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9109.6051994532827</v>
      </c>
      <c r="L647" s="444">
        <f t="shared" ca="1" si="54"/>
        <v>2195414.8530682414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2195414.8530682414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9112.5800972434208</v>
      </c>
      <c r="L648" s="444">
        <f t="shared" ca="1" si="54"/>
        <v>2196131.8034356642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2196131.8034356642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9115.567390441016</v>
      </c>
      <c r="L649" s="444">
        <f t="shared" ca="1" si="54"/>
        <v>2196851.7410962847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2196851.7410962847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9118.5671306936019</v>
      </c>
      <c r="L650" s="444">
        <f t="shared" ca="1" si="54"/>
        <v>2197574.678497158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2197574.678497158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9121.5793698639063</v>
      </c>
      <c r="L651" s="444">
        <f t="shared" ca="1" si="54"/>
        <v>2198300.6281372015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2198300.6281372015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9124.6041600307544</v>
      </c>
      <c r="L652" s="444">
        <f t="shared" ca="1" si="54"/>
        <v>2199029.602567412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2199029.602567412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9127.6415534899643</v>
      </c>
      <c r="L653" s="444">
        <f t="shared" ca="1" si="54"/>
        <v>2199761.6143910815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2199761.6143910815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9130.6916027552543</v>
      </c>
      <c r="L654" s="444">
        <f t="shared" ca="1" si="54"/>
        <v>2200496.6762640164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2200496.6762640164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9133.7543605591491</v>
      </c>
      <c r="L655" s="444">
        <f t="shared" ca="1" si="54"/>
        <v>2201234.8008947549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2201234.8008947549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9136.8298798538945</v>
      </c>
      <c r="L656" s="444">
        <f t="shared" ca="1" si="54"/>
        <v>2201976.0010447884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2201976.0010447884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9139.918213812367</v>
      </c>
      <c r="L657" s="444">
        <f t="shared" ca="1" si="54"/>
        <v>2202720.2895287802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2202720.2895287802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9143.0194158289996</v>
      </c>
      <c r="L658" s="444">
        <f t="shared" ca="1" si="54"/>
        <v>2203467.6792147886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2203467.6792147886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9146.1335395207007</v>
      </c>
      <c r="L659" s="444">
        <f t="shared" ca="1" si="54"/>
        <v>2204218.1830244889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2204218.1830244889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9149.2606387277847</v>
      </c>
      <c r="L660" s="444">
        <f t="shared" ca="1" si="54"/>
        <v>2204971.8139333962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2204971.8139333962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9152.4007675148987</v>
      </c>
      <c r="L661" s="444">
        <f t="shared" ca="1" si="54"/>
        <v>2205728.5849710908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2205728.5849710908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9155.5539801719606</v>
      </c>
      <c r="L662" s="444">
        <f t="shared" ca="1" si="54"/>
        <v>2206488.5092214425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2206488.5092214425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9158.7203312150923</v>
      </c>
      <c r="L663" s="444">
        <f t="shared" ca="1" si="54"/>
        <v>2207251.5998228374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2207251.5998228374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9161.8998753875712</v>
      </c>
      <c r="L664" s="444">
        <f t="shared" ca="1" si="54"/>
        <v>2208017.8699684045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2208017.8699684045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9165.0926676607669</v>
      </c>
      <c r="L665" s="444">
        <f t="shared" ca="1" si="54"/>
        <v>2208787.3329062448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2208787.3329062448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9168.2987632351014</v>
      </c>
      <c r="L666" s="444">
        <f t="shared" ca="1" si="54"/>
        <v>2209560.0019396595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2209560.0019396595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9171.5182175409955</v>
      </c>
      <c r="L667" s="444">
        <f t="shared" ca="1" si="54"/>
        <v>2210335.8904273799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2210335.8904273799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9174.7510862398303</v>
      </c>
      <c r="L668" s="444">
        <f t="shared" ca="1" si="54"/>
        <v>2211115.0117837992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2211115.0117837992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9177.9974252249121</v>
      </c>
      <c r="L669" s="444">
        <f t="shared" ca="1" si="54"/>
        <v>2211897.3794792038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2211897.3794792038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9181.2572906224304</v>
      </c>
      <c r="L670" s="444">
        <f t="shared" ca="1" si="54"/>
        <v>2212683.0070400056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2212683.0070400056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9184.5307387924386</v>
      </c>
      <c r="L671" s="444">
        <f t="shared" ca="1" si="54"/>
        <v>2213471.9080489776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2213471.9080489776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9187.8178263298214</v>
      </c>
      <c r="L672" s="444">
        <f t="shared" ca="1" si="54"/>
        <v>2214264.0961454869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2214264.0961454869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9191.1186100652776</v>
      </c>
      <c r="L673" s="444">
        <f t="shared" ca="1" si="54"/>
        <v>2215059.5850257319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2215059.5850257319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9194.4331470662983</v>
      </c>
      <c r="L674" s="444">
        <f t="shared" ca="1" si="54"/>
        <v>2215858.3884429778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2215858.3884429778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9197.7614946381564</v>
      </c>
      <c r="L675" s="444">
        <f t="shared" ca="1" si="54"/>
        <v>2216660.5202077953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2216660.5202077953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9201.1037103248946</v>
      </c>
      <c r="L676" s="444">
        <f t="shared" ca="1" si="54"/>
        <v>2217465.9941882999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2217465.9941882999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9204.4598519103311</v>
      </c>
      <c r="L677" s="444">
        <f t="shared" ca="1" si="54"/>
        <v>2218274.8243103898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2218274.8243103898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9207.8299774190382</v>
      </c>
      <c r="L678" s="444">
        <f t="shared" ca="1" si="54"/>
        <v>2219087.0245579886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2219087.0245579886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9211.2141451173666</v>
      </c>
      <c r="L679" s="444">
        <f t="shared" ca="1" si="54"/>
        <v>2219902.6089732856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2219902.6089732856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9214.6124135144382</v>
      </c>
      <c r="L680" s="444">
        <f t="shared" ca="1" si="54"/>
        <v>2220721.5916569796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2220721.5916569796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9218.0248413631634</v>
      </c>
      <c r="L681" s="444">
        <f t="shared" ca="1" si="54"/>
        <v>2221543.9867685223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2221543.9867685223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9221.4514876612575</v>
      </c>
      <c r="L682" s="444">
        <f t="shared" ca="1" si="54"/>
        <v>2222369.8085263632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2222369.8085263632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9224.8924116522612</v>
      </c>
      <c r="L683" s="444">
        <f t="shared" ca="1" si="54"/>
        <v>2223199.0712081953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2223199.0712081953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9228.3476728265614</v>
      </c>
      <c r="L684" s="444">
        <f t="shared" ca="1" si="54"/>
        <v>2224031.7891512015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2224031.7891512015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9231.8173309224203</v>
      </c>
      <c r="L685" s="444">
        <f t="shared" ca="1" si="54"/>
        <v>2224867.9767523035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2224867.9767523035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9235.3014459270125</v>
      </c>
      <c r="L686" s="444">
        <f t="shared" ca="1" si="54"/>
        <v>2225707.6484684101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2225707.6484684101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9238.8000780774564</v>
      </c>
      <c r="L687" s="444">
        <f t="shared" ca="1" si="54"/>
        <v>2226550.818816667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2226550.818816667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9242.3132878618599</v>
      </c>
      <c r="L688" s="444">
        <f t="shared" ca="1" si="54"/>
        <v>2227397.5023747082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2227397.5023747082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9245.8411360203663</v>
      </c>
      <c r="L689" s="444">
        <f t="shared" ca="1" si="54"/>
        <v>2228247.7137809079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2228247.7137809079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9249.3836835461971</v>
      </c>
      <c r="L690" s="444">
        <f t="shared" ca="1" si="54"/>
        <v>2229101.4677346335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2229101.4677346335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9252.9409916867207</v>
      </c>
      <c r="L691" s="444">
        <f t="shared" ca="1" si="54"/>
        <v>2229958.7789964997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2229958.7789964997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9256.5131219444975</v>
      </c>
      <c r="L692" s="444">
        <f t="shared" ca="1" si="54"/>
        <v>2230819.6623886237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2230819.6623886237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9260.1001360783466</v>
      </c>
      <c r="L693" s="444">
        <f t="shared" ca="1" si="54"/>
        <v>2231684.1327948817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2231684.1327948817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9263.7020961044218</v>
      </c>
      <c r="L694" s="444">
        <f t="shared" ca="1" si="54"/>
        <v>2232552.2051611659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2232552.2051611659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9267.3190642972731</v>
      </c>
      <c r="L695" s="444">
        <f t="shared" ca="1" si="54"/>
        <v>2233423.8944956427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2233423.8944956427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9270.951103190926</v>
      </c>
      <c r="L696" s="444">
        <f t="shared" ca="1" si="54"/>
        <v>2234299.2158690132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2234299.2158690132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9274.5982755799705</v>
      </c>
      <c r="L697" s="444">
        <f t="shared" ca="1" si="54"/>
        <v>2235178.1844147728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2235178.1844147728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9278.2606445206347</v>
      </c>
      <c r="L698" s="444">
        <f t="shared" ca="1" si="54"/>
        <v>2236060.815329473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2236060.815329473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9281.9382733318853</v>
      </c>
      <c r="L699" s="444">
        <f t="shared" ca="1" si="54"/>
        <v>2236947.1238729847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2236947.1238729847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9285.6312255965167</v>
      </c>
      <c r="L700" s="444">
        <f t="shared" ca="1" si="54"/>
        <v>2237837.1253687609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2237837.1253687609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9289.3395651622523</v>
      </c>
      <c r="L701" s="444">
        <f t="shared" ca="1" si="54"/>
        <v>2238730.8352041026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2238730.8352041026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9293.0633561428422</v>
      </c>
      <c r="L702" s="444">
        <f t="shared" ca="1" si="54"/>
        <v>2239628.2688304251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2239628.2688304251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9296.8026629191863</v>
      </c>
      <c r="L703" s="444">
        <f t="shared" ca="1" si="54"/>
        <v>2240529.441763524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2240529.441763524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9300.557550140431</v>
      </c>
      <c r="L704" s="444">
        <f t="shared" ca="1" si="54"/>
        <v>2241434.3695838442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2241434.3695838442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9304.3280827250983</v>
      </c>
      <c r="L705" s="444">
        <f t="shared" ca="1" si="54"/>
        <v>2242343.0679367487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2242343.0679367487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9308.1143258622014</v>
      </c>
      <c r="L706" s="444">
        <f t="shared" ca="1" si="54"/>
        <v>2243255.5525327907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2243255.5525327907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9311.916345012376</v>
      </c>
      <c r="L707" s="444">
        <f t="shared" ca="1" si="54"/>
        <v>2244171.8391479827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2244171.8391479827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9315.7342059090097</v>
      </c>
      <c r="L708" s="444">
        <f t="shared" ca="1" si="54"/>
        <v>2245091.9436240713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2245091.9436240713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9319.5679745593789</v>
      </c>
      <c r="L709" s="444">
        <f t="shared" ca="1" si="54"/>
        <v>2246015.8818688104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2246015.8818688104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9323.4177172457912</v>
      </c>
      <c r="L710" s="444">
        <f t="shared" ca="1" si="54"/>
        <v>2246943.6698562359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2246943.6698562359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9327.2835005267316</v>
      </c>
      <c r="L711" s="444">
        <f t="shared" ca="1" si="54"/>
        <v>2247875.323626942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2247875.323626942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9331.1653912380061</v>
      </c>
      <c r="L712" s="444">
        <f t="shared" ca="1" si="54"/>
        <v>2248810.8592883595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2248810.8592883595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9335.0634564939137</v>
      </c>
      <c r="L713" s="444">
        <f t="shared" ca="1" si="54"/>
        <v>2249750.293015033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2249750.293015033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9338.9777636883864</v>
      </c>
      <c r="L714" s="444">
        <f t="shared" ca="1" si="54"/>
        <v>2250693.6410489008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2250693.6410489008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9342.9083804961683</v>
      </c>
      <c r="L715" s="444">
        <f t="shared" ca="1" si="54"/>
        <v>2251640.9196995767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2251640.9196995767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9346.8553748739851</v>
      </c>
      <c r="L716" s="444">
        <f t="shared" ca="1" si="54"/>
        <v>2252592.1453446303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2252592.1453446303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9350.8188150617079</v>
      </c>
      <c r="L717" s="444">
        <f t="shared" ca="1" si="54"/>
        <v>2253547.3344298718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2253547.3344298718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9354.7987695835473</v>
      </c>
      <c r="L718" s="444">
        <f t="shared" ca="1" si="54"/>
        <v>2254506.5034696348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2254506.5034696348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9358.7953072492273</v>
      </c>
      <c r="L719" s="444">
        <f t="shared" ca="1" si="54"/>
        <v>2255469.6690470637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2255469.6690470637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9362.8084971551798</v>
      </c>
      <c r="L720" s="444">
        <f t="shared" ca="1" si="54"/>
        <v>2256436.8478143984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2256436.8478143984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9366.8384086857404</v>
      </c>
      <c r="L721" s="444">
        <f t="shared" ca="1" si="54"/>
        <v>2257408.0564932637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2257408.0564932637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9370.8851115143461</v>
      </c>
      <c r="L722" s="444">
        <f t="shared" ca="1" si="54"/>
        <v>2258383.3118749578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2258383.3118749578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9374.948675604739</v>
      </c>
      <c r="L723" s="444">
        <f t="shared" ca="1" si="54"/>
        <v>2259362.6308207419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2259362.6308207419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9379.0291712121725</v>
      </c>
      <c r="L724" s="444">
        <f t="shared" ca="1" si="54"/>
        <v>2260346.0302621336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2260346.0302621336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9383.1266688846372</v>
      </c>
      <c r="L725" s="444">
        <f t="shared" ca="1" si="54"/>
        <v>2261333.5272011976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2261333.5272011976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9387.2412394640705</v>
      </c>
      <c r="L726" s="444">
        <f t="shared" ca="1" si="54"/>
        <v>2262325.1387108411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2262325.1387108411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9391.3729540875865</v>
      </c>
      <c r="L727" s="444">
        <f t="shared" ca="1" si="54"/>
        <v>2263320.8819351085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2263320.8819351085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9395.5218841886999</v>
      </c>
      <c r="L728" s="444">
        <f t="shared" ca="1" si="54"/>
        <v>2264320.7740894766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2264320.7740894766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9399.6881014985665</v>
      </c>
      <c r="L729" s="444">
        <f t="shared" ca="1" si="54"/>
        <v>2265324.8324611546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2265324.8324611546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9403.8716780472259</v>
      </c>
      <c r="L730" s="444">
        <f t="shared" ca="1" si="54"/>
        <v>2266333.0744093815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2266333.0744093815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9408.0726861648382</v>
      </c>
      <c r="L731" s="444">
        <f t="shared" ca="1" si="54"/>
        <v>2267345.5173657257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2267345.5173657257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9412.2911984829389</v>
      </c>
      <c r="L732" s="444">
        <f t="shared" ca="1" si="54"/>
        <v>2268362.178834388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2268362.178834388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9416.527287935698</v>
      </c>
      <c r="L733" s="444">
        <f t="shared" ca="1" si="54"/>
        <v>2269383.0763925035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2269383.0763925035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9420.7810277611788</v>
      </c>
      <c r="L734" s="444">
        <f t="shared" ca="1" si="54"/>
        <v>2270408.2276904443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2270408.2276904443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9425.0524915025999</v>
      </c>
      <c r="L735" s="444">
        <f t="shared" ca="1" si="54"/>
        <v>2271437.6504521263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2271437.6504521263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9429.3417530096085</v>
      </c>
      <c r="L736" s="444">
        <f t="shared" ca="1" si="54"/>
        <v>2272471.3624753156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2272471.3624753156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9433.6488864395633</v>
      </c>
      <c r="L737" s="444">
        <f t="shared" ca="1" si="54"/>
        <v>2273509.3816319345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2273509.3816319345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9437.973966258809</v>
      </c>
      <c r="L738" s="444">
        <f t="shared" ca="1" si="54"/>
        <v>2274551.7258683727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2274551.7258683727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9442.3170672439683</v>
      </c>
      <c r="L739" s="444">
        <f t="shared" ca="1" si="54"/>
        <v>2275598.4132057964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2275598.4132057964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9446.6782644832329</v>
      </c>
      <c r="L740" s="444">
        <f t="shared" ca="1" si="54"/>
        <v>2276649.4617404593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2276649.4617404593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9451.0576333776626</v>
      </c>
      <c r="L741" s="444">
        <f t="shared" ca="1" si="54"/>
        <v>2277704.8896440165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2277704.8896440165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9455.455249642484</v>
      </c>
      <c r="L742" s="444">
        <f t="shared" ca="1" si="54"/>
        <v>2278764.7151638386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2278764.7151638386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9459.8711893084092</v>
      </c>
      <c r="L743" s="444">
        <f t="shared" ca="1" si="54"/>
        <v>2279828.9566233265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2279828.9566233265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9464.3055287229417</v>
      </c>
      <c r="L744" s="444">
        <f t="shared" ca="1" si="54"/>
        <v>2280897.6324222293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2280897.6324222293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9468.758344551703</v>
      </c>
      <c r="L745" s="444">
        <f t="shared" ca="1" si="54"/>
        <v>2281970.7610369604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2281970.7610369604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9473.2297137797505</v>
      </c>
      <c r="L746" s="444">
        <f t="shared" ca="1" si="54"/>
        <v>2283048.3610209199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2283048.3610209199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9477.7197137129151</v>
      </c>
      <c r="L747" s="444">
        <f t="shared" ca="1" si="54"/>
        <v>2284130.4510048125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2284130.4510048125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9482.2284219791327</v>
      </c>
      <c r="L748" s="444">
        <f t="shared" ca="1" si="54"/>
        <v>2285217.0496969712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2285217.0496969712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9486.7559165297953</v>
      </c>
      <c r="L749" s="444">
        <f t="shared" ca="1" si="54"/>
        <v>2286308.1758836806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2286308.1758836806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9491.3022756410846</v>
      </c>
      <c r="L750" s="444">
        <f t="shared" ca="1" si="54"/>
        <v>2287403.8484295011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2287403.8484295011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9495.8675779153364</v>
      </c>
      <c r="L751" s="444">
        <f t="shared" ca="1" si="54"/>
        <v>2288504.0862775962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2288504.0862775962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9500.4519022823988</v>
      </c>
      <c r="L752" s="444">
        <f t="shared" ca="1" si="54"/>
        <v>2289608.9084500582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2289608.9084500582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9505.0553280009899</v>
      </c>
      <c r="L753" s="444">
        <f t="shared" ca="1" si="54"/>
        <v>2290718.3340482386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2290718.3340482386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9509.6779346600761</v>
      </c>
      <c r="L754" s="444">
        <f t="shared" ca="1" si="54"/>
        <v>2291832.3822530783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2291832.3822530783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9514.3198021802418</v>
      </c>
      <c r="L755" s="444">
        <f t="shared" ca="1" si="54"/>
        <v>2292951.0723254383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2292951.0723254383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9518.9810108150741</v>
      </c>
      <c r="L756" s="444">
        <f t="shared" ca="1" si="54"/>
        <v>2294074.423606433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2294074.423606433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9523.661641152552</v>
      </c>
      <c r="L757" s="444">
        <f t="shared" ca="1" si="54"/>
        <v>2295202.4555177651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2295202.4555177651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9528.3617741164362</v>
      </c>
      <c r="L758" s="444">
        <f t="shared" ca="1" si="54"/>
        <v>2296335.187562061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2296335.187562061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9533.0814909676683</v>
      </c>
      <c r="L759" s="444">
        <f t="shared" ca="1" si="54"/>
        <v>2297472.6393232085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2297472.6393232085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9537.8208733057836</v>
      </c>
      <c r="L760" s="444">
        <f t="shared" ca="1" si="54"/>
        <v>2298614.8304666937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2298614.8304666937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9542.5800030703049</v>
      </c>
      <c r="L761" s="444">
        <f t="shared" ca="1" si="54"/>
        <v>2299761.7807399435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2299761.7807399435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9547.3589625421791</v>
      </c>
      <c r="L762" s="444">
        <f t="shared" ca="1" si="54"/>
        <v>2300913.5099726655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2300913.5099726655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9552.1578343451874</v>
      </c>
      <c r="L763" s="444">
        <f t="shared" ca="1" si="54"/>
        <v>2302070.0380771901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2302070.0380771901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9556.9767014473728</v>
      </c>
      <c r="L764" s="444">
        <f t="shared" ca="1" si="54"/>
        <v>2303231.3850488169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2303231.3850488169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9561.8156471624861</v>
      </c>
      <c r="L765" s="444">
        <f t="shared" ca="1" si="54"/>
        <v>2304397.570966159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2304397.570966159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9566.6747551514109</v>
      </c>
      <c r="L766" s="444">
        <f t="shared" ca="1" si="54"/>
        <v>2305568.61599149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2305568.61599149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9571.5541094236232</v>
      </c>
      <c r="L767" s="444">
        <f t="shared" ca="1" si="54"/>
        <v>2306744.540371093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2306744.540371093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9576.4537943386349</v>
      </c>
      <c r="L768" s="444">
        <f t="shared" ca="1" si="54"/>
        <v>2307925.3644356113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2307925.3644356113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9581.3738946074627</v>
      </c>
      <c r="L769" s="444">
        <f t="shared" ca="1" si="54"/>
        <v>2309111.1086003985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2309111.1086003985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9586.3144952940747</v>
      </c>
      <c r="L770" s="444">
        <f t="shared" ca="1" si="54"/>
        <v>2310301.793365872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2310301.793365872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9591.2756818168818</v>
      </c>
      <c r="L771" s="444">
        <f t="shared" ca="1" si="54"/>
        <v>2311497.4393178686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2311497.4393178686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9596.2575399502002</v>
      </c>
      <c r="L772" s="444">
        <f t="shared" ca="1" si="54"/>
        <v>2312698.0671279985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2312698.0671279985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9601.2601558257411</v>
      </c>
      <c r="L773" s="444">
        <f t="shared" ref="L773:L1027" ca="1" si="80">I773-J773+K773</f>
        <v>2313903.6975540039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2313903.6975540039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9606.2836159340986</v>
      </c>
      <c r="L774" s="444">
        <f t="shared" ca="1" si="80"/>
        <v>2315114.3514401177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2315114.3514401177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9611.3280071262379</v>
      </c>
      <c r="L775" s="444">
        <f t="shared" ca="1" si="80"/>
        <v>2316330.0497174235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2316330.0497174235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9616.393416615012</v>
      </c>
      <c r="L776" s="444">
        <f t="shared" ca="1" si="80"/>
        <v>2317550.8134042183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2317550.8134042183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9621.4799319766571</v>
      </c>
      <c r="L777" s="444">
        <f t="shared" ca="1" si="80"/>
        <v>2318776.6636063745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2318776.6636063745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9626.5876411523095</v>
      </c>
      <c r="L778" s="444">
        <f t="shared" ca="1" si="80"/>
        <v>2320007.6215177062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2320007.6215177062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9631.7166324495247</v>
      </c>
      <c r="L779" s="444">
        <f t="shared" ca="1" si="80"/>
        <v>2321243.7084203353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2321243.7084203353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9636.8669945438123</v>
      </c>
      <c r="L780" s="444">
        <f t="shared" ca="1" si="80"/>
        <v>2322484.9456850588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2322484.9456850588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9642.0388164801607</v>
      </c>
      <c r="L781" s="444">
        <f t="shared" ca="1" si="80"/>
        <v>2323731.3547717184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2323731.3547717184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9647.2321876745755</v>
      </c>
      <c r="L782" s="444">
        <f t="shared" ca="1" si="80"/>
        <v>2324982.9572295723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2324982.9572295723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9652.4471979156333</v>
      </c>
      <c r="L783" s="444">
        <f t="shared" ca="1" si="80"/>
        <v>2326239.7746976675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2326239.7746976675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9657.6839373660296</v>
      </c>
      <c r="L784" s="444">
        <f t="shared" ca="1" si="80"/>
        <v>2327501.8289052132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2327501.8289052132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9662.9424965641356</v>
      </c>
      <c r="L785" s="444">
        <f t="shared" ca="1" si="80"/>
        <v>2328769.141671957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2328769.141671957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9668.2229664255683</v>
      </c>
      <c r="L786" s="444">
        <f t="shared" ca="1" si="80"/>
        <v>2330041.7349085622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2330041.7349085622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9673.5254382447565</v>
      </c>
      <c r="L787" s="444">
        <f t="shared" ca="1" si="80"/>
        <v>2331319.6306169867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2331319.6306169867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9678.8500036965252</v>
      </c>
      <c r="L788" s="444">
        <f t="shared" ca="1" si="80"/>
        <v>2332602.8508908628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2332602.8508908628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9684.1967548376761</v>
      </c>
      <c r="L789" s="444">
        <f t="shared" ca="1" si="80"/>
        <v>2333891.4179158802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2333891.4179158802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9689.5657841085831</v>
      </c>
      <c r="L790" s="444">
        <f t="shared" ca="1" si="80"/>
        <v>2335185.3539701682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2335185.3539701682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9694.9571843347821</v>
      </c>
      <c r="L791" s="444">
        <f t="shared" ca="1" si="80"/>
        <v>2336484.6814246825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2336484.6814246825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9700.3710487285916</v>
      </c>
      <c r="L792" s="444">
        <f t="shared" ca="1" si="80"/>
        <v>2337789.4227435905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2337789.4227435905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9705.8074708907079</v>
      </c>
      <c r="L793" s="444">
        <f t="shared" ca="1" si="80"/>
        <v>2339099.6004846608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2339099.6004846608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9711.266544811835</v>
      </c>
      <c r="L794" s="444">
        <f t="shared" ca="1" si="80"/>
        <v>2340415.2372996523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2340415.2372996523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9716.7483648743</v>
      </c>
      <c r="L795" s="444">
        <f t="shared" ca="1" si="80"/>
        <v>2341736.3559347061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2341736.3559347061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9722.2530258536899</v>
      </c>
      <c r="L796" s="444">
        <f t="shared" ca="1" si="80"/>
        <v>2343062.9792307392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2343062.9792307392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9727.7806229204944</v>
      </c>
      <c r="L797" s="444">
        <f t="shared" ca="1" si="80"/>
        <v>2344395.1301238392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2344395.1301238392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9733.3312516417445</v>
      </c>
      <c r="L798" s="444">
        <f t="shared" ca="1" si="80"/>
        <v>2345732.8316456606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2345732.8316456606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9738.9050079826666</v>
      </c>
      <c r="L799" s="444">
        <f t="shared" ca="1" si="80"/>
        <v>2347076.1069238228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2347076.1069238228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9744.5019883083423</v>
      </c>
      <c r="L800" s="444">
        <f t="shared" ca="1" si="80"/>
        <v>2348424.9791823109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2348424.9791823109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9750.1222893853774</v>
      </c>
      <c r="L801" s="444">
        <f t="shared" ca="1" si="80"/>
        <v>2349779.4717418756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2349779.4717418756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9755.7660083835635</v>
      </c>
      <c r="L802" s="444">
        <f t="shared" ca="1" si="80"/>
        <v>2351139.6080204388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2351139.6080204388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9761.433242877576</v>
      </c>
      <c r="L803" s="444">
        <f t="shared" ca="1" si="80"/>
        <v>2352505.4115334959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2352505.4115334959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9767.124090848647</v>
      </c>
      <c r="L804" s="444">
        <f t="shared" ca="1" si="80"/>
        <v>2353876.905894524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2353876.905894524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9772.8386506862644</v>
      </c>
      <c r="L805" s="444">
        <f t="shared" ca="1" si="80"/>
        <v>2355254.1148153897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2355254.1148153897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9778.5770211898725</v>
      </c>
      <c r="L806" s="444">
        <f t="shared" ca="1" si="80"/>
        <v>2356637.0621067593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2356637.0621067593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9784.3393015705788</v>
      </c>
      <c r="L807" s="444">
        <f t="shared" ca="1" si="80"/>
        <v>2358025.7716785097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2358025.7716785097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9790.125591452872</v>
      </c>
      <c r="L808" s="444">
        <f t="shared" ca="1" si="80"/>
        <v>2359420.2675401419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2359420.2675401419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9795.9359908763399</v>
      </c>
      <c r="L809" s="444">
        <f t="shared" ca="1" si="80"/>
        <v>2360820.573801198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2360820.573801198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9801.7706002974064</v>
      </c>
      <c r="L810" s="444">
        <f t="shared" ca="1" si="80"/>
        <v>2362226.7146716751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2362226.7146716751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9807.629520591061</v>
      </c>
      <c r="L811" s="444">
        <f t="shared" ca="1" si="80"/>
        <v>2363638.7144624456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2363638.7144624456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9813.5128530526054</v>
      </c>
      <c r="L812" s="444">
        <f t="shared" ca="1" si="80"/>
        <v>2365056.5975856776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2365056.5975856776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9819.4206993994048</v>
      </c>
      <c r="L813" s="444">
        <f t="shared" ca="1" si="80"/>
        <v>2366480.3885552566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2366480.3885552566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9825.3531617726512</v>
      </c>
      <c r="L814" s="444">
        <f t="shared" ca="1" si="80"/>
        <v>2367910.1119872089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2367910.1119872089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9831.3103427391179</v>
      </c>
      <c r="L815" s="444">
        <f t="shared" ca="1" si="80"/>
        <v>2369345.7926001279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2369345.7926001279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9837.2923452929481</v>
      </c>
      <c r="L816" s="444">
        <f t="shared" ca="1" si="80"/>
        <v>2370787.4552156003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2370787.4552156003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9843.2992728574154</v>
      </c>
      <c r="L817" s="444">
        <f t="shared" ca="1" si="80"/>
        <v>2372235.1247586375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2372235.1247586375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9849.3312292867377</v>
      </c>
      <c r="L818" s="444">
        <f t="shared" ca="1" si="80"/>
        <v>2373688.8262581038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2373688.8262581038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9855.3883188678483</v>
      </c>
      <c r="L819" s="444">
        <f t="shared" ca="1" si="80"/>
        <v>2375148.5848471513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2375148.5848471513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9861.4706463222119</v>
      </c>
      <c r="L820" s="444">
        <f t="shared" ca="1" si="80"/>
        <v>2376614.4257636531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2376614.4257636531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9867.5783168076359</v>
      </c>
      <c r="L821" s="444">
        <f t="shared" ca="1" si="80"/>
        <v>2378086.3743506405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2378086.3743506405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9873.7114359200841</v>
      </c>
      <c r="L822" s="444">
        <f t="shared" ca="1" si="80"/>
        <v>2379564.4560567401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2379564.4560567401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9879.8701096954992</v>
      </c>
      <c r="L823" s="444">
        <f t="shared" ca="1" si="80"/>
        <v>2381048.6964366152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2381048.6964366152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9886.0544446116455</v>
      </c>
      <c r="L824" s="444">
        <f t="shared" ca="1" si="80"/>
        <v>2382539.1211514063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2382539.1211514063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9892.2645475899408</v>
      </c>
      <c r="L825" s="444">
        <f t="shared" ca="1" si="80"/>
        <v>2384035.7559691761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2384035.7559691761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9898.500525997315</v>
      </c>
      <c r="L826" s="444">
        <f t="shared" ca="1" si="80"/>
        <v>2385538.6267653531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2385538.6267653531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9904.7624876480531</v>
      </c>
      <c r="L827" s="444">
        <f t="shared" ca="1" si="80"/>
        <v>2387047.7595231808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2387047.7595231808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9911.0505408056688</v>
      </c>
      <c r="L828" s="444">
        <f t="shared" ca="1" si="80"/>
        <v>2388563.1803341662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2388563.1803341662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9917.3647941847739</v>
      </c>
      <c r="L829" s="444">
        <f t="shared" ca="1" si="80"/>
        <v>2390084.9153985307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2390084.9153985307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9923.7053569529598</v>
      </c>
      <c r="L830" s="444">
        <f t="shared" ca="1" si="80"/>
        <v>2391612.991025663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2391612.991025663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9930.072338732678</v>
      </c>
      <c r="L831" s="444">
        <f t="shared" ca="1" si="80"/>
        <v>2393147.4336345755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2393147.4336345755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9936.4658496031461</v>
      </c>
      <c r="L832" s="444">
        <f t="shared" ca="1" si="80"/>
        <v>2394688.2697543581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2394688.2697543581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9942.8860001022404</v>
      </c>
      <c r="L833" s="444">
        <f t="shared" ca="1" si="80"/>
        <v>2396235.5260246401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2396235.5260246401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9949.3329012284157</v>
      </c>
      <c r="L834" s="444">
        <f t="shared" ca="1" si="80"/>
        <v>2397789.2291960479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2397789.2291960479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9955.8066644426144</v>
      </c>
      <c r="L835" s="444">
        <f t="shared" ca="1" si="80"/>
        <v>2399349.4061306701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2399349.4061306701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9962.3074016702067</v>
      </c>
      <c r="L836" s="444">
        <f t="shared" ca="1" si="80"/>
        <v>2400916.0838025198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2400916.0838025198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9968.8352253029134</v>
      </c>
      <c r="L837" s="444">
        <f t="shared" ca="1" si="80"/>
        <v>2402489.2892980021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2402489.2892980021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9975.3902482007579</v>
      </c>
      <c r="L838" s="444">
        <f t="shared" ca="1" si="80"/>
        <v>2404069.0498163826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2404069.0498163826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9981.9725836940088</v>
      </c>
      <c r="L839" s="444">
        <f t="shared" ca="1" si="80"/>
        <v>2405655.3926702561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2405655.3926702561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9988.5823455851478</v>
      </c>
      <c r="L840" s="444">
        <f t="shared" ca="1" si="80"/>
        <v>2407248.345286021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2407248.345286021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9995.2196481508363</v>
      </c>
      <c r="L841" s="444">
        <f t="shared" ca="1" si="80"/>
        <v>2408847.9352043513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2408847.9352043513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10001.884606143878</v>
      </c>
      <c r="L842" s="444">
        <f t="shared" ca="1" si="80"/>
        <v>2410454.1900806748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2410454.1900806748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10008.577334795227</v>
      </c>
      <c r="L843" s="444">
        <f t="shared" ca="1" si="80"/>
        <v>2412067.1376856496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2412067.1376856496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10015.297949815955</v>
      </c>
      <c r="L844" s="444">
        <f t="shared" ca="1" si="80"/>
        <v>2413686.8059056452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2413686.8059056452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10022.046567399269</v>
      </c>
      <c r="L845" s="444">
        <f t="shared" ca="1" si="80"/>
        <v>2415313.2227432239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2415313.2227432239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10028.823304222515</v>
      </c>
      <c r="L846" s="444">
        <f t="shared" ca="1" si="80"/>
        <v>2416946.4163176259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2416946.4163176259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10035.62827744919</v>
      </c>
      <c r="L847" s="444">
        <f t="shared" ca="1" si="80"/>
        <v>2418586.4148652549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2418586.4148652549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10042.461604730977</v>
      </c>
      <c r="L848" s="444">
        <f t="shared" ca="1" si="80"/>
        <v>2420233.2467401656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2420233.2467401656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10049.323404209772</v>
      </c>
      <c r="L849" s="444">
        <f t="shared" ca="1" si="80"/>
        <v>2421886.9404145549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2421886.9404145549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10056.213794519726</v>
      </c>
      <c r="L850" s="444">
        <f t="shared" ca="1" si="80"/>
        <v>2423547.5244792541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2423547.5244792541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10063.132894789307</v>
      </c>
      <c r="L851" s="444">
        <f t="shared" ca="1" si="80"/>
        <v>2425215.0276442231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2425215.0276442231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10070.080824643344</v>
      </c>
      <c r="L852" s="444">
        <f t="shared" ca="1" si="80"/>
        <v>2426889.478739046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2426889.478739046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10077.057704205106</v>
      </c>
      <c r="L853" s="444">
        <f t="shared" ca="1" si="80"/>
        <v>2428570.9067134308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2428570.9067134308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10084.063654098376</v>
      </c>
      <c r="L854" s="444">
        <f t="shared" ca="1" si="80"/>
        <v>2430259.3406377085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2430259.3406377085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10091.098795449534</v>
      </c>
      <c r="L855" s="444">
        <f t="shared" ca="1" si="80"/>
        <v>2431954.8097033375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2431954.8097033375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10098.163249889654</v>
      </c>
      <c r="L856" s="444">
        <f t="shared" ca="1" si="80"/>
        <v>2433657.3432234069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2433657.3432234069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10105.25713955661</v>
      </c>
      <c r="L857" s="444">
        <f t="shared" ca="1" si="80"/>
        <v>2435366.9706331431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2435366.9706331431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10112.380587097177</v>
      </c>
      <c r="L858" s="444">
        <f t="shared" ca="1" si="80"/>
        <v>2437083.7214904199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2437083.7214904199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10119.533715669164</v>
      </c>
      <c r="L859" s="444">
        <f t="shared" ca="1" si="80"/>
        <v>2438807.6254762686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2438807.6254762686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10126.716648943533</v>
      </c>
      <c r="L860" s="444">
        <f t="shared" ca="1" si="80"/>
        <v>2440538.7123953919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2440538.7123953919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10133.929511106548</v>
      </c>
      <c r="L861" s="444">
        <f t="shared" ca="1" si="80"/>
        <v>2442277.0121766781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2442277.0121766781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10141.172426861907</v>
      </c>
      <c r="L862" s="444">
        <f t="shared" ca="1" si="80"/>
        <v>2444022.5548737193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2444022.5548737193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10148.445521432912</v>
      </c>
      <c r="L863" s="444">
        <f t="shared" ca="1" si="80"/>
        <v>2445775.3706653318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2445775.3706653318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10155.748920564631</v>
      </c>
      <c r="L864" s="444">
        <f t="shared" ca="1" si="80"/>
        <v>2447535.489856076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2447535.489856076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10163.082750526064</v>
      </c>
      <c r="L865" s="444">
        <f t="shared" ca="1" si="80"/>
        <v>2449302.9428767818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2449302.9428767818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10170.447138112339</v>
      </c>
      <c r="L866" s="444">
        <f t="shared" ca="1" si="80"/>
        <v>2451077.7602850739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2451077.7602850739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10177.84221064689</v>
      </c>
      <c r="L867" s="444">
        <f t="shared" ca="1" si="80"/>
        <v>2452859.9727659002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2452859.9727659002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10185.268095983665</v>
      </c>
      <c r="L868" s="444">
        <f t="shared" ca="1" si="80"/>
        <v>2454649.6111320634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2454649.6111320634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10192.724922509346</v>
      </c>
      <c r="L869" s="444">
        <f t="shared" ca="1" si="80"/>
        <v>2456446.7063247524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2456446.7063247524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10200.21281914555</v>
      </c>
      <c r="L870" s="444">
        <f t="shared" ca="1" si="80"/>
        <v>2458251.2894140775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2458251.2894140775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10207.731915351071</v>
      </c>
      <c r="L871" s="444">
        <f t="shared" ca="1" si="80"/>
        <v>2460063.3915996081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2460063.3915996081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10215.282341124115</v>
      </c>
      <c r="L872" s="444">
        <f t="shared" ca="1" si="80"/>
        <v>2461883.0442109117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2461883.0442109117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10222.864227004548</v>
      </c>
      <c r="L873" s="444">
        <f t="shared" ca="1" si="80"/>
        <v>2463710.2787080957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2463710.2787080957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10230.477704076147</v>
      </c>
      <c r="L874" s="444">
        <f t="shared" ca="1" si="80"/>
        <v>2465545.1266823513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2465545.1266823513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10238.122903968879</v>
      </c>
      <c r="L875" s="444">
        <f t="shared" ca="1" si="80"/>
        <v>2467387.6198564996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2467387.6198564996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10245.799958861164</v>
      </c>
      <c r="L876" s="444">
        <f t="shared" ca="1" si="80"/>
        <v>2469237.7900855402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2469237.7900855402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10253.509001482165</v>
      </c>
      <c r="L877" s="444">
        <f t="shared" ca="1" si="80"/>
        <v>2471095.669357202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2471095.669357202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10261.25016511409</v>
      </c>
      <c r="L878" s="444">
        <f t="shared" ca="1" si="80"/>
        <v>2472961.2897924958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2472961.2897924958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10269.02358359448</v>
      </c>
      <c r="L879" s="444">
        <f t="shared" ca="1" si="80"/>
        <v>2474834.6836462701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2474834.6836462701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10276.829391318541</v>
      </c>
      <c r="L880" s="444">
        <f t="shared" ca="1" si="80"/>
        <v>2476715.883307768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2476715.883307768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10284.667723241448</v>
      </c>
      <c r="L881" s="444">
        <f t="shared" ca="1" si="80"/>
        <v>2478604.9213011889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2478604.9213011889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10292.538714880702</v>
      </c>
      <c r="L882" s="444">
        <f t="shared" ca="1" si="80"/>
        <v>2480501.8302862491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2480501.8302862491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10300.442502318452</v>
      </c>
      <c r="L883" s="444">
        <f t="shared" ca="1" si="80"/>
        <v>2482406.6430587471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2482406.6430587471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10308.379222203861</v>
      </c>
      <c r="L884" s="444">
        <f t="shared" ca="1" si="80"/>
        <v>2484319.3925511306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2484319.3925511306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10316.349011755459</v>
      </c>
      <c r="L885" s="444">
        <f t="shared" ca="1" si="80"/>
        <v>2486240.1118330657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2486240.1118330657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10324.352008763522</v>
      </c>
      <c r="L886" s="444">
        <f t="shared" ca="1" si="80"/>
        <v>2488168.834112009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2488168.834112009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10332.388351592452</v>
      </c>
      <c r="L887" s="444">
        <f t="shared" ca="1" si="80"/>
        <v>2490105.5927337809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2490105.5927337809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10340.458179183168</v>
      </c>
      <c r="L888" s="444">
        <f t="shared" ca="1" si="80"/>
        <v>2492050.4211831437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2492050.4211831437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10348.561631055514</v>
      </c>
      <c r="L889" s="444">
        <f t="shared" ca="1" si="80"/>
        <v>2494003.3530843789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2494003.3530843789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10356.698847310659</v>
      </c>
      <c r="L890" s="444">
        <f t="shared" ca="1" si="80"/>
        <v>2495964.4222018691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2495964.4222018691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10364.869968633537</v>
      </c>
      <c r="L891" s="444">
        <f t="shared" ca="1" si="80"/>
        <v>2497933.6624406823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2497933.6624406823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10373.075136295258</v>
      </c>
      <c r="L892" s="444">
        <f t="shared" ca="1" si="80"/>
        <v>2499911.1078471569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2499911.1078471569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10381.314492155569</v>
      </c>
      <c r="L893" s="444">
        <f t="shared" ca="1" si="80"/>
        <v>2501896.7926094923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2501896.7926094923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10389.588178665299</v>
      </c>
      <c r="L894" s="444">
        <f t="shared" ca="1" si="80"/>
        <v>2503890.7510583373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2503890.7510583373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10397.896338868821</v>
      </c>
      <c r="L895" s="444">
        <f t="shared" ca="1" si="80"/>
        <v>2505893.0176673857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2505893.0176673857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10406.239116406523</v>
      </c>
      <c r="L896" s="444">
        <f t="shared" ca="1" si="80"/>
        <v>2507903.6270539719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2507903.6270539719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10414.616655517297</v>
      </c>
      <c r="L897" s="444">
        <f t="shared" ca="1" si="80"/>
        <v>2509922.6139796688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2509922.6139796688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10423.029101041035</v>
      </c>
      <c r="L898" s="444">
        <f t="shared" ca="1" si="80"/>
        <v>2511950.0133508896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2511950.0133508896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10431.476598421121</v>
      </c>
      <c r="L899" s="444">
        <f t="shared" ca="1" si="80"/>
        <v>2513985.8602194902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2513985.8602194902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10439.959293706957</v>
      </c>
      <c r="L900" s="444">
        <f t="shared" ca="1" si="80"/>
        <v>2516030.1897833766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2516030.1897833766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10448.477333556484</v>
      </c>
      <c r="L901" s="444">
        <f t="shared" ca="1" si="80"/>
        <v>2518083.0373871126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2518083.0373871126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10457.030865238718</v>
      </c>
      <c r="L902" s="444">
        <f t="shared" ca="1" si="80"/>
        <v>2520144.4385225307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2520144.4385225307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10465.620036636294</v>
      </c>
      <c r="L903" s="444">
        <f t="shared" ca="1" si="80"/>
        <v>2522214.4288293468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2522214.4288293468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10474.244996248026</v>
      </c>
      <c r="L904" s="444">
        <f t="shared" ca="1" si="80"/>
        <v>2524293.0440957742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2524293.0440957742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10482.905893191473</v>
      </c>
      <c r="L905" s="444">
        <f t="shared" ca="1" si="80"/>
        <v>2526380.3202591455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2526380.3202591455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10491.602877205522</v>
      </c>
      <c r="L906" s="444">
        <f t="shared" ca="1" si="80"/>
        <v>2528476.2934065307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2528476.2934065307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10500.336098652959</v>
      </c>
      <c r="L907" s="444">
        <f t="shared" ca="1" si="80"/>
        <v>2530580.9997753631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2530580.9997753631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10509.105708523095</v>
      </c>
      <c r="L908" s="444">
        <f t="shared" ca="1" si="80"/>
        <v>2532694.4757540659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2532694.4757540659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10517.911858434356</v>
      </c>
      <c r="L909" s="444">
        <f t="shared" ca="1" si="80"/>
        <v>2534816.7578826798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2534816.7578826798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10526.754700636913</v>
      </c>
      <c r="L910" s="444">
        <f t="shared" ca="1" si="80"/>
        <v>2536947.8828534964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2536947.8828534964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10535.634388015316</v>
      </c>
      <c r="L911" s="444">
        <f t="shared" ca="1" si="80"/>
        <v>2539087.8875116911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2539087.8875116911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10544.551074091127</v>
      </c>
      <c r="L912" s="444">
        <f t="shared" ca="1" si="80"/>
        <v>2541236.808855962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2541236.808855962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10553.50491302559</v>
      </c>
      <c r="L913" s="444">
        <f t="shared" ca="1" si="80"/>
        <v>2543394.6840391671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2543394.6840391671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10562.496059622277</v>
      </c>
      <c r="L914" s="444">
        <f t="shared" ca="1" si="80"/>
        <v>2545561.5503689689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2545561.5503689689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10571.524669329785</v>
      </c>
      <c r="L915" s="444">
        <f t="shared" ca="1" si="80"/>
        <v>2547737.4453084781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2547737.4453084781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10580.590898244407</v>
      </c>
      <c r="L916" s="444">
        <f t="shared" ca="1" si="80"/>
        <v>2549922.4064769018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2549922.4064769018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10589.694903112839</v>
      </c>
      <c r="L917" s="444">
        <f t="shared" ca="1" si="80"/>
        <v>2552116.4716501944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2552116.4716501944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10598.836841334891</v>
      </c>
      <c r="L918" s="444">
        <f t="shared" ca="1" si="80"/>
        <v>2554319.678761709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2554319.678761709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10608.016870966203</v>
      </c>
      <c r="L919" s="444">
        <f t="shared" ca="1" si="80"/>
        <v>2556532.0659028548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2556532.0659028548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10617.235150720977</v>
      </c>
      <c r="L920" s="444">
        <f t="shared" ca="1" si="80"/>
        <v>2558753.6713237553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2558753.6713237553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10626.491839974729</v>
      </c>
      <c r="L921" s="444">
        <f t="shared" ca="1" si="80"/>
        <v>2560984.5334339095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2560984.5334339095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10635.787098767038</v>
      </c>
      <c r="L922" s="444">
        <f t="shared" ca="1" si="80"/>
        <v>2563224.6908028563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2563224.6908028563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10645.121087804317</v>
      </c>
      <c r="L923" s="444">
        <f t="shared" ca="1" si="80"/>
        <v>2565474.1821608404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2565474.1821608404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10654.493968462582</v>
      </c>
      <c r="L924" s="444">
        <f t="shared" ca="1" si="80"/>
        <v>2567733.0463994825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2567733.0463994825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10663.905902790259</v>
      </c>
      <c r="L925" s="444">
        <f t="shared" ca="1" si="80"/>
        <v>2570001.3225724525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2570001.3225724525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10673.357053510967</v>
      </c>
      <c r="L926" s="444">
        <f t="shared" ca="1" si="80"/>
        <v>2572279.0498961429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2572279.0498961429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10682.847584026344</v>
      </c>
      <c r="L927" s="444">
        <f t="shared" ca="1" si="80"/>
        <v>2574566.2677503489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2574566.2677503489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10692.377658418869</v>
      </c>
      <c r="L928" s="444">
        <f t="shared" ca="1" si="80"/>
        <v>2576863.0156789473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2576863.0156789473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10701.947441454695</v>
      </c>
      <c r="L929" s="444">
        <f t="shared" ca="1" si="80"/>
        <v>2579169.3333905814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2579169.3333905814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10711.557098586503</v>
      </c>
      <c r="L930" s="444">
        <f t="shared" ca="1" si="80"/>
        <v>2581485.2607593476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2581485.2607593476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10721.206795956363</v>
      </c>
      <c r="L931" s="444">
        <f t="shared" ca="1" si="80"/>
        <v>2583810.8378254836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2583810.8378254836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10730.896700398596</v>
      </c>
      <c r="L932" s="444">
        <f t="shared" ca="1" si="80"/>
        <v>2586146.1047960618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2586146.1047960618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10740.626979442672</v>
      </c>
      <c r="L933" s="444">
        <f t="shared" ca="1" si="80"/>
        <v>2588491.1020456841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2588491.1020456841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10750.3978013161</v>
      </c>
      <c r="L934" s="444">
        <f t="shared" ca="1" si="80"/>
        <v>2590845.8701171796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2590845.8701171796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10760.209334947329</v>
      </c>
      <c r="L935" s="444">
        <f t="shared" ca="1" si="80"/>
        <v>2593210.4497223063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2593210.4497223063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10770.06174996869</v>
      </c>
      <c r="L936" s="444">
        <f t="shared" ca="1" si="80"/>
        <v>2595584.8817424546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2595584.8817424546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10779.955216719309</v>
      </c>
      <c r="L937" s="444">
        <f t="shared" ca="1" si="80"/>
        <v>2597969.2072293535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2597969.2072293535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10789.889906248054</v>
      </c>
      <c r="L938" s="444">
        <f t="shared" ca="1" si="80"/>
        <v>2600363.4674057811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2600363.4674057811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10799.865990316503</v>
      </c>
      <c r="L939" s="444">
        <f t="shared" ca="1" si="80"/>
        <v>2602767.7036662772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2602767.7036662772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10809.883641401902</v>
      </c>
      <c r="L940" s="444">
        <f t="shared" ca="1" si="80"/>
        <v>2605181.9575778586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2605181.9575778586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10819.943032700159</v>
      </c>
      <c r="L941" s="444">
        <f t="shared" ca="1" si="80"/>
        <v>2607606.2708807383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2607606.2708807383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10830.044338128824</v>
      </c>
      <c r="L942" s="444">
        <f t="shared" ca="1" si="80"/>
        <v>2610040.6854890469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2610040.6854890469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10840.187732330111</v>
      </c>
      <c r="L943" s="444">
        <f t="shared" ca="1" si="80"/>
        <v>2612485.2434915565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2612485.2434915565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10850.3733906739</v>
      </c>
      <c r="L944" s="444">
        <f t="shared" ca="1" si="80"/>
        <v>2614939.9871524102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2614939.9871524102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10860.601489260791</v>
      </c>
      <c r="L945" s="444">
        <f t="shared" ca="1" si="80"/>
        <v>2617404.9589118506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2617404.9589118506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10870.872204925126</v>
      </c>
      <c r="L946" s="444">
        <f t="shared" ca="1" si="80"/>
        <v>2619880.2013869551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2619880.2013869551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10881.185715238062</v>
      </c>
      <c r="L947" s="444">
        <f t="shared" ca="1" si="80"/>
        <v>2622365.7573723728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2622365.7573723728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10891.542198510635</v>
      </c>
      <c r="L948" s="444">
        <f t="shared" ca="1" si="80"/>
        <v>2624861.6698410632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2624861.6698410632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10901.941833796845</v>
      </c>
      <c r="L949" s="444">
        <f t="shared" ca="1" si="80"/>
        <v>2627367.9819450397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2627367.9819450397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10912.384800896747</v>
      </c>
      <c r="L950" s="444">
        <f t="shared" ca="1" si="80"/>
        <v>2629884.7370161163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2629884.7370161163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10922.871280359566</v>
      </c>
      <c r="L951" s="444">
        <f t="shared" ca="1" si="80"/>
        <v>2632411.9785666554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2632411.9785666554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10933.401453486813</v>
      </c>
      <c r="L952" s="444">
        <f t="shared" ca="1" si="80"/>
        <v>2634949.7502903217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2634949.7502903217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10943.975502335421</v>
      </c>
      <c r="L953" s="444">
        <f t="shared" ca="1" si="80"/>
        <v>2637498.0960628367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2637498.0960628367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10954.593609720901</v>
      </c>
      <c r="L954" s="444">
        <f t="shared" ca="1" si="80"/>
        <v>2640057.0599427372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2640057.0599427372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10965.255959220487</v>
      </c>
      <c r="L955" s="444">
        <f t="shared" ca="1" si="80"/>
        <v>2642626.6861721375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2642626.6861721375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10975.962735176321</v>
      </c>
      <c r="L956" s="444">
        <f t="shared" ca="1" si="80"/>
        <v>2645207.0191774936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2645207.0191774936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10986.714122698639</v>
      </c>
      <c r="L957" s="444">
        <f t="shared" ca="1" si="80"/>
        <v>2647798.1035703719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2647798.1035703719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10997.510307668965</v>
      </c>
      <c r="L958" s="444">
        <f t="shared" ca="1" si="80"/>
        <v>2650399.9841482206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2650399.9841482206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11008.351476743333</v>
      </c>
      <c r="L959" s="444">
        <f t="shared" ca="1" si="80"/>
        <v>2653012.7058951436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2653012.7058951436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11019.237817355513</v>
      </c>
      <c r="L960" s="444">
        <f t="shared" ca="1" si="80"/>
        <v>2655636.3139826786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2655636.3139826786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11030.169517720242</v>
      </c>
      <c r="L961" s="444">
        <f t="shared" ca="1" si="80"/>
        <v>2658270.8537705783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2658270.8537705783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11041.146766836491</v>
      </c>
      <c r="L962" s="444">
        <f t="shared" ca="1" si="80"/>
        <v>2660916.3708075942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2660916.3708075942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11052.169754490724</v>
      </c>
      <c r="L963" s="444">
        <f t="shared" ca="1" si="80"/>
        <v>2663572.9108322645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2663572.9108322645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11063.238671260184</v>
      </c>
      <c r="L964" s="444">
        <f t="shared" ca="1" si="80"/>
        <v>2666240.519773704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2666240.519773704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11074.353708516181</v>
      </c>
      <c r="L965" s="444">
        <f t="shared" ca="1" si="80"/>
        <v>2668919.2437523999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2668919.2437523999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11085.515058427414</v>
      </c>
      <c r="L966" s="444">
        <f t="shared" ca="1" si="80"/>
        <v>2671609.1290810071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2671609.1290810071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11096.722913963278</v>
      </c>
      <c r="L967" s="444">
        <f t="shared" ca="1" si="80"/>
        <v>2674310.2222651499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2674310.2222651499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11107.977468897207</v>
      </c>
      <c r="L968" s="444">
        <f t="shared" ca="1" si="80"/>
        <v>2677022.5700042266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2677022.5700042266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11119.278917810027</v>
      </c>
      <c r="L969" s="444">
        <f t="shared" ca="1" si="80"/>
        <v>2679746.2191922162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2679746.2191922162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11130.627456093316</v>
      </c>
      <c r="L970" s="444">
        <f t="shared" ca="1" si="80"/>
        <v>2682481.216918489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2682481.216918489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11142.023279952786</v>
      </c>
      <c r="L971" s="444">
        <f t="shared" ca="1" si="80"/>
        <v>2685227.6104686214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2685227.6104686214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11153.466586411671</v>
      </c>
      <c r="L972" s="444">
        <f t="shared" ca="1" si="80"/>
        <v>2687985.4473252124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2687985.4473252124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11164.957573314134</v>
      </c>
      <c r="L973" s="444">
        <f t="shared" ca="1" si="80"/>
        <v>2690754.7751687062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2690754.7751687062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11176.49643932869</v>
      </c>
      <c r="L974" s="444">
        <f t="shared" ca="1" si="80"/>
        <v>2693535.6418782147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2693535.6418782147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11188.083383951642</v>
      </c>
      <c r="L975" s="444">
        <f t="shared" ca="1" si="80"/>
        <v>2696328.0955323461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2696328.0955323461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11199.718607510524</v>
      </c>
      <c r="L976" s="444">
        <f t="shared" ca="1" si="80"/>
        <v>2699132.1844100361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2699132.1844100361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11211.402311167565</v>
      </c>
      <c r="L977" s="444">
        <f t="shared" ca="1" si="80"/>
        <v>2701947.9569913833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2701947.9569913833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11223.134696923178</v>
      </c>
      <c r="L978" s="444">
        <f t="shared" ca="1" si="80"/>
        <v>2704775.4619584861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2704775.4619584861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11234.915967619439</v>
      </c>
      <c r="L979" s="444">
        <f t="shared" ca="1" si="80"/>
        <v>2707614.7481962852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2707614.7481962852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11246.746326943603</v>
      </c>
      <c r="L980" s="444">
        <f t="shared" ca="1" si="80"/>
        <v>2710465.8647934082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2710465.8647934082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11258.625979431616</v>
      </c>
      <c r="L981" s="444">
        <f t="shared" ca="1" si="80"/>
        <v>2713328.8610430192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2713328.8610430192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11270.555130471661</v>
      </c>
      <c r="L982" s="444">
        <f t="shared" ca="1" si="80"/>
        <v>2716203.7864436703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2716203.7864436703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11282.533986307708</v>
      </c>
      <c r="L983" s="444">
        <f t="shared" ca="1" si="80"/>
        <v>2719090.6907001575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2719090.6907001575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11294.562754043071</v>
      </c>
      <c r="L984" s="444">
        <f t="shared" ca="1" si="80"/>
        <v>2721989.62372438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2721989.62372438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11306.641641643999</v>
      </c>
      <c r="L985" s="444">
        <f t="shared" ca="1" si="80"/>
        <v>2724900.6356362035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2724900.6356362035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11318.770857943262</v>
      </c>
      <c r="L986" s="444">
        <f t="shared" ca="1" si="80"/>
        <v>2727823.7767643263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2727823.7767643263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11330.950612643774</v>
      </c>
      <c r="L987" s="444">
        <f t="shared" ca="1" si="80"/>
        <v>2730759.0976471496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2730759.0976471496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11343.181116322205</v>
      </c>
      <c r="L988" s="444">
        <f t="shared" ca="1" si="80"/>
        <v>2733706.6490336512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2733706.6490336512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11355.462580432628</v>
      </c>
      <c r="L989" s="444">
        <f t="shared" ca="1" si="80"/>
        <v>2736666.4818842635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2736666.4818842635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11367.795217310178</v>
      </c>
      <c r="L990" s="444">
        <f t="shared" ca="1" si="80"/>
        <v>2739638.6473717531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2739638.6473717531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11380.179240174719</v>
      </c>
      <c r="L991" s="444">
        <f t="shared" ca="1" si="80"/>
        <v>2742623.1968821073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2742623.1968821073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11392.614863134528</v>
      </c>
      <c r="L992" s="444">
        <f t="shared" ca="1" si="80"/>
        <v>2745620.1820154213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2745620.1820154213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11405.102301190003</v>
      </c>
      <c r="L993" s="444">
        <f t="shared" ca="1" si="80"/>
        <v>2748629.6545867911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2748629.6545867911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11417.641770237378</v>
      </c>
      <c r="L994" s="444">
        <f t="shared" ca="1" si="80"/>
        <v>2751651.6666272082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2751651.6666272082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11430.23348707245</v>
      </c>
      <c r="L995" s="444">
        <f t="shared" ca="1" si="80"/>
        <v>2754686.2703844602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2754686.2703844602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11442.877669394333</v>
      </c>
      <c r="L996" s="444">
        <f t="shared" ca="1" si="80"/>
        <v>2757733.5183240343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2757733.5183240343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11455.574535809224</v>
      </c>
      <c r="L997" s="444">
        <f t="shared" ca="1" si="80"/>
        <v>2760793.4631300233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2760793.4631300233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11468.32430583418</v>
      </c>
      <c r="L998" s="444">
        <f t="shared" ca="1" si="80"/>
        <v>2763866.1577060372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2763866.1577060372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11481.127199900902</v>
      </c>
      <c r="L999" s="444">
        <f t="shared" ca="1" si="80"/>
        <v>2766951.6551761176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2766951.6551761176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11493.983439359572</v>
      </c>
      <c r="L1000" s="444">
        <f t="shared" ca="1" si="80"/>
        <v>2770050.0088856565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2770050.0088856565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11506.89324648265</v>
      </c>
      <c r="L1001" s="444">
        <f t="shared" ca="1" si="80"/>
        <v>2773161.2724023187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2773161.2724023187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11519.856844468743</v>
      </c>
      <c r="L1002" s="444">
        <f t="shared" ca="1" si="80"/>
        <v>2776285.4995169672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2776285.4995169672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11532.874457446445</v>
      </c>
      <c r="L1003" s="444">
        <f t="shared" ca="1" si="80"/>
        <v>2779422.7442445932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2779422.7442445932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11545.946310478219</v>
      </c>
      <c r="L1004" s="444">
        <f t="shared" ca="1" si="80"/>
        <v>2782573.060825251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2782573.060825251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11559.072629564294</v>
      </c>
      <c r="L1005" s="444">
        <f t="shared" ca="1" si="80"/>
        <v>2785736.5037249951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2785736.5037249951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11572.253641646561</v>
      </c>
      <c r="L1006" s="444">
        <f t="shared" ca="1" si="80"/>
        <v>2788913.127636821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2788913.127636821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11585.489574612502</v>
      </c>
      <c r="L1007" s="444">
        <f t="shared" ca="1" si="80"/>
        <v>2792102.9874816132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2792102.9874816132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11598.780657299136</v>
      </c>
      <c r="L1008" s="444">
        <f t="shared" ca="1" si="80"/>
        <v>2795306.1384090921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2795306.1384090921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11612.127119496965</v>
      </c>
      <c r="L1009" s="444">
        <f t="shared" ca="1" si="80"/>
        <v>2798522.6357987686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2798522.6357987686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11625.52919195395</v>
      </c>
      <c r="L1010" s="444">
        <f t="shared" ca="1" si="80"/>
        <v>2801752.5352609023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2801752.5352609023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11638.987106379507</v>
      </c>
      <c r="L1011" s="444">
        <f t="shared" ca="1" si="80"/>
        <v>2804995.8926374614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2804995.8926374614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11652.501095448504</v>
      </c>
      <c r="L1012" s="444">
        <f t="shared" ca="1" si="80"/>
        <v>2808252.7640030896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2808252.7640030896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11666.071392805288</v>
      </c>
      <c r="L1013" s="444">
        <f t="shared" ca="1" si="80"/>
        <v>2811523.2056660745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2811523.2056660745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11679.698233067726</v>
      </c>
      <c r="L1014" s="444">
        <f t="shared" ca="1" si="80"/>
        <v>2814807.2741693216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2814807.2741693216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11693.381851831255</v>
      </c>
      <c r="L1015" s="444">
        <f t="shared" ca="1" si="80"/>
        <v>2818105.0262913327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2818105.0262913327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11707.122485672968</v>
      </c>
      <c r="L1016" s="444">
        <f t="shared" ca="1" si="80"/>
        <v>2821416.5190471853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2821416.5190471853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11720.920372155688</v>
      </c>
      <c r="L1017" s="444">
        <f t="shared" ca="1" si="80"/>
        <v>2824741.8096895204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2824741.8096895204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11734.775749832083</v>
      </c>
      <c r="L1018" s="444">
        <f t="shared" ca="1" si="80"/>
        <v>2828080.9557095319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2828080.9557095319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11748.688858248797</v>
      </c>
      <c r="L1019" s="444">
        <f t="shared" ca="1" si="80"/>
        <v>2831434.0148379602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2831434.0148379602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11762.659937950582</v>
      </c>
      <c r="L1020" s="444">
        <f t="shared" ca="1" si="80"/>
        <v>2834801.0450460906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2834801.0450460906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11776.689230484459</v>
      </c>
      <c r="L1021" s="444">
        <f t="shared" ca="1" si="80"/>
        <v>2838182.1045467546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2838182.1045467546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11790.776978403892</v>
      </c>
      <c r="L1022" s="444">
        <f t="shared" ca="1" si="80"/>
        <v>2841577.251795338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2841577.251795338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11804.923425272989</v>
      </c>
      <c r="L1023" s="444">
        <f t="shared" ca="1" si="80"/>
        <v>2844986.5454907906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2844986.5454907906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11819.128815670709</v>
      </c>
      <c r="L1024" s="444">
        <f t="shared" ca="1" si="80"/>
        <v>2848410.0445766407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2848410.0445766407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11833.393395195084</v>
      </c>
      <c r="L1025" s="444">
        <f t="shared" ca="1" si="80"/>
        <v>2851847.8082420155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2851847.8082420155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11847.71741046748</v>
      </c>
      <c r="L1026" s="444">
        <f t="shared" ca="1" si="80"/>
        <v>2855299.8959226627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2855299.8959226627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11862.101109136842</v>
      </c>
      <c r="L1027" s="444">
        <f t="shared" ca="1" si="80"/>
        <v>2858766.3673019791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2858766.3673019791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11876.544739883995</v>
      </c>
      <c r="L1028" s="444">
        <f t="shared" ref="L1028:L1282" ca="1" si="106">I1028-J1028+K1028</f>
        <v>2862247.2823120425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2862247.2823120425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11891.048552425926</v>
      </c>
      <c r="L1029" s="444">
        <f t="shared" ca="1" si="106"/>
        <v>2865742.7011346482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2865742.7011346482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11905.612797520116</v>
      </c>
      <c r="L1030" s="444">
        <f t="shared" ca="1" si="106"/>
        <v>2869252.6842023479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2869252.6842023479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11920.237726968864</v>
      </c>
      <c r="L1031" s="444">
        <f t="shared" ca="1" si="106"/>
        <v>2872777.2921994962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2872777.2921994962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11934.923593623649</v>
      </c>
      <c r="L1032" s="444">
        <f t="shared" ca="1" si="106"/>
        <v>2876316.5860632993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2876316.5860632993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11949.670651389495</v>
      </c>
      <c r="L1033" s="444">
        <f t="shared" ca="1" si="106"/>
        <v>2879870.6269848682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2879870.6269848682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11964.479155229366</v>
      </c>
      <c r="L1034" s="444">
        <f t="shared" ca="1" si="106"/>
        <v>2883439.4764102772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2883439.4764102772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11979.34936116857</v>
      </c>
      <c r="L1035" s="444">
        <f t="shared" ca="1" si="106"/>
        <v>2887023.1960416255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2887023.1960416255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11994.281526299188</v>
      </c>
      <c r="L1036" s="444">
        <f t="shared" ca="1" si="106"/>
        <v>2890621.8478381042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2890621.8478381042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12009.275908784515</v>
      </c>
      <c r="L1037" s="444">
        <f t="shared" ca="1" si="106"/>
        <v>2894235.4940170683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2894235.4940170683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12024.332767863532</v>
      </c>
      <c r="L1038" s="444">
        <f t="shared" ca="1" si="106"/>
        <v>2897864.1970551116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2897864.1970551116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12039.45236385538</v>
      </c>
      <c r="L1039" s="444">
        <f t="shared" ca="1" si="106"/>
        <v>2901508.0196891464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2901508.0196891464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12054.634958163859</v>
      </c>
      <c r="L1040" s="444">
        <f t="shared" ca="1" si="106"/>
        <v>2905167.0249174898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2905167.0249174898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12069.880813281956</v>
      </c>
      <c r="L1041" s="444">
        <f t="shared" ca="1" si="106"/>
        <v>2908841.2760009514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2908841.2760009514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12085.190192796379</v>
      </c>
      <c r="L1042" s="444">
        <f t="shared" ca="1" si="106"/>
        <v>2912530.8364639273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2912530.8364639273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12100.563361392113</v>
      </c>
      <c r="L1043" s="444">
        <f t="shared" ca="1" si="106"/>
        <v>2916235.7700954988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2916235.7700954988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12116.000584856993</v>
      </c>
      <c r="L1044" s="444">
        <f t="shared" ca="1" si="106"/>
        <v>2919956.1409505354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2919956.1409505354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12131.502130086312</v>
      </c>
      <c r="L1045" s="444">
        <f t="shared" ca="1" si="106"/>
        <v>2923692.0133508015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2923692.0133508015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12147.068265087421</v>
      </c>
      <c r="L1046" s="444">
        <f t="shared" ca="1" si="106"/>
        <v>2927443.4518860686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2927443.4518860686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12162.699258984367</v>
      </c>
      <c r="L1047" s="444">
        <f t="shared" ca="1" si="106"/>
        <v>2931210.5214152327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2931210.5214152327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12178.395382022551</v>
      </c>
      <c r="L1048" s="444">
        <f t="shared" ca="1" si="106"/>
        <v>2934993.2870674348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2934993.2870674348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12194.156905573393</v>
      </c>
      <c r="L1049" s="444">
        <f t="shared" ca="1" si="106"/>
        <v>2938791.8142431877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2938791.8142431877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12209.984102139029</v>
      </c>
      <c r="L1050" s="444">
        <f t="shared" ca="1" si="106"/>
        <v>2942606.1686155065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2942606.1686155065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12225.877245357025</v>
      </c>
      <c r="L1051" s="444">
        <f t="shared" ca="1" si="106"/>
        <v>2946436.4161310429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2946436.4161310429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12241.836610005093</v>
      </c>
      <c r="L1052" s="444">
        <f t="shared" ca="1" si="106"/>
        <v>2950282.6230112277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2950282.6230112277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12257.862472005863</v>
      </c>
      <c r="L1053" s="444">
        <f t="shared" ca="1" si="106"/>
        <v>2954144.8557534129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2954144.8557534129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12273.955108431635</v>
      </c>
      <c r="L1054" s="444">
        <f t="shared" ca="1" si="106"/>
        <v>2958023.1811320242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2958023.1811320242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12290.114797509183</v>
      </c>
      <c r="L1055" s="444">
        <f t="shared" ca="1" si="106"/>
        <v>2961917.666199713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2961917.666199713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12306.341818624553</v>
      </c>
      <c r="L1056" s="444">
        <f t="shared" ca="1" si="106"/>
        <v>2965828.3782885172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2965828.3782885172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12322.636452327903</v>
      </c>
      <c r="L1057" s="444">
        <f t="shared" ca="1" si="106"/>
        <v>2969755.3850110248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2969755.3850110248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12338.998980338351</v>
      </c>
      <c r="L1058" s="444">
        <f t="shared" ca="1" si="106"/>
        <v>2973698.7542615426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2973698.7542615426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12355.429685548843</v>
      </c>
      <c r="L1059" s="444">
        <f t="shared" ca="1" si="106"/>
        <v>2977658.554217271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2977658.554217271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12371.928852031044</v>
      </c>
      <c r="L1060" s="444">
        <f t="shared" ca="1" si="106"/>
        <v>2981634.8533394816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2981634.8533394816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12388.496765040254</v>
      </c>
      <c r="L1061" s="444">
        <f t="shared" ca="1" si="106"/>
        <v>2985627.7203747015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2985627.7203747015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12405.133711020339</v>
      </c>
      <c r="L1062" s="444">
        <f t="shared" ca="1" si="106"/>
        <v>2989637.2243559016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2989637.2243559016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12421.839977608672</v>
      </c>
      <c r="L1063" s="444">
        <f t="shared" ca="1" si="106"/>
        <v>2993663.4346036897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2993663.4346036897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12438.615853641122</v>
      </c>
      <c r="L1064" s="444">
        <f t="shared" ca="1" si="106"/>
        <v>2997706.4207275105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2997706.4207275105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12455.461629157042</v>
      </c>
      <c r="L1065" s="444">
        <f t="shared" ca="1" si="106"/>
        <v>3001766.252626847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3001766.252626847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12472.377595404278</v>
      </c>
      <c r="L1066" s="444">
        <f t="shared" ca="1" si="106"/>
        <v>3005843.0004924308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3005843.0004924308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12489.364044844209</v>
      </c>
      <c r="L1067" s="444">
        <f t="shared" ca="1" si="106"/>
        <v>3009936.7348074545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3009936.7348074545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12506.421271156809</v>
      </c>
      <c r="L1068" s="444">
        <f t="shared" ca="1" si="106"/>
        <v>3014047.5263487911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3014047.5263487911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12523.549569245712</v>
      </c>
      <c r="L1069" s="444">
        <f t="shared" ca="1" si="106"/>
        <v>3018175.4461882166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3018175.4461882166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12540.749235243316</v>
      </c>
      <c r="L1070" s="444">
        <f t="shared" ca="1" si="106"/>
        <v>3022320.5656936397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3022320.5656936397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12558.020566515914</v>
      </c>
      <c r="L1071" s="444">
        <f t="shared" ca="1" si="106"/>
        <v>3026482.9565303354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3026482.9565303354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12575.363861668811</v>
      </c>
      <c r="L1072" s="444">
        <f t="shared" ca="1" si="106"/>
        <v>3030662.6906621838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3030662.6906621838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12592.779420551515</v>
      </c>
      <c r="L1073" s="444">
        <f t="shared" ca="1" si="106"/>
        <v>3034859.8403529148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3034859.8403529148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12610.267544262893</v>
      </c>
      <c r="L1074" s="444">
        <f t="shared" ca="1" si="106"/>
        <v>3039074.4781673574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3039074.4781673574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12627.828535156405</v>
      </c>
      <c r="L1075" s="444">
        <f t="shared" ca="1" si="106"/>
        <v>3043306.6769726933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3043306.6769726933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12645.462696845303</v>
      </c>
      <c r="L1076" s="444">
        <f t="shared" ca="1" si="106"/>
        <v>3047556.5099397181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3047556.5099397181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12663.170334207907</v>
      </c>
      <c r="L1077" s="444">
        <f t="shared" ca="1" si="106"/>
        <v>3051824.0505441055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3051824.0505441055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12680.951753392854</v>
      </c>
      <c r="L1078" s="444">
        <f t="shared" ca="1" si="106"/>
        <v>3056109.3725676779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3056109.3725676779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12698.807261824406</v>
      </c>
      <c r="L1079" s="444">
        <f t="shared" ca="1" si="106"/>
        <v>3060412.5500996821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3060412.5500996821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12716.737168207757</v>
      </c>
      <c r="L1080" s="444">
        <f t="shared" ca="1" si="106"/>
        <v>3064733.6575380694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3064733.6575380694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12734.741782534371</v>
      </c>
      <c r="L1081" s="444">
        <f t="shared" ca="1" si="106"/>
        <v>3069072.7695907834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3069072.7695907834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12752.821416087345</v>
      </c>
      <c r="L1082" s="444">
        <f t="shared" ca="1" si="106"/>
        <v>3073429.9612770504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3073429.9612770504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12770.976381446791</v>
      </c>
      <c r="L1083" s="444">
        <f t="shared" ca="1" si="106"/>
        <v>3077805.3079286767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3077805.3079286767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12789.206992495234</v>
      </c>
      <c r="L1084" s="444">
        <f t="shared" ca="1" si="106"/>
        <v>3082198.8851913516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3082198.8851913516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12807.513564423047</v>
      </c>
      <c r="L1085" s="444">
        <f t="shared" ca="1" si="106"/>
        <v>3086610.7690259544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3086610.7690259544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12825.896413733892</v>
      </c>
      <c r="L1086" s="444">
        <f t="shared" ca="1" si="106"/>
        <v>3091041.0357098677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3091041.0357098677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12844.355858250197</v>
      </c>
      <c r="L1087" s="444">
        <f t="shared" ca="1" si="106"/>
        <v>3095489.7618382974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3095489.7618382974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12862.892217118653</v>
      </c>
      <c r="L1088" s="444">
        <f t="shared" ca="1" si="106"/>
        <v>3099957.0243255957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3099957.0243255957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12881.50581081573</v>
      </c>
      <c r="L1089" s="444">
        <f t="shared" ca="1" si="106"/>
        <v>3104442.9004065911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3104442.9004065911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12900.196961153211</v>
      </c>
      <c r="L1090" s="444">
        <f t="shared" ca="1" si="106"/>
        <v>3108947.467637924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3108947.467637924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12918.965991283765</v>
      </c>
      <c r="L1091" s="444">
        <f t="shared" ca="1" si="106"/>
        <v>3113470.8038993874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3113470.8038993874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12937.813225706528</v>
      </c>
      <c r="L1092" s="444">
        <f t="shared" ca="1" si="106"/>
        <v>3118012.9873952735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3118012.9873952735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12956.738990272721</v>
      </c>
      <c r="L1093" s="444">
        <f t="shared" ca="1" si="106"/>
        <v>3122574.096655726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3122574.096655726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12975.743612191272</v>
      </c>
      <c r="L1094" s="444">
        <f t="shared" ca="1" si="106"/>
        <v>3127154.2105380967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3127154.2105380967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12994.827420034484</v>
      </c>
      <c r="L1095" s="444">
        <f t="shared" ca="1" si="106"/>
        <v>3131753.4082283108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3131753.4082283108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13013.99074374371</v>
      </c>
      <c r="L1096" s="444">
        <f t="shared" ca="1" si="106"/>
        <v>3136371.7692422341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3136371.7692422341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13033.233914635057</v>
      </c>
      <c r="L1097" s="444">
        <f t="shared" ca="1" si="106"/>
        <v>3141009.3734270488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3141009.3734270488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13052.557265405118</v>
      </c>
      <c r="L1098" s="444">
        <f t="shared" ca="1" si="106"/>
        <v>3145666.3009626335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3145666.3009626335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13071.96113013672</v>
      </c>
      <c r="L1099" s="444">
        <f t="shared" ca="1" si="106"/>
        <v>3150342.6323629497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3150342.6323629497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13091.445844304704</v>
      </c>
      <c r="L1100" s="444">
        <f t="shared" ca="1" si="106"/>
        <v>3155038.448477434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3155038.448477434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13111.011744781723</v>
      </c>
      <c r="L1101" s="444">
        <f t="shared" ca="1" si="106"/>
        <v>3159753.8304923954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3159753.8304923954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13130.659169844062</v>
      </c>
      <c r="L1102" s="444">
        <f t="shared" ca="1" si="106"/>
        <v>3164488.8599324189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3164488.8599324189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13150.388459177493</v>
      </c>
      <c r="L1103" s="444">
        <f t="shared" ca="1" si="106"/>
        <v>3169243.6186617762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3169243.6186617762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13170.19995388315</v>
      </c>
      <c r="L1104" s="444">
        <f t="shared" ca="1" si="106"/>
        <v>3174018.1888858387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3174018.1888858387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13190.093996483409</v>
      </c>
      <c r="L1105" s="444">
        <f t="shared" ca="1" si="106"/>
        <v>3178812.6531525017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3178812.6531525017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13210.070930927839</v>
      </c>
      <c r="L1106" s="444">
        <f t="shared" ca="1" si="106"/>
        <v>3183627.0943536093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3183627.0943536093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13230.13110259912</v>
      </c>
      <c r="L1107" s="444">
        <f t="shared" ca="1" si="106"/>
        <v>3188461.595726388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3188461.595726388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13250.274858319031</v>
      </c>
      <c r="L1108" s="444">
        <f t="shared" ca="1" si="106"/>
        <v>3193316.2408548868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3193316.2408548868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13270.502546354443</v>
      </c>
      <c r="L1109" s="444">
        <f t="shared" ca="1" si="106"/>
        <v>3198191.1136714211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3198191.1136714211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13290.814516423336</v>
      </c>
      <c r="L1110" s="444">
        <f t="shared" ca="1" si="106"/>
        <v>3203086.2984580239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3203086.2984580239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13311.211119700847</v>
      </c>
      <c r="L1111" s="444">
        <f t="shared" ca="1" si="106"/>
        <v>3208001.8798479042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3208001.8798479042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13331.692708825349</v>
      </c>
      <c r="L1112" s="444">
        <f t="shared" ca="1" si="106"/>
        <v>3212937.942826909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3212937.942826909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13352.259637904535</v>
      </c>
      <c r="L1113" s="444">
        <f t="shared" ca="1" si="106"/>
        <v>3217894.572734993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3217894.572734993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13372.912262521551</v>
      </c>
      <c r="L1114" s="444">
        <f t="shared" ca="1" si="106"/>
        <v>3222871.8552676942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3222871.8552676942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13393.650939741141</v>
      </c>
      <c r="L1115" s="444">
        <f t="shared" ca="1" si="106"/>
        <v>3227869.876477615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3227869.876477615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13414.476028115811</v>
      </c>
      <c r="L1116" s="444">
        <f t="shared" ca="1" si="106"/>
        <v>3232888.7227759105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3232888.7227759105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13435.387887692043</v>
      </c>
      <c r="L1117" s="444">
        <f t="shared" ca="1" si="106"/>
        <v>3237928.4809337822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3237928.4809337822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13456.386880016507</v>
      </c>
      <c r="L1118" s="444">
        <f t="shared" ca="1" si="106"/>
        <v>3242989.2380839782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3242989.2380839782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13477.473368142324</v>
      </c>
      <c r="L1119" s="444">
        <f t="shared" ca="1" si="106"/>
        <v>3248071.0817223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3248071.0817223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13498.647716635331</v>
      </c>
      <c r="L1120" s="444">
        <f t="shared" ca="1" si="106"/>
        <v>3253174.099709115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3253174.099709115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13519.910291580394</v>
      </c>
      <c r="L1121" s="444">
        <f t="shared" ca="1" si="106"/>
        <v>3258298.3802708751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3258298.3802708751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13541.261460587728</v>
      </c>
      <c r="L1122" s="444">
        <f t="shared" ca="1" si="106"/>
        <v>3263444.0120016425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3263444.0120016425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13562.701592799258</v>
      </c>
      <c r="L1123" s="444">
        <f t="shared" ca="1" si="106"/>
        <v>3268611.0838646214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3268611.0838646214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13584.231058895004</v>
      </c>
      <c r="L1124" s="444">
        <f t="shared" ca="1" si="106"/>
        <v>3273799.6851936961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3273799.6851936961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13605.850231099481</v>
      </c>
      <c r="L1125" s="444">
        <f t="shared" ca="1" si="106"/>
        <v>3279009.9056949751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3279009.9056949751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13627.559483188144</v>
      </c>
      <c r="L1126" s="444">
        <f t="shared" ca="1" si="106"/>
        <v>3284241.8354483428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3284241.8354483428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13649.359190493842</v>
      </c>
      <c r="L1127" s="444">
        <f t="shared" ca="1" si="106"/>
        <v>3289495.5649090162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3289495.5649090162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13671.249729913317</v>
      </c>
      <c r="L1128" s="444">
        <f t="shared" ca="1" si="106"/>
        <v>3294771.184909109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3294771.184909109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13693.231479913702</v>
      </c>
      <c r="L1129" s="444">
        <f t="shared" ca="1" si="106"/>
        <v>3300068.7866592025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3300068.7866592025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13715.304820539091</v>
      </c>
      <c r="L1130" s="444">
        <f t="shared" ca="1" si="106"/>
        <v>3305388.4617499211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3305388.4617499211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13737.470133417086</v>
      </c>
      <c r="L1131" s="444">
        <f t="shared" ca="1" si="106"/>
        <v>3310730.302153518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3310730.302153518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13759.727801765406</v>
      </c>
      <c r="L1132" s="444">
        <f t="shared" ca="1" si="106"/>
        <v>3316094.4002254629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3316094.4002254629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13782.078210398509</v>
      </c>
      <c r="L1133" s="444">
        <f t="shared" ca="1" si="106"/>
        <v>3321480.848706041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3321480.848706041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13804.521745734251</v>
      </c>
      <c r="L1134" s="444">
        <f t="shared" ca="1" si="106"/>
        <v>3326889.740721955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3326889.740721955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13827.058795800562</v>
      </c>
      <c r="L1135" s="444">
        <f t="shared" ca="1" si="106"/>
        <v>3332321.169787935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3332321.169787935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13849.689750242145</v>
      </c>
      <c r="L1136" s="444">
        <f t="shared" ca="1" si="106"/>
        <v>3337775.2298083566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3337775.2298083566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13872.415000327233</v>
      </c>
      <c r="L1137" s="444">
        <f t="shared" ca="1" si="106"/>
        <v>3343252.0150788636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3343252.0150788636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13895.234938954347</v>
      </c>
      <c r="L1138" s="444">
        <f t="shared" ca="1" si="106"/>
        <v>3348751.6202879976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3348751.6202879976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13918.149960659071</v>
      </c>
      <c r="L1139" s="444">
        <f t="shared" ca="1" si="106"/>
        <v>3354274.1405188362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3354274.1405188362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13941.160461620901</v>
      </c>
      <c r="L1140" s="444">
        <f t="shared" ca="1" si="106"/>
        <v>3359819.6712506367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3359819.6712506367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13964.266839670068</v>
      </c>
      <c r="L1141" s="444">
        <f t="shared" ca="1" si="106"/>
        <v>3365388.3083604863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3365388.3083604863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13987.469494294439</v>
      </c>
      <c r="L1142" s="444">
        <f t="shared" ca="1" si="106"/>
        <v>3370980.1481249603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3370980.1481249603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14010.768826646416</v>
      </c>
      <c r="L1143" s="444">
        <f t="shared" ca="1" si="106"/>
        <v>3376595.2872217861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3376595.2872217861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14034.165239549855</v>
      </c>
      <c r="L1144" s="444">
        <f t="shared" ca="1" si="106"/>
        <v>3382233.8227315154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3382233.8227315154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14057.659137507062</v>
      </c>
      <c r="L1145" s="444">
        <f t="shared" ca="1" si="106"/>
        <v>3387895.8521392019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3387895.8521392019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14081.250926705756</v>
      </c>
      <c r="L1146" s="444">
        <f t="shared" ca="1" si="106"/>
        <v>3393581.4733360871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3393581.4733360871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14104.94101502611</v>
      </c>
      <c r="L1147" s="444">
        <f t="shared" ca="1" si="106"/>
        <v>3399290.7846212927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3399290.7846212927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14128.729812047803</v>
      </c>
      <c r="L1148" s="444">
        <f t="shared" ca="1" si="106"/>
        <v>3405023.8847035202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3405023.8847035202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14152.617729057085</v>
      </c>
      <c r="L1149" s="444">
        <f t="shared" ca="1" si="106"/>
        <v>3410780.8727027569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3410780.8727027569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14176.605179053902</v>
      </c>
      <c r="L1150" s="444">
        <f t="shared" ca="1" si="106"/>
        <v>3416561.8481519902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3416561.8481519902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14200.69257675904</v>
      </c>
      <c r="L1151" s="444">
        <f t="shared" ca="1" si="106"/>
        <v>3422366.9109989288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3422366.9109989288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14224.880338621284</v>
      </c>
      <c r="L1152" s="444">
        <f t="shared" ca="1" si="106"/>
        <v>3428196.1616077297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3428196.1616077297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14249.168882824621</v>
      </c>
      <c r="L1153" s="444">
        <f t="shared" ca="1" si="106"/>
        <v>3434049.7007607338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3434049.7007607338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14273.558629295472</v>
      </c>
      <c r="L1154" s="444">
        <f t="shared" ca="1" si="106"/>
        <v>3439927.6296602087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3439927.6296602087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14298.04999970995</v>
      </c>
      <c r="L1155" s="444">
        <f t="shared" ca="1" si="106"/>
        <v>3445830.0499300985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3445830.0499300985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14322.643417501158</v>
      </c>
      <c r="L1156" s="444">
        <f t="shared" ca="1" si="106"/>
        <v>3451757.0636177794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3451757.0636177794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14347.339307866496</v>
      </c>
      <c r="L1157" s="444">
        <f t="shared" ca="1" si="106"/>
        <v>3457708.7731958255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3457708.7731958255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14372.138097775023</v>
      </c>
      <c r="L1158" s="444">
        <f t="shared" ca="1" si="106"/>
        <v>3463685.2815637803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3463685.2815637803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14397.040215974834</v>
      </c>
      <c r="L1159" s="444">
        <f t="shared" ca="1" si="106"/>
        <v>3469686.6920499345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3469686.6920499345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14422.046093000476</v>
      </c>
      <c r="L1160" s="444">
        <f t="shared" ca="1" si="106"/>
        <v>3475713.1084131147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3475713.1084131147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14447.156161180392</v>
      </c>
      <c r="L1161" s="444">
        <f t="shared" ca="1" si="106"/>
        <v>3481764.6348444745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3481764.6348444745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14472.37085464439</v>
      </c>
      <c r="L1162" s="444">
        <f t="shared" ca="1" si="106"/>
        <v>3487841.3759692986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3487841.3759692986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14497.690609331159</v>
      </c>
      <c r="L1163" s="444">
        <f t="shared" ca="1" si="106"/>
        <v>3493943.4368488095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3493943.4368488095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14523.115862995788</v>
      </c>
      <c r="L1164" s="444">
        <f t="shared" ca="1" si="106"/>
        <v>3500070.9229819849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3500070.9229819849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14548.647055217354</v>
      </c>
      <c r="L1165" s="444">
        <f t="shared" ca="1" si="106"/>
        <v>3506223.940307382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3506223.940307382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14574.284627406509</v>
      </c>
      <c r="L1166" s="444">
        <f t="shared" ca="1" si="106"/>
        <v>3512402.595204968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3512402.595204968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14600.029022813116</v>
      </c>
      <c r="L1167" s="444">
        <f t="shared" ca="1" si="106"/>
        <v>3518606.9944979609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3518606.9944979609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14625.880686533921</v>
      </c>
      <c r="L1168" s="444">
        <f t="shared" ca="1" si="106"/>
        <v>3524837.2454546746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3524837.2454546746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14686.821856061144</v>
      </c>
      <c r="L1169" s="444">
        <f t="shared" ca="1" si="106"/>
        <v>3539524.0673107356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3539524.0673107356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14748.016947128064</v>
      </c>
      <c r="L1170" s="444">
        <f t="shared" ca="1" si="106"/>
        <v>3554272.0842578635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3554272.0842578635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14809.467017741099</v>
      </c>
      <c r="L1171" s="444">
        <f t="shared" ca="1" si="106"/>
        <v>3569081.5512756044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3569081.5512756044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14871.173130315017</v>
      </c>
      <c r="L1172" s="444">
        <f t="shared" ca="1" si="106"/>
        <v>3583952.7244059192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3583952.7244059192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14933.13635169133</v>
      </c>
      <c r="L1173" s="444">
        <f t="shared" ca="1" si="106"/>
        <v>3598885.8607576108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3598885.8607576108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14995.357753156712</v>
      </c>
      <c r="L1174" s="444">
        <f t="shared" ca="1" si="106"/>
        <v>3613881.2185107674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3613881.2185107674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15057.838410461531</v>
      </c>
      <c r="L1175" s="444">
        <f t="shared" ca="1" si="106"/>
        <v>3628939.0569212288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3628939.0569212288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15120.579403838454</v>
      </c>
      <c r="L1176" s="444">
        <f t="shared" ca="1" si="106"/>
        <v>3644059.6363250674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3644059.6363250674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15183.581818021114</v>
      </c>
      <c r="L1177" s="444">
        <f t="shared" ca="1" si="106"/>
        <v>3659243.2181430883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3659243.2181430883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15246.846742262869</v>
      </c>
      <c r="L1178" s="444">
        <f t="shared" ca="1" si="106"/>
        <v>3674490.0648853513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3674490.0648853513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15310.375270355629</v>
      </c>
      <c r="L1179" s="444">
        <f t="shared" ca="1" si="106"/>
        <v>3689800.4401557068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3689800.4401557068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15374.168500648779</v>
      </c>
      <c r="L1180" s="444">
        <f t="shared" ca="1" si="106"/>
        <v>3705174.6086563556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3705174.6086563556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15438.227536068149</v>
      </c>
      <c r="L1181" s="444">
        <f t="shared" ca="1" si="106"/>
        <v>3720612.8361924239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3720612.8361924239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15502.5534841351</v>
      </c>
      <c r="L1182" s="444">
        <f t="shared" ca="1" si="106"/>
        <v>3736115.3896765593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3736115.3896765593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15567.147456985664</v>
      </c>
      <c r="L1183" s="444">
        <f t="shared" ca="1" si="106"/>
        <v>3751682.5371335447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3751682.5371335447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15632.01057138977</v>
      </c>
      <c r="L1184" s="444">
        <f t="shared" ca="1" si="106"/>
        <v>3767314.5477049346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3767314.5477049346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15697.143948770561</v>
      </c>
      <c r="L1185" s="444">
        <f t="shared" ca="1" si="106"/>
        <v>3783011.6916537052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3783011.6916537052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15762.548715223771</v>
      </c>
      <c r="L1186" s="444">
        <f t="shared" ca="1" si="106"/>
        <v>3798774.2403689288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3798774.2403689288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15828.226001537201</v>
      </c>
      <c r="L1187" s="444">
        <f t="shared" ca="1" si="106"/>
        <v>3814602.4663704662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3814602.4663704662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15894.176943210276</v>
      </c>
      <c r="L1188" s="444">
        <f t="shared" ca="1" si="106"/>
        <v>3830496.6433136766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3830496.6433136766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15960.40268047365</v>
      </c>
      <c r="L1189" s="444">
        <f t="shared" ca="1" si="106"/>
        <v>3846457.0459941505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3846457.0459941505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16026.904358308961</v>
      </c>
      <c r="L1190" s="444">
        <f t="shared" ca="1" si="106"/>
        <v>3862483.9503524592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3862483.9503524592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16093.683126468581</v>
      </c>
      <c r="L1191" s="444">
        <f t="shared" ca="1" si="106"/>
        <v>3878577.6334789279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3878577.6334789279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16160.74013949553</v>
      </c>
      <c r="L1192" s="444">
        <f t="shared" ca="1" si="106"/>
        <v>3894738.3736184235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3894738.3736184235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16228.076556743434</v>
      </c>
      <c r="L1193" s="444">
        <f t="shared" ca="1" si="106"/>
        <v>3910966.4501751671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3910966.4501751671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16295.69354239653</v>
      </c>
      <c r="L1194" s="444">
        <f t="shared" ca="1" si="106"/>
        <v>3927262.1437175637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3927262.1437175637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16363.592265489848</v>
      </c>
      <c r="L1195" s="444">
        <f t="shared" ca="1" si="106"/>
        <v>3943625.7359830537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3943625.7359830537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16431.773899929391</v>
      </c>
      <c r="L1196" s="444">
        <f t="shared" ca="1" si="106"/>
        <v>3960057.5098829833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3960057.5098829833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16500.239624512429</v>
      </c>
      <c r="L1197" s="444">
        <f t="shared" ca="1" si="106"/>
        <v>3976557.7495074957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3976557.7495074957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16568.990622947902</v>
      </c>
      <c r="L1198" s="444">
        <f t="shared" ca="1" si="106"/>
        <v>3993126.7401304436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3993126.7401304436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16638.028083876849</v>
      </c>
      <c r="L1199" s="444">
        <f t="shared" ca="1" si="106"/>
        <v>4009764.7682143203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4009764.7682143203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16707.353200893001</v>
      </c>
      <c r="L1200" s="444">
        <f t="shared" ca="1" si="106"/>
        <v>4026472.1214152132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4026472.1214152132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16776.967172563389</v>
      </c>
      <c r="L1201" s="444">
        <f t="shared" ca="1" si="106"/>
        <v>4043249.0885877768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4043249.0885877768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16846.871202449071</v>
      </c>
      <c r="L1202" s="444">
        <f t="shared" ca="1" si="106"/>
        <v>4060095.9597902256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4060095.9597902256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16917.06649912594</v>
      </c>
      <c r="L1203" s="444">
        <f t="shared" ca="1" si="106"/>
        <v>4077013.0262893518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4077013.0262893518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16987.554276205632</v>
      </c>
      <c r="L1204" s="444">
        <f t="shared" ca="1" si="106"/>
        <v>4094000.5805655573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4094000.5805655573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17058.335752356488</v>
      </c>
      <c r="L1205" s="444">
        <f t="shared" ca="1" si="106"/>
        <v>4111058.9163179137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4111058.9163179137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17129.412151324639</v>
      </c>
      <c r="L1206" s="444">
        <f t="shared" ca="1" si="106"/>
        <v>4128188.3284692382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4128188.3284692382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17200.784701955155</v>
      </c>
      <c r="L1207" s="444">
        <f t="shared" ca="1" si="106"/>
        <v>4145389.1131711933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4145389.1131711933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17272.454638213305</v>
      </c>
      <c r="L1208" s="444">
        <f t="shared" ca="1" si="106"/>
        <v>4162661.5678094067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4162661.5678094067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17344.423199205863</v>
      </c>
      <c r="L1209" s="444">
        <f t="shared" ca="1" si="106"/>
        <v>4180005.9910086123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4180005.9910086123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17416.691629202553</v>
      </c>
      <c r="L1210" s="444">
        <f t="shared" ca="1" si="106"/>
        <v>4197422.6826378144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4197422.6826378144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17489.261177657561</v>
      </c>
      <c r="L1211" s="444">
        <f t="shared" ca="1" si="106"/>
        <v>4214911.9438154716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4214911.9438154716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17562.13309923113</v>
      </c>
      <c r="L1212" s="444">
        <f t="shared" ca="1" si="106"/>
        <v>4232474.0769147025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4232474.0769147025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17635.308653811262</v>
      </c>
      <c r="L1213" s="444">
        <f t="shared" ca="1" si="106"/>
        <v>4250109.3855685135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4250109.3855685135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17708.789106535474</v>
      </c>
      <c r="L1214" s="444">
        <f t="shared" ca="1" si="106"/>
        <v>4267818.1746750493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4267818.1746750493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17782.575727812706</v>
      </c>
      <c r="L1215" s="444">
        <f t="shared" ca="1" si="106"/>
        <v>4285600.7504028622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4285600.7504028622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17856.66979334526</v>
      </c>
      <c r="L1216" s="444">
        <f t="shared" ca="1" si="106"/>
        <v>4303457.4201962072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4303457.4201962072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17931.072584150865</v>
      </c>
      <c r="L1217" s="444">
        <f t="shared" ca="1" si="106"/>
        <v>4321388.4927803585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4321388.4927803585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18005.785386584826</v>
      </c>
      <c r="L1218" s="444">
        <f t="shared" ca="1" si="106"/>
        <v>4339394.2781669432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4339394.2781669432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18080.809492362263</v>
      </c>
      <c r="L1219" s="444">
        <f t="shared" ca="1" si="106"/>
        <v>4357475.0876593059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4357475.0876593059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18156.146198580442</v>
      </c>
      <c r="L1220" s="444">
        <f t="shared" ca="1" si="106"/>
        <v>4375631.2338578859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4375631.2338578859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18231.79680774119</v>
      </c>
      <c r="L1221" s="444">
        <f t="shared" ca="1" si="106"/>
        <v>4393863.0306656267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4393863.0306656267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18307.762627773445</v>
      </c>
      <c r="L1222" s="444">
        <f t="shared" ca="1" si="106"/>
        <v>4412170.7932933997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4412170.7932933997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18384.044972055832</v>
      </c>
      <c r="L1223" s="444">
        <f t="shared" ca="1" si="106"/>
        <v>4430554.8382654553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4430554.8382654553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18460.645159439398</v>
      </c>
      <c r="L1224" s="444">
        <f t="shared" ca="1" si="106"/>
        <v>4449015.4834248945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4449015.4834248945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18537.564514270394</v>
      </c>
      <c r="L1225" s="444">
        <f t="shared" ca="1" si="106"/>
        <v>4467553.0479391646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4467553.0479391646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18614.804366413184</v>
      </c>
      <c r="L1226" s="444">
        <f t="shared" ca="1" si="106"/>
        <v>4486167.8523055781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4486167.8523055781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18692.366051273242</v>
      </c>
      <c r="L1227" s="444">
        <f t="shared" ca="1" si="106"/>
        <v>4504860.2183568515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4504860.2183568515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18770.250909820214</v>
      </c>
      <c r="L1228" s="444">
        <f t="shared" ca="1" si="106"/>
        <v>4523630.4692666717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4523630.4692666717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18848.460288611132</v>
      </c>
      <c r="L1229" s="444">
        <f t="shared" ca="1" si="106"/>
        <v>4542478.9295552829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4542478.9295552829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18926.995539813677</v>
      </c>
      <c r="L1230" s="444">
        <f t="shared" ca="1" si="106"/>
        <v>4561405.9250950962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4561405.9250950962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19005.858021229567</v>
      </c>
      <c r="L1231" s="444">
        <f t="shared" ca="1" si="106"/>
        <v>4580411.7831163257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4580411.7831163257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19085.049096318024</v>
      </c>
      <c r="L1232" s="444">
        <f t="shared" ca="1" si="106"/>
        <v>4599496.8322126437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4599496.8322126437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19164.57013421935</v>
      </c>
      <c r="L1233" s="444">
        <f t="shared" ca="1" si="106"/>
        <v>4618661.4023468634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4618661.4023468634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19244.422509778597</v>
      </c>
      <c r="L1234" s="444">
        <f t="shared" ca="1" si="106"/>
        <v>4637905.8248566417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4637905.8248566417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19324.60760356934</v>
      </c>
      <c r="L1235" s="444">
        <f t="shared" ca="1" si="106"/>
        <v>4657230.4324602112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4657230.4324602112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19405.126801917548</v>
      </c>
      <c r="L1236" s="444">
        <f t="shared" ca="1" si="106"/>
        <v>4676635.5592621285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4676635.5592621285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19485.981496925535</v>
      </c>
      <c r="L1237" s="444">
        <f t="shared" ca="1" si="106"/>
        <v>4696121.540759054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4696121.540759054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19567.173086496059</v>
      </c>
      <c r="L1238" s="444">
        <f t="shared" ca="1" si="106"/>
        <v>4715688.7138455501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4715688.7138455501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19648.70297435646</v>
      </c>
      <c r="L1239" s="444">
        <f t="shared" ca="1" si="106"/>
        <v>4735337.4168199068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4735337.4168199068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19730.572570082946</v>
      </c>
      <c r="L1240" s="444">
        <f t="shared" ca="1" si="106"/>
        <v>4755067.9893899895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4755067.9893899895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19812.783289124956</v>
      </c>
      <c r="L1241" s="444">
        <f t="shared" ca="1" si="106"/>
        <v>4774880.7726791147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4774880.7726791147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19895.336552829645</v>
      </c>
      <c r="L1242" s="444">
        <f t="shared" ca="1" si="106"/>
        <v>4794776.1092319442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4794776.1092319442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19978.233788466434</v>
      </c>
      <c r="L1243" s="444">
        <f t="shared" ca="1" si="106"/>
        <v>4814754.3430204103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4814754.3430204103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20061.47642925171</v>
      </c>
      <c r="L1244" s="444">
        <f t="shared" ca="1" si="106"/>
        <v>4834815.8194496622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4834815.8194496622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20145.065914373594</v>
      </c>
      <c r="L1245" s="444">
        <f t="shared" ca="1" si="106"/>
        <v>4854960.8853640361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4854960.8853640361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20229.003689016816</v>
      </c>
      <c r="L1246" s="444">
        <f t="shared" ca="1" si="106"/>
        <v>4875189.8890530532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4875189.8890530532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20313.291204387722</v>
      </c>
      <c r="L1247" s="444">
        <f t="shared" ca="1" si="106"/>
        <v>4895503.1802574405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4895503.1802574405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20397.929917739337</v>
      </c>
      <c r="L1248" s="444">
        <f t="shared" ca="1" si="106"/>
        <v>4915901.1101751802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4915901.1101751802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20482.921292396582</v>
      </c>
      <c r="L1249" s="444">
        <f t="shared" ca="1" si="106"/>
        <v>4936384.0314675765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4936384.0314675765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20568.266797781569</v>
      </c>
      <c r="L1250" s="444">
        <f t="shared" ca="1" si="106"/>
        <v>4956952.2982653584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4956952.2982653584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20653.967909438994</v>
      </c>
      <c r="L1251" s="444">
        <f t="shared" ca="1" si="106"/>
        <v>4977606.266174797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4977606.266174797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20740.026109061655</v>
      </c>
      <c r="L1252" s="444">
        <f t="shared" ca="1" si="106"/>
        <v>4998346.2922838582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4998346.2922838582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20826.442884516076</v>
      </c>
      <c r="L1253" s="444">
        <f t="shared" ca="1" si="106"/>
        <v>5019172.7351683741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5019172.7351683741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20913.219729868226</v>
      </c>
      <c r="L1254" s="444">
        <f t="shared" ca="1" si="106"/>
        <v>5040085.9548982419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5040085.9548982419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21000.35814540934</v>
      </c>
      <c r="L1255" s="444">
        <f t="shared" ca="1" si="106"/>
        <v>5061086.3130436512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5061086.3130436512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21087.859637681879</v>
      </c>
      <c r="L1256" s="444">
        <f t="shared" ca="1" si="106"/>
        <v>5082174.1726813335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5082174.1726813335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21175.725719505557</v>
      </c>
      <c r="L1257" s="444">
        <f t="shared" ca="1" si="106"/>
        <v>5103349.8984008394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5103349.8984008394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21263.957910003497</v>
      </c>
      <c r="L1258" s="444">
        <f t="shared" ca="1" si="106"/>
        <v>5124613.8563108426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5124613.8563108426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21352.55773462851</v>
      </c>
      <c r="L1259" s="444">
        <f t="shared" ca="1" si="106"/>
        <v>5145966.4140454708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5145966.4140454708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21441.526725189462</v>
      </c>
      <c r="L1260" s="444">
        <f t="shared" ca="1" si="106"/>
        <v>5167407.9407706605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5167407.9407706605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21530.866419877751</v>
      </c>
      <c r="L1261" s="444">
        <f t="shared" ca="1" si="106"/>
        <v>5188938.8071905384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5188938.8071905384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21620.578363293909</v>
      </c>
      <c r="L1262" s="444">
        <f t="shared" ca="1" si="106"/>
        <v>5210559.3855538322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5210559.3855538322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21710.664106474302</v>
      </c>
      <c r="L1263" s="444">
        <f t="shared" ca="1" si="106"/>
        <v>5232270.0496603064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5232270.0496603064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21801.125206917943</v>
      </c>
      <c r="L1264" s="444">
        <f t="shared" ca="1" si="106"/>
        <v>5254071.1748672239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5254071.1748672239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21891.963228613433</v>
      </c>
      <c r="L1265" s="444">
        <f t="shared" ca="1" si="106"/>
        <v>5275963.1380958371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5275963.1380958371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21983.179742065986</v>
      </c>
      <c r="L1266" s="444">
        <f t="shared" ca="1" si="106"/>
        <v>5297946.3178379033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5297946.3178379033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22074.776324324597</v>
      </c>
      <c r="L1267" s="444">
        <f t="shared" ca="1" si="106"/>
        <v>5320021.0941622276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5320021.0941622276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22166.754559009281</v>
      </c>
      <c r="L1268" s="444">
        <f t="shared" ca="1" si="106"/>
        <v>5342187.8487212369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5342187.8487212369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22259.116036338488</v>
      </c>
      <c r="L1269" s="444">
        <f t="shared" ca="1" si="106"/>
        <v>5364446.9647575757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5364446.9647575757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22351.862353156564</v>
      </c>
      <c r="L1270" s="444">
        <f t="shared" ca="1" si="106"/>
        <v>5386798.827110732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5386798.827110732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22444.995112961384</v>
      </c>
      <c r="L1271" s="444">
        <f t="shared" ca="1" si="106"/>
        <v>5409243.8222236931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5409243.8222236931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22538.515925932054</v>
      </c>
      <c r="L1272" s="444">
        <f t="shared" ca="1" si="106"/>
        <v>5431782.3381496249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5431782.3381496249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22632.42640895677</v>
      </c>
      <c r="L1273" s="444">
        <f t="shared" ca="1" si="106"/>
        <v>5454414.7645585816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5454414.7645585816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22726.728185660755</v>
      </c>
      <c r="L1274" s="444">
        <f t="shared" ca="1" si="106"/>
        <v>5477141.4927442428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5477141.4927442428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22821.422886434346</v>
      </c>
      <c r="L1275" s="444">
        <f t="shared" ca="1" si="106"/>
        <v>5499962.9156306768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5499962.9156306768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22916.512148461152</v>
      </c>
      <c r="L1276" s="444">
        <f t="shared" ca="1" si="106"/>
        <v>5522879.4277791381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5522879.4277791381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23011.997615746408</v>
      </c>
      <c r="L1277" s="444">
        <f t="shared" ca="1" si="106"/>
        <v>5545891.4253948843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5545891.4253948843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23107.880939145351</v>
      </c>
      <c r="L1278" s="444">
        <f t="shared" ca="1" si="106"/>
        <v>5568999.3063340299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5568999.3063340299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23204.16377639179</v>
      </c>
      <c r="L1279" s="444">
        <f t="shared" ca="1" si="106"/>
        <v>5592203.470110422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5592203.470110422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23300.847792126759</v>
      </c>
      <c r="L1280" s="444">
        <f t="shared" ca="1" si="106"/>
        <v>5615504.3179025492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5615504.3179025492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23397.93465792729</v>
      </c>
      <c r="L1281" s="444">
        <f t="shared" ca="1" si="106"/>
        <v>5638902.2525604768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5638902.2525604768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23495.426052335319</v>
      </c>
      <c r="L1282" s="444">
        <f t="shared" ca="1" si="106"/>
        <v>5662397.6786128124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5662397.6786128124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23593.323660886719</v>
      </c>
      <c r="L1283" s="444">
        <f t="shared" ref="L1283:L1537" ca="1" si="127">I1283-J1283+K1283</f>
        <v>5685991.0022736993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5685991.0022736993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23691.629176140414</v>
      </c>
      <c r="L1284" s="444">
        <f t="shared" ca="1" si="127"/>
        <v>5709682.63144984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5709682.63144984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23790.344297707667</v>
      </c>
      <c r="L1285" s="444">
        <f t="shared" ca="1" si="127"/>
        <v>5733472.975747548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5733472.975747548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23889.47073228145</v>
      </c>
      <c r="L1286" s="444">
        <f t="shared" ca="1" si="127"/>
        <v>5757362.446479829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5757362.446479829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23989.010193665956</v>
      </c>
      <c r="L1287" s="444">
        <f t="shared" ca="1" si="127"/>
        <v>5781351.4566734945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5781351.4566734945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24088.964402806228</v>
      </c>
      <c r="L1288" s="444">
        <f t="shared" ca="1" si="127"/>
        <v>5805440.4210763006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5805440.4210763006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24189.335087817919</v>
      </c>
      <c r="L1289" s="444">
        <f t="shared" ca="1" si="127"/>
        <v>5829629.7561641186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5829629.7561641186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24290.123984017162</v>
      </c>
      <c r="L1290" s="444">
        <f t="shared" ca="1" si="127"/>
        <v>5853919.8801481361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5853919.8801481361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24391.332833950568</v>
      </c>
      <c r="L1291" s="444">
        <f t="shared" ca="1" si="127"/>
        <v>5878311.2129820865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5878311.2129820865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24492.96338742536</v>
      </c>
      <c r="L1292" s="444">
        <f t="shared" ca="1" si="127"/>
        <v>5902804.1763695115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5902804.1763695115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24595.01740153963</v>
      </c>
      <c r="L1293" s="444">
        <f t="shared" ca="1" si="127"/>
        <v>5927399.1937710512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5927399.1937710512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24697.496640712714</v>
      </c>
      <c r="L1294" s="444">
        <f t="shared" ca="1" si="127"/>
        <v>5952096.6904117642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5952096.6904117642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24800.402876715685</v>
      </c>
      <c r="L1295" s="444">
        <f t="shared" ca="1" si="127"/>
        <v>5976897.0932884803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5976897.0932884803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24903.737888702002</v>
      </c>
      <c r="L1296" s="444">
        <f t="shared" ca="1" si="127"/>
        <v>6001800.8311771825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6001800.8311771825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25007.503463238259</v>
      </c>
      <c r="L1297" s="444">
        <f t="shared" ca="1" si="127"/>
        <v>6026808.334640421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6026808.334640421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25111.701394335087</v>
      </c>
      <c r="L1298" s="444">
        <f t="shared" ca="1" si="127"/>
        <v>6051920.0360347563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6051920.0360347563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25216.333483478153</v>
      </c>
      <c r="L1299" s="444">
        <f t="shared" ca="1" si="127"/>
        <v>6077136.3695182344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6077136.3695182344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25321.401539659309</v>
      </c>
      <c r="L1300" s="444">
        <f t="shared" ca="1" si="127"/>
        <v>6102457.7710578935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6102457.7710578935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25426.90737940789</v>
      </c>
      <c r="L1301" s="444">
        <f t="shared" ca="1" si="127"/>
        <v>6127884.678437301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6127884.678437301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25532.852826822087</v>
      </c>
      <c r="L1302" s="444">
        <f t="shared" ca="1" si="127"/>
        <v>6153417.5312641235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6153417.5312641235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25639.239713600513</v>
      </c>
      <c r="L1303" s="444">
        <f t="shared" ca="1" si="127"/>
        <v>6179056.7709777243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6179056.7709777243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25746.06987907385</v>
      </c>
      <c r="L1304" s="444">
        <f t="shared" ca="1" si="127"/>
        <v>6204802.840856798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6204802.840856798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25853.345170236658</v>
      </c>
      <c r="L1305" s="444">
        <f t="shared" ca="1" si="127"/>
        <v>6230656.1860270351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6230656.1860270351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25961.067441779313</v>
      </c>
      <c r="L1306" s="444">
        <f t="shared" ca="1" si="127"/>
        <v>6256617.2534688143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6256617.2534688143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26069.238556120061</v>
      </c>
      <c r="L1307" s="444">
        <f t="shared" ca="1" si="127"/>
        <v>6282686.4920249339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6282686.4920249339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26177.860383437226</v>
      </c>
      <c r="L1308" s="444">
        <f t="shared" ca="1" si="127"/>
        <v>6308864.3524083709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6308864.3524083709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26286.934801701544</v>
      </c>
      <c r="L1309" s="444">
        <f t="shared" ca="1" si="127"/>
        <v>6335151.2872100724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6335151.2872100724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26396.463696708634</v>
      </c>
      <c r="L1310" s="444">
        <f t="shared" ca="1" si="127"/>
        <v>6361547.7509067813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6361547.7509067813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26506.44896211159</v>
      </c>
      <c r="L1311" s="444">
        <f t="shared" ca="1" si="127"/>
        <v>6388054.1998688933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6388054.1998688933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26616.892499453723</v>
      </c>
      <c r="L1312" s="444">
        <f t="shared" ca="1" si="127"/>
        <v>6414671.0923683466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6414671.0923683466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26727.796218201445</v>
      </c>
      <c r="L1313" s="444">
        <f t="shared" ca="1" si="127"/>
        <v>6441398.8885865482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6441398.8885865482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26839.162035777284</v>
      </c>
      <c r="L1314" s="444">
        <f t="shared" ca="1" si="127"/>
        <v>6468238.0506223254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6468238.0506223254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26950.991877593024</v>
      </c>
      <c r="L1315" s="444">
        <f t="shared" ca="1" si="127"/>
        <v>6495189.0424999185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6495189.0424999185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27063.287677082993</v>
      </c>
      <c r="L1316" s="444">
        <f t="shared" ca="1" si="127"/>
        <v>6522252.3301770017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6522252.3301770017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27176.051375737505</v>
      </c>
      <c r="L1317" s="444">
        <f t="shared" ca="1" si="127"/>
        <v>6549428.3815527391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6549428.3815527391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27289.284923136413</v>
      </c>
      <c r="L1318" s="444">
        <f t="shared" ca="1" si="127"/>
        <v>6576717.6664758753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6576717.6664758753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27402.990276982819</v>
      </c>
      <c r="L1319" s="444">
        <f t="shared" ca="1" si="127"/>
        <v>6604120.6567528583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6604120.6567528583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27517.169403136908</v>
      </c>
      <c r="L1320" s="444">
        <f t="shared" ca="1" si="127"/>
        <v>6631637.826155995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6631637.826155995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27631.824275649982</v>
      </c>
      <c r="L1321" s="444">
        <f t="shared" ca="1" si="127"/>
        <v>6659269.6504316451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6659269.6504316451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27746.956876798522</v>
      </c>
      <c r="L1322" s="444">
        <f t="shared" ca="1" si="127"/>
        <v>6687016.6073084436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6687016.6073084436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27862.569197118515</v>
      </c>
      <c r="L1323" s="444">
        <f t="shared" ca="1" si="127"/>
        <v>6714879.1765055619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6714879.1765055619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27978.663235439843</v>
      </c>
      <c r="L1324" s="444">
        <f t="shared" ca="1" si="127"/>
        <v>6742857.8397410018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6742857.8397410018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28095.240998920843</v>
      </c>
      <c r="L1325" s="444">
        <f t="shared" ca="1" si="127"/>
        <v>6770953.0807399228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6770953.0807399228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28212.304503083011</v>
      </c>
      <c r="L1326" s="444">
        <f t="shared" ca="1" si="127"/>
        <v>6799165.3852430061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6799165.3852430061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28329.855771845858</v>
      </c>
      <c r="L1327" s="444">
        <f t="shared" ca="1" si="127"/>
        <v>6827495.2410148522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6827495.2410148522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28447.896837561879</v>
      </c>
      <c r="L1328" s="444">
        <f t="shared" ca="1" si="127"/>
        <v>6855943.1378524145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6855943.1378524145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28566.429741051721</v>
      </c>
      <c r="L1329" s="444">
        <f t="shared" ca="1" si="127"/>
        <v>6884509.5675934665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6884509.5675934665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28685.456531639444</v>
      </c>
      <c r="L1330" s="444">
        <f t="shared" ca="1" si="127"/>
        <v>6913195.0241251057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6913195.0241251057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28804.979267187944</v>
      </c>
      <c r="L1331" s="444">
        <f t="shared" ca="1" si="127"/>
        <v>6942000.003392294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6942000.003392294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28925.000014134563</v>
      </c>
      <c r="L1332" s="444">
        <f t="shared" ca="1" si="127"/>
        <v>6970925.0034064287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6970925.0034064287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29045.52084752679</v>
      </c>
      <c r="L1333" s="444">
        <f t="shared" ca="1" si="127"/>
        <v>6999970.5242539551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6999970.5242539551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29166.543851058144</v>
      </c>
      <c r="L1334" s="444">
        <f t="shared" ca="1" si="127"/>
        <v>7029137.0681050131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7029137.0681050131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29288.07111710422</v>
      </c>
      <c r="L1335" s="444">
        <f t="shared" ca="1" si="127"/>
        <v>7058425.1392221171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7058425.1392221171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29410.104746758825</v>
      </c>
      <c r="L1336" s="444">
        <f t="shared" ca="1" si="127"/>
        <v>7087835.2439688761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7087835.2439688761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29532.646849870318</v>
      </c>
      <c r="L1337" s="444">
        <f t="shared" ca="1" si="127"/>
        <v>7117367.8908187468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7117367.8908187468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29655.699545078111</v>
      </c>
      <c r="L1338" s="444">
        <f t="shared" ca="1" si="127"/>
        <v>7147023.5903638247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7147023.5903638247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29779.264959849268</v>
      </c>
      <c r="L1339" s="444">
        <f t="shared" ca="1" si="127"/>
        <v>7176802.8553236742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7176802.8553236742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29903.345230515308</v>
      </c>
      <c r="L1340" s="444">
        <f t="shared" ca="1" si="127"/>
        <v>7206706.2005541893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7206706.2005541893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30027.942502309117</v>
      </c>
      <c r="L1341" s="444">
        <f t="shared" ca="1" si="127"/>
        <v>7236734.1430564988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7236734.1430564988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30153.058929402079</v>
      </c>
      <c r="L1342" s="444">
        <f t="shared" ca="1" si="127"/>
        <v>7266887.2019859012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7266887.2019859012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30278.696674941253</v>
      </c>
      <c r="L1343" s="444">
        <f t="shared" ca="1" si="127"/>
        <v>7297165.8986608423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7297165.8986608423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30404.857911086841</v>
      </c>
      <c r="L1344" s="444">
        <f t="shared" ca="1" si="127"/>
        <v>7327570.756571929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7327570.756571929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30531.544819049705</v>
      </c>
      <c r="L1345" s="444">
        <f t="shared" ca="1" si="127"/>
        <v>7358102.3013909785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7358102.3013909785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30658.75958912908</v>
      </c>
      <c r="L1346" s="444">
        <f t="shared" ca="1" si="127"/>
        <v>7388761.0609801076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7388761.0609801076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30786.504420750447</v>
      </c>
      <c r="L1347" s="444">
        <f t="shared" ca="1" si="127"/>
        <v>7419547.5654008584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7419547.5654008584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30914.781522503577</v>
      </c>
      <c r="L1348" s="444">
        <f t="shared" ca="1" si="127"/>
        <v>7450462.3469233615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7450462.3469233615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31043.593112180672</v>
      </c>
      <c r="L1349" s="444">
        <f t="shared" ca="1" si="127"/>
        <v>7481505.9400355425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7481505.9400355425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31172.941416814763</v>
      </c>
      <c r="L1350" s="444">
        <f t="shared" ca="1" si="127"/>
        <v>7512678.8814523574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7512678.8814523574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31302.828672718155</v>
      </c>
      <c r="L1351" s="444">
        <f t="shared" ca="1" si="127"/>
        <v>7543981.7101250757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7543981.7101250757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31433.257125521148</v>
      </c>
      <c r="L1352" s="444">
        <f t="shared" ca="1" si="127"/>
        <v>7575414.9672505967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7575414.9672505967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31564.229030210819</v>
      </c>
      <c r="L1353" s="444">
        <f t="shared" ca="1" si="127"/>
        <v>7606979.1962808073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7606979.1962808073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31695.74665117003</v>
      </c>
      <c r="L1354" s="444">
        <f t="shared" ca="1" si="127"/>
        <v>7638674.9429319771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7638674.9429319771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31827.812262216572</v>
      </c>
      <c r="L1355" s="444">
        <f t="shared" ca="1" si="127"/>
        <v>7670502.7551941937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7670502.7551941937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31960.428146642473</v>
      </c>
      <c r="L1356" s="444">
        <f t="shared" ca="1" si="127"/>
        <v>7702463.1833408363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7702463.1833408363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32093.59659725348</v>
      </c>
      <c r="L1357" s="444">
        <f t="shared" ca="1" si="127"/>
        <v>7734556.7799380897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7734556.7799380897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32227.319916408705</v>
      </c>
      <c r="L1358" s="444">
        <f t="shared" ca="1" si="127"/>
        <v>7766784.0998544982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7766784.0998544982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32361.60041606041</v>
      </c>
      <c r="L1359" s="444">
        <f t="shared" ca="1" si="127"/>
        <v>7799145.7002705587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7799145.7002705587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32496.44041779399</v>
      </c>
      <c r="L1360" s="444">
        <f t="shared" ca="1" si="127"/>
        <v>7831642.1406883523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7831642.1406883523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32631.842252868129</v>
      </c>
      <c r="L1361" s="444">
        <f t="shared" ca="1" si="127"/>
        <v>7864273.9829412205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7864273.9829412205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32767.80826225509</v>
      </c>
      <c r="L1362" s="444">
        <f t="shared" ca="1" si="127"/>
        <v>7897041.7912034756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7897041.7912034756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32904.340796681143</v>
      </c>
      <c r="L1363" s="444">
        <f t="shared" ca="1" si="127"/>
        <v>7929946.1320001567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7929946.1320001567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33041.442216667318</v>
      </c>
      <c r="L1364" s="444">
        <f t="shared" ca="1" si="127"/>
        <v>7962987.574216824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7962987.574216824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33179.114892570098</v>
      </c>
      <c r="L1365" s="444">
        <f t="shared" ca="1" si="127"/>
        <v>7996166.6891093943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7996166.6891093943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33317.361204622473</v>
      </c>
      <c r="L1366" s="444">
        <f t="shared" ca="1" si="127"/>
        <v>8029484.0503140166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8029484.0503140166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33456.183542975072</v>
      </c>
      <c r="L1367" s="444">
        <f t="shared" ca="1" si="127"/>
        <v>8062940.2338569919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8062940.2338569919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33595.584307737467</v>
      </c>
      <c r="L1368" s="444">
        <f t="shared" ca="1" si="127"/>
        <v>8096535.8181647295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8096535.8181647295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33735.565909019708</v>
      </c>
      <c r="L1369" s="444">
        <f t="shared" ca="1" si="127"/>
        <v>8130271.3840737492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8130271.3840737492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33876.130766973962</v>
      </c>
      <c r="L1370" s="444">
        <f t="shared" ca="1" si="127"/>
        <v>8164147.514840723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8164147.514840723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34017.281311836348</v>
      </c>
      <c r="L1371" s="444">
        <f t="shared" ca="1" si="127"/>
        <v>8198164.7961525591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8198164.7961525591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34159.019983968996</v>
      </c>
      <c r="L1372" s="444">
        <f t="shared" ca="1" si="127"/>
        <v>8232323.8161365278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8232323.8161365278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34301.349233902198</v>
      </c>
      <c r="L1373" s="444">
        <f t="shared" ca="1" si="127"/>
        <v>8266625.1653704299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8266625.1653704299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34444.271522376788</v>
      </c>
      <c r="L1374" s="444">
        <f t="shared" ca="1" si="127"/>
        <v>8301069.4368928066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8301069.4368928066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34587.789320386692</v>
      </c>
      <c r="L1375" s="444">
        <f t="shared" ca="1" si="127"/>
        <v>8335657.2262131935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8335657.2262131935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34731.90510922164</v>
      </c>
      <c r="L1376" s="444">
        <f t="shared" ca="1" si="127"/>
        <v>8370389.1313224155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8370389.1313224155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34876.621380510063</v>
      </c>
      <c r="L1377" s="444">
        <f t="shared" ca="1" si="127"/>
        <v>8405265.7527029254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8405265.7527029254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35021.940636262188</v>
      </c>
      <c r="L1378" s="444">
        <f t="shared" ca="1" si="127"/>
        <v>8440287.6933391877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8440287.6933391877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35167.865388913284</v>
      </c>
      <c r="L1379" s="444">
        <f t="shared" ca="1" si="127"/>
        <v>8475455.5587281007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8475455.5587281007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35314.398161367084</v>
      </c>
      <c r="L1380" s="444">
        <f t="shared" ca="1" si="127"/>
        <v>8510769.9568894673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8510769.9568894673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35461.541487039445</v>
      </c>
      <c r="L1381" s="444">
        <f t="shared" ca="1" si="127"/>
        <v>8546231.4983765073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8546231.4983765073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35609.29790990211</v>
      </c>
      <c r="L1382" s="444">
        <f t="shared" ca="1" si="127"/>
        <v>8581840.7962864097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8581840.7962864097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35757.669984526707</v>
      </c>
      <c r="L1383" s="444">
        <f t="shared" ca="1" si="127"/>
        <v>8617598.4662709367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8617598.4662709367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35906.660276128903</v>
      </c>
      <c r="L1384" s="444">
        <f t="shared" ca="1" si="127"/>
        <v>8653505.1265470646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8653505.1265470646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36056.271360612765</v>
      </c>
      <c r="L1385" s="444">
        <f t="shared" ca="1" si="127"/>
        <v>8689561.397907678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8689561.397907678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36206.505824615328</v>
      </c>
      <c r="L1386" s="444">
        <f t="shared" ca="1" si="127"/>
        <v>8725767.9037322942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8725767.9037322942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36357.366265551223</v>
      </c>
      <c r="L1387" s="444">
        <f t="shared" ca="1" si="127"/>
        <v>8762125.2699978463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8762125.2699978463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36508.855291657695</v>
      </c>
      <c r="L1388" s="444">
        <f t="shared" ca="1" si="127"/>
        <v>8798634.1252895035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8798634.1252895035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36660.975522039596</v>
      </c>
      <c r="L1389" s="444">
        <f t="shared" ca="1" si="127"/>
        <v>8835295.1008115429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8835295.1008115429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36813.729586714762</v>
      </c>
      <c r="L1390" s="444">
        <f t="shared" ca="1" si="127"/>
        <v>8872108.8303982578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8872108.8303982578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36967.120126659407</v>
      </c>
      <c r="L1391" s="444">
        <f t="shared" ca="1" si="127"/>
        <v>8909075.9505249169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8909075.9505249169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37121.149793853823</v>
      </c>
      <c r="L1392" s="444">
        <f t="shared" ca="1" si="127"/>
        <v>8946197.1003187709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8946197.1003187709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37275.821251328212</v>
      </c>
      <c r="L1393" s="444">
        <f t="shared" ca="1" si="127"/>
        <v>8983472.9215700999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8983472.9215700999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37431.13717320875</v>
      </c>
      <c r="L1394" s="444">
        <f t="shared" ca="1" si="127"/>
        <v>9020904.0587433092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9020904.0587433092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37587.100244763787</v>
      </c>
      <c r="L1395" s="444">
        <f t="shared" ca="1" si="127"/>
        <v>9058491.1589880735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9058491.1589880735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37743.713162450309</v>
      </c>
      <c r="L1396" s="444">
        <f t="shared" ca="1" si="127"/>
        <v>9096234.8721505236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9096234.8721505236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37900.978633960513</v>
      </c>
      <c r="L1397" s="444">
        <f t="shared" ca="1" si="127"/>
        <v>9134135.8507844843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9134135.8507844843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38058.899378268681</v>
      </c>
      <c r="L1398" s="444">
        <f t="shared" ca="1" si="127"/>
        <v>9172194.7501627523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9172194.7501627523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38217.478125678135</v>
      </c>
      <c r="L1399" s="444">
        <f t="shared" ca="1" si="127"/>
        <v>9210412.2282884307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9210412.2282884307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38376.71761786846</v>
      </c>
      <c r="L1400" s="444">
        <f t="shared" ca="1" si="127"/>
        <v>9248788.9459063001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9248788.9459063001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38536.620607942918</v>
      </c>
      <c r="L1401" s="444">
        <f t="shared" ca="1" si="127"/>
        <v>9287325.5665142424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9287325.5665142424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38697.189860476006</v>
      </c>
      <c r="L1402" s="444">
        <f t="shared" ca="1" si="127"/>
        <v>9326022.7563747186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9326022.7563747186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38858.428151561326</v>
      </c>
      <c r="L1403" s="444">
        <f t="shared" ca="1" si="127"/>
        <v>9364881.1845262796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9364881.1845262796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39020.338268859501</v>
      </c>
      <c r="L1404" s="444">
        <f t="shared" ca="1" si="127"/>
        <v>9403901.5227951389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9403901.5227951389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39182.92301164641</v>
      </c>
      <c r="L1405" s="444">
        <f t="shared" ca="1" si="127"/>
        <v>9443084.4458067846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9443084.4458067846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39346.185190861601</v>
      </c>
      <c r="L1406" s="444">
        <f t="shared" ca="1" si="127"/>
        <v>9482430.6309976466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9482430.6309976466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39510.127629156857</v>
      </c>
      <c r="L1407" s="444">
        <f t="shared" ca="1" si="127"/>
        <v>9521940.7586268038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9521940.7586268038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39674.753160945016</v>
      </c>
      <c r="L1408" s="444">
        <f t="shared" ca="1" si="127"/>
        <v>9561615.511787748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9561615.511787748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39840.06463244895</v>
      </c>
      <c r="L1409" s="444">
        <f t="shared" ca="1" si="127"/>
        <v>9601455.5764201973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9601455.5764201973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40006.064901750819</v>
      </c>
      <c r="L1410" s="444">
        <f t="shared" ca="1" si="127"/>
        <v>9641461.6413219478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9641461.6413219478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40172.756838841451</v>
      </c>
      <c r="L1411" s="444">
        <f t="shared" ca="1" si="127"/>
        <v>9681634.3981607892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9681634.3981607892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40340.143325669953</v>
      </c>
      <c r="L1412" s="444">
        <f t="shared" ca="1" si="127"/>
        <v>9721974.5414864589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9721974.5414864589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40508.227256193575</v>
      </c>
      <c r="L1413" s="444">
        <f t="shared" ca="1" si="127"/>
        <v>9762482.7687426526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9762482.7687426526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40677.011536427715</v>
      </c>
      <c r="L1414" s="444">
        <f t="shared" ca="1" si="127"/>
        <v>9803159.7802790795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9803159.7802790795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40846.499084496165</v>
      </c>
      <c r="L1415" s="444">
        <f t="shared" ca="1" si="127"/>
        <v>9844006.2793635763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9844006.2793635763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41016.692830681568</v>
      </c>
      <c r="L1416" s="444">
        <f t="shared" ca="1" si="127"/>
        <v>9885022.9721942581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9885022.9721942581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41187.595717476077</v>
      </c>
      <c r="L1417" s="444">
        <f t="shared" ca="1" si="127"/>
        <v>9926210.5679117348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9926210.5679117348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41359.210699632225</v>
      </c>
      <c r="L1418" s="444">
        <f t="shared" ca="1" si="127"/>
        <v>9967569.7786113676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9967569.7786113676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41531.540744214028</v>
      </c>
      <c r="L1419" s="444">
        <f t="shared" ca="1" si="127"/>
        <v>10009101.319355581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10009101.319355581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41704.588830648252</v>
      </c>
      <c r="L1420" s="444">
        <f t="shared" ca="1" si="127"/>
        <v>10050805.908186229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10050805.908186229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41878.357950775957</v>
      </c>
      <c r="L1421" s="444">
        <f t="shared" ca="1" si="127"/>
        <v>10092684.266137006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10092684.266137006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42052.851108904193</v>
      </c>
      <c r="L1422" s="444">
        <f t="shared" ca="1" si="127"/>
        <v>10134737.117245911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10134737.117245911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42228.071321857962</v>
      </c>
      <c r="L1423" s="444">
        <f t="shared" ca="1" si="127"/>
        <v>10176965.188567769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10176965.188567769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42404.02161903237</v>
      </c>
      <c r="L1424" s="444">
        <f t="shared" ca="1" si="127"/>
        <v>10219369.210186802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10219369.210186802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42580.705042445006</v>
      </c>
      <c r="L1425" s="444">
        <f t="shared" ca="1" si="127"/>
        <v>10261949.915229246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10261949.915229246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42758.124646788521</v>
      </c>
      <c r="L1426" s="444">
        <f t="shared" ca="1" si="127"/>
        <v>10304708.039876034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10304708.039876034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42936.283499483477</v>
      </c>
      <c r="L1427" s="444">
        <f t="shared" ca="1" si="127"/>
        <v>10347644.323375518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10347644.323375518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43115.18468073132</v>
      </c>
      <c r="L1428" s="444">
        <f t="shared" ca="1" si="127"/>
        <v>10390759.508056249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10390759.508056249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43294.831283567706</v>
      </c>
      <c r="L1429" s="444">
        <f t="shared" ca="1" si="127"/>
        <v>10434054.339339817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10434054.339339817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43475.226413915902</v>
      </c>
      <c r="L1430" s="444">
        <f t="shared" ca="1" si="127"/>
        <v>10477529.565753734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10477529.565753734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43656.373190640559</v>
      </c>
      <c r="L1431" s="444">
        <f t="shared" ca="1" si="127"/>
        <v>10521185.938944375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10521185.938944375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43838.274745601564</v>
      </c>
      <c r="L1432" s="444">
        <f t="shared" ca="1" si="127"/>
        <v>10565024.213689977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10565024.213689977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44020.934223708238</v>
      </c>
      <c r="L1433" s="444">
        <f t="shared" ca="1" si="127"/>
        <v>10609045.147913685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10609045.147913685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44204.354782973685</v>
      </c>
      <c r="L1434" s="444">
        <f t="shared" ca="1" si="127"/>
        <v>10653249.502696659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10653249.502696659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44388.539594569411</v>
      </c>
      <c r="L1435" s="444">
        <f t="shared" ca="1" si="127"/>
        <v>10697638.04229123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10697638.04229123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44573.491842880125</v>
      </c>
      <c r="L1436" s="444">
        <f t="shared" ca="1" si="127"/>
        <v>10742211.53413411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10742211.53413411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44759.214725558792</v>
      </c>
      <c r="L1437" s="444">
        <f t="shared" ca="1" si="127"/>
        <v>10786970.74885967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10786970.74885967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44945.711453581956</v>
      </c>
      <c r="L1438" s="444">
        <f t="shared" ca="1" si="127"/>
        <v>10831916.460313251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10831916.460313251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45132.98525130521</v>
      </c>
      <c r="L1439" s="444">
        <f t="shared" ca="1" si="127"/>
        <v>10877049.445564557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10877049.445564557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45321.039356518988</v>
      </c>
      <c r="L1440" s="444">
        <f t="shared" ca="1" si="127"/>
        <v>10922370.484921075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10922370.484921075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45509.877020504478</v>
      </c>
      <c r="L1441" s="444">
        <f t="shared" ca="1" si="127"/>
        <v>10967880.36194158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10967880.36194158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45699.501508089917</v>
      </c>
      <c r="L1442" s="444">
        <f t="shared" ca="1" si="127"/>
        <v>11013579.86344967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11013579.86344967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45889.916097706962</v>
      </c>
      <c r="L1443" s="444">
        <f t="shared" ca="1" si="127"/>
        <v>11059469.779547377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11059469.779547377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46081.1240814474</v>
      </c>
      <c r="L1444" s="444">
        <f t="shared" ca="1" si="127"/>
        <v>11105550.903628824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11105550.903628824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46273.128765120098</v>
      </c>
      <c r="L1445" s="444">
        <f t="shared" ca="1" si="127"/>
        <v>11151824.032393944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11151824.032393944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46465.933468308096</v>
      </c>
      <c r="L1446" s="444">
        <f t="shared" ca="1" si="127"/>
        <v>11198289.965862252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11198289.965862252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46659.541524426051</v>
      </c>
      <c r="L1447" s="444">
        <f t="shared" ca="1" si="127"/>
        <v>11244949.507386677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11244949.507386677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46853.95628077782</v>
      </c>
      <c r="L1448" s="444">
        <f t="shared" ca="1" si="127"/>
        <v>11291803.463667454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11291803.463667454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47049.18109861439</v>
      </c>
      <c r="L1449" s="444">
        <f t="shared" ca="1" si="127"/>
        <v>11338852.644766068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11338852.644766068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47245.219353191947</v>
      </c>
      <c r="L1450" s="444">
        <f t="shared" ca="1" si="127"/>
        <v>11386097.86411926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11386097.86411926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47442.074433830247</v>
      </c>
      <c r="L1451" s="444">
        <f t="shared" ca="1" si="127"/>
        <v>11433539.938553089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11433539.938553089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47639.749743971202</v>
      </c>
      <c r="L1452" s="444">
        <f t="shared" ca="1" si="127"/>
        <v>11481179.688297061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11481179.688297061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47838.248701237753</v>
      </c>
      <c r="L1453" s="444">
        <f t="shared" ca="1" si="127"/>
        <v>11529017.936998298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11529017.936998298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48037.574737492912</v>
      </c>
      <c r="L1454" s="444">
        <f t="shared" ca="1" si="127"/>
        <v>11577055.511735791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11577055.511735791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48237.731298899133</v>
      </c>
      <c r="L1455" s="444">
        <f t="shared" ca="1" si="127"/>
        <v>11625293.243034691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11625293.243034691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48438.721845977874</v>
      </c>
      <c r="L1456" s="444">
        <f t="shared" ca="1" si="127"/>
        <v>11673731.964880668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11673731.964880668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48640.54985366945</v>
      </c>
      <c r="L1457" s="444">
        <f t="shared" ca="1" si="127"/>
        <v>11722372.514734337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11722372.514734337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48843.218811393068</v>
      </c>
      <c r="L1458" s="444">
        <f t="shared" ca="1" si="127"/>
        <v>11771215.73354573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11771215.73354573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49046.73222310721</v>
      </c>
      <c r="L1459" s="444">
        <f t="shared" ca="1" si="127"/>
        <v>11820262.465768836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11820262.465768836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49251.093607370152</v>
      </c>
      <c r="L1460" s="444">
        <f t="shared" ca="1" si="127"/>
        <v>11869513.559376206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11869513.559376206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49456.306497400859</v>
      </c>
      <c r="L1461" s="444">
        <f t="shared" ca="1" si="127"/>
        <v>11918969.865873607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11918969.865873607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49662.374441140026</v>
      </c>
      <c r="L1462" s="444">
        <f t="shared" ca="1" si="127"/>
        <v>11968632.240314746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11968632.240314746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49869.30100131144</v>
      </c>
      <c r="L1463" s="444">
        <f t="shared" ca="1" si="127"/>
        <v>12018501.541316058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12018501.541316058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50077.089755483576</v>
      </c>
      <c r="L1464" s="444">
        <f t="shared" ca="1" si="127"/>
        <v>12068578.631071541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12068578.631071541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50285.744296131423</v>
      </c>
      <c r="L1465" s="444">
        <f t="shared" ca="1" si="127"/>
        <v>12118864.375367673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12118864.375367673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50495.268230698639</v>
      </c>
      <c r="L1466" s="444">
        <f t="shared" ca="1" si="127"/>
        <v>12169359.643598372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12169359.643598372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50705.665181659882</v>
      </c>
      <c r="L1467" s="444">
        <f t="shared" ca="1" si="127"/>
        <v>12220065.308780031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12220065.308780031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50916.938786583465</v>
      </c>
      <c r="L1468" s="444">
        <f t="shared" ca="1" si="127"/>
        <v>12270982.247566614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12270982.247566614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51129.092698194225</v>
      </c>
      <c r="L1469" s="444">
        <f t="shared" ca="1" si="127"/>
        <v>12322111.340264808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12322111.340264808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51342.130584436702</v>
      </c>
      <c r="L1470" s="444">
        <f t="shared" ca="1" si="127"/>
        <v>12373453.470849246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12373453.470849246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51556.056128538527</v>
      </c>
      <c r="L1471" s="444">
        <f t="shared" ca="1" si="127"/>
        <v>12425009.526977785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12425009.526977785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51770.8730290741</v>
      </c>
      <c r="L1472" s="444">
        <f t="shared" ca="1" si="127"/>
        <v>12476780.400006859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12476780.400006859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51986.585000028579</v>
      </c>
      <c r="L1473" s="444">
        <f t="shared" ca="1" si="127"/>
        <v>12528766.985006887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12528766.985006887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52203.195770862032</v>
      </c>
      <c r="L1474" s="444">
        <f t="shared" ca="1" si="127"/>
        <v>12580970.180777749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12580970.180777749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52420.709086573952</v>
      </c>
      <c r="L1475" s="444">
        <f t="shared" ca="1" si="127"/>
        <v>12633390.889864324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12633390.889864324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52639.128707768017</v>
      </c>
      <c r="L1476" s="444">
        <f t="shared" ca="1" si="127"/>
        <v>12686030.018572092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12686030.018572092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52858.458410717052</v>
      </c>
      <c r="L1477" s="444">
        <f t="shared" ca="1" si="127"/>
        <v>12738888.47698281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12738888.47698281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53078.701987428372</v>
      </c>
      <c r="L1478" s="444">
        <f t="shared" ca="1" si="127"/>
        <v>12791967.178970238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12791967.178970238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53299.863245709326</v>
      </c>
      <c r="L1479" s="444">
        <f t="shared" ca="1" si="127"/>
        <v>12845267.042215947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12845267.042215947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53521.946009233114</v>
      </c>
      <c r="L1480" s="444">
        <f t="shared" ca="1" si="127"/>
        <v>12898788.988225181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12898788.988225181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53744.954117604917</v>
      </c>
      <c r="L1481" s="444">
        <f t="shared" ca="1" si="127"/>
        <v>12952533.942342786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12952533.942342786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53968.891426428272</v>
      </c>
      <c r="L1482" s="444">
        <f t="shared" ca="1" si="127"/>
        <v>13006502.833769215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13006502.833769215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54193.761807371731</v>
      </c>
      <c r="L1483" s="444">
        <f t="shared" ca="1" si="127"/>
        <v>13060696.595576586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13060696.595576586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54419.569148235772</v>
      </c>
      <c r="L1484" s="444">
        <f t="shared" ca="1" si="127"/>
        <v>13115116.164724821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13115116.164724821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54646.317353020087</v>
      </c>
      <c r="L1485" s="444">
        <f t="shared" ca="1" si="127"/>
        <v>13169762.482077841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13169762.482077841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54874.010341991008</v>
      </c>
      <c r="L1486" s="444">
        <f t="shared" ca="1" si="127"/>
        <v>13224636.492419831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13224636.492419831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55102.652051749297</v>
      </c>
      <c r="L1487" s="444">
        <f t="shared" ca="1" si="127"/>
        <v>13279739.14447158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13279739.14447158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55332.246435298257</v>
      </c>
      <c r="L1488" s="444">
        <f t="shared" ca="1" si="127"/>
        <v>13335071.390906878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13335071.390906878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55562.797462111987</v>
      </c>
      <c r="L1489" s="444">
        <f t="shared" ca="1" si="127"/>
        <v>13390634.188368989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13390634.188368989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55794.309118204117</v>
      </c>
      <c r="L1490" s="444">
        <f t="shared" ca="1" si="127"/>
        <v>13446428.497487193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13446428.497487193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56026.785406196635</v>
      </c>
      <c r="L1491" s="444">
        <f t="shared" ca="1" si="127"/>
        <v>13502455.282893389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13502455.282893389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56260.230345389122</v>
      </c>
      <c r="L1492" s="444">
        <f t="shared" ca="1" si="127"/>
        <v>13558715.513238778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13558715.513238778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56494.647971828243</v>
      </c>
      <c r="L1493" s="444">
        <f t="shared" ca="1" si="127"/>
        <v>13615210.161210606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13615210.161210606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56730.042338377512</v>
      </c>
      <c r="L1494" s="444">
        <f t="shared" ca="1" si="127"/>
        <v>13671940.203548983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13671940.203548983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56966.417514787419</v>
      </c>
      <c r="L1495" s="444">
        <f t="shared" ca="1" si="127"/>
        <v>13728906.621063771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13728906.621063771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57203.777587765711</v>
      </c>
      <c r="L1496" s="444">
        <f t="shared" ca="1" si="127"/>
        <v>13786110.398651537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13786110.398651537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57442.126661048074</v>
      </c>
      <c r="L1497" s="444">
        <f t="shared" ca="1" si="127"/>
        <v>13843552.525312584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13843552.525312584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57681.468855469102</v>
      </c>
      <c r="L1498" s="444">
        <f t="shared" ca="1" si="127"/>
        <v>13901233.994168052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13901233.994168052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57921.808309033542</v>
      </c>
      <c r="L1499" s="444">
        <f t="shared" ca="1" si="127"/>
        <v>13959155.802477086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13959155.802477086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58163.149176987863</v>
      </c>
      <c r="L1500" s="444">
        <f t="shared" ca="1" si="127"/>
        <v>14017318.951654075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14017318.951654075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58405.495631891979</v>
      </c>
      <c r="L1501" s="444">
        <f t="shared" ca="1" si="127"/>
        <v>14075724.447285967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14075724.447285967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58648.851863691532</v>
      </c>
      <c r="L1502" s="444">
        <f t="shared" ca="1" si="127"/>
        <v>14134373.299149659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14134373.299149659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58893.222079790241</v>
      </c>
      <c r="L1503" s="444">
        <f t="shared" ca="1" si="127"/>
        <v>14193266.52122945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14193266.52122945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59138.610505122706</v>
      </c>
      <c r="L1504" s="444">
        <f t="shared" ca="1" si="127"/>
        <v>14252405.131734572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14252405.131734572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59385.021382227373</v>
      </c>
      <c r="L1505" s="444">
        <f t="shared" ca="1" si="127"/>
        <v>14311790.1531168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14311790.1531168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59632.458971319989</v>
      </c>
      <c r="L1506" s="444">
        <f t="shared" ca="1" si="127"/>
        <v>14371422.61208812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14371422.61208812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59880.92755036716</v>
      </c>
      <c r="L1507" s="444">
        <f t="shared" ca="1" si="127"/>
        <v>14431303.539638488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14431303.539638488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60130.431415160361</v>
      </c>
      <c r="L1508" s="444">
        <f t="shared" ca="1" si="127"/>
        <v>14491433.971053649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14491433.971053649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60380.974879390204</v>
      </c>
      <c r="L1509" s="444">
        <f t="shared" ca="1" si="127"/>
        <v>14551814.945933038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14551814.945933038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60632.562274721</v>
      </c>
      <c r="L1510" s="444">
        <f t="shared" ca="1" si="127"/>
        <v>14612447.508207759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14612447.508207759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60885.197950865666</v>
      </c>
      <c r="L1511" s="444">
        <f t="shared" ca="1" si="127"/>
        <v>14673332.706158625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14673332.706158625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61138.886275660931</v>
      </c>
      <c r="L1512" s="444">
        <f t="shared" ca="1" si="127"/>
        <v>14734471.592434285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14734471.592434285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61393.631635142847</v>
      </c>
      <c r="L1513" s="444">
        <f t="shared" ca="1" si="127"/>
        <v>14795865.224069428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14795865.224069428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61649.438433622614</v>
      </c>
      <c r="L1514" s="444">
        <f t="shared" ca="1" si="127"/>
        <v>14857514.662503051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14857514.662503051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61906.311093762713</v>
      </c>
      <c r="L1515" s="444">
        <f t="shared" ca="1" si="127"/>
        <v>14919420.973596813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14919420.973596813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62164.254056653386</v>
      </c>
      <c r="L1516" s="444">
        <f t="shared" ca="1" si="127"/>
        <v>14981585.227653466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14981585.227653466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62423.271781889438</v>
      </c>
      <c r="L1517" s="444">
        <f t="shared" ca="1" si="127"/>
        <v>15044008.499435356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15044008.499435356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62683.368747647313</v>
      </c>
      <c r="L1518" s="444">
        <f t="shared" ca="1" si="127"/>
        <v>15106691.868183004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15106691.868183004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62944.549450762504</v>
      </c>
      <c r="L1519" s="444">
        <f t="shared" ca="1" si="127"/>
        <v>15169636.417633766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15169636.417633766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63206.818406807361</v>
      </c>
      <c r="L1520" s="444">
        <f t="shared" ca="1" si="127"/>
        <v>15232843.236040574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15232843.236040574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63470.180150169064</v>
      </c>
      <c r="L1521" s="444">
        <f t="shared" ca="1" si="127"/>
        <v>15296313.416190743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15296313.416190743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63734.639234128095</v>
      </c>
      <c r="L1522" s="444">
        <f t="shared" ca="1" si="127"/>
        <v>15360048.055424871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15360048.055424871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64000.200230936964</v>
      </c>
      <c r="L1523" s="444">
        <f t="shared" ca="1" si="127"/>
        <v>15424048.255655808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15424048.255655808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64266.867731899198</v>
      </c>
      <c r="L1524" s="444">
        <f t="shared" ca="1" si="127"/>
        <v>15488315.123387707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15488315.123387707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64534.646347448783</v>
      </c>
      <c r="L1525" s="444">
        <f t="shared" ca="1" si="127"/>
        <v>15552849.769735156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15552849.769735156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64803.540707229811</v>
      </c>
      <c r="L1526" s="444">
        <f t="shared" ca="1" si="127"/>
        <v>15617653.310442386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15617653.310442386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65073.555460176598</v>
      </c>
      <c r="L1527" s="444">
        <f t="shared" ca="1" si="127"/>
        <v>15682726.865902564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15682726.865902564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65344.695274594014</v>
      </c>
      <c r="L1528" s="444">
        <f t="shared" ca="1" si="127"/>
        <v>15748071.561177157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15748071.561177157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65616.964838238157</v>
      </c>
      <c r="L1529" s="444">
        <f t="shared" ca="1" si="127"/>
        <v>15813688.526015395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15813688.526015395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65890.368858397473</v>
      </c>
      <c r="L1530" s="444">
        <f t="shared" ca="1" si="127"/>
        <v>15879578.894873792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15879578.894873792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66164.912061974144</v>
      </c>
      <c r="L1531" s="444">
        <f t="shared" ca="1" si="127"/>
        <v>15945743.806935767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15945743.806935767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66440.599195565694</v>
      </c>
      <c r="L1532" s="444">
        <f t="shared" ca="1" si="127"/>
        <v>16012184.406131333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16012184.406131333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66717.435025547224</v>
      </c>
      <c r="L1533" s="444">
        <f t="shared" ca="1" si="127"/>
        <v>16078901.841156879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16078901.841156879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66995.424338153651</v>
      </c>
      <c r="L1534" s="444">
        <f t="shared" ca="1" si="127"/>
        <v>16145897.265495034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16145897.265495034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67274.571939562637</v>
      </c>
      <c r="L1535" s="444">
        <f t="shared" ca="1" si="127"/>
        <v>16213171.837434597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16213171.837434597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67554.88265597749</v>
      </c>
      <c r="L1536" s="444">
        <f t="shared" ca="1" si="127"/>
        <v>16280726.720090576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16280726.720090576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67836.361333710724</v>
      </c>
      <c r="L1537" s="444">
        <f t="shared" ca="1" si="127"/>
        <v>16348563.081424287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16348563.081424287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68119.01283926786</v>
      </c>
      <c r="L1538" s="444">
        <f t="shared" ref="L1538:L1792" ca="1" si="132">I1538-J1538+K1538</f>
        <v>16416682.094263554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16416682.094263554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68402.842059431467</v>
      </c>
      <c r="L1539" s="444">
        <f t="shared" ca="1" si="132"/>
        <v>16485084.936322985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16485084.936322985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68687.853901345778</v>
      </c>
      <c r="L1540" s="444">
        <f t="shared" ca="1" si="132"/>
        <v>16553772.79022433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16553772.79022433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68974.053292601369</v>
      </c>
      <c r="L1541" s="444">
        <f t="shared" ca="1" si="132"/>
        <v>16622746.843516931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16622746.843516931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69261.445181320552</v>
      </c>
      <c r="L1542" s="444">
        <f t="shared" ca="1" si="132"/>
        <v>16692008.288698252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16692008.288698252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69550.034536242718</v>
      </c>
      <c r="L1543" s="444">
        <f t="shared" ca="1" si="132"/>
        <v>16761558.323234495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16761558.323234495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69839.826346810398</v>
      </c>
      <c r="L1544" s="444">
        <f t="shared" ca="1" si="132"/>
        <v>16831398.149581306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16831398.149581306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70130.825623255441</v>
      </c>
      <c r="L1545" s="444">
        <f t="shared" ca="1" si="132"/>
        <v>16901528.975204561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16901528.975204561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70423.037396685671</v>
      </c>
      <c r="L1546" s="444">
        <f t="shared" ca="1" si="132"/>
        <v>16971952.012601245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16971952.012601245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70716.466719171847</v>
      </c>
      <c r="L1547" s="444">
        <f t="shared" ca="1" si="132"/>
        <v>17042668.479320418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17042668.479320418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71011.118663835077</v>
      </c>
      <c r="L1548" s="444">
        <f t="shared" ca="1" si="132"/>
        <v>17113679.597984254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17113679.597984254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71306.998324934393</v>
      </c>
      <c r="L1549" s="444">
        <f t="shared" ca="1" si="132"/>
        <v>17184986.596309189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17184986.596309189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71604.110817954948</v>
      </c>
      <c r="L1550" s="444">
        <f t="shared" ca="1" si="132"/>
        <v>17256590.707127143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17256590.707127143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71902.461279696421</v>
      </c>
      <c r="L1551" s="444">
        <f t="shared" ca="1" si="132"/>
        <v>17328493.16840684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17328493.16840684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72202.05486836184</v>
      </c>
      <c r="L1552" s="444">
        <f t="shared" ca="1" si="132"/>
        <v>17400695.223275203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17400695.223275203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72502.896763646684</v>
      </c>
      <c r="L1553" s="444">
        <f t="shared" ca="1" si="132"/>
        <v>17473198.120038848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17473198.120038848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72804.992166828539</v>
      </c>
      <c r="L1554" s="444">
        <f t="shared" ca="1" si="132"/>
        <v>17546003.112205677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17546003.112205677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73108.346300856982</v>
      </c>
      <c r="L1555" s="444">
        <f t="shared" ca="1" si="132"/>
        <v>17619111.458506532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17619111.458506532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73412.964410443878</v>
      </c>
      <c r="L1556" s="444">
        <f t="shared" ca="1" si="132"/>
        <v>17692524.422916975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17692524.422916975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73718.851762154067</v>
      </c>
      <c r="L1557" s="444">
        <f t="shared" ca="1" si="132"/>
        <v>17766243.274679128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17766243.274679128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74026.013644496372</v>
      </c>
      <c r="L1558" s="444">
        <f t="shared" ca="1" si="132"/>
        <v>17840269.288323626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17840269.288323626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74334.4553680151</v>
      </c>
      <c r="L1559" s="444">
        <f t="shared" ca="1" si="132"/>
        <v>17914603.743691642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17914603.743691642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74644.182265381838</v>
      </c>
      <c r="L1560" s="444">
        <f t="shared" ca="1" si="132"/>
        <v>17989247.925957024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17989247.925957024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74955.199691487593</v>
      </c>
      <c r="L1561" s="444">
        <f t="shared" ca="1" si="132"/>
        <v>18064203.125648513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18064203.125648513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75267.513023535474</v>
      </c>
      <c r="L1562" s="444">
        <f t="shared" ca="1" si="132"/>
        <v>18139470.63867205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18139470.63867205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75581.127661133534</v>
      </c>
      <c r="L1563" s="444">
        <f t="shared" ca="1" si="132"/>
        <v>18215051.766333185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18215051.766333185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75896.049026388268</v>
      </c>
      <c r="L1564" s="444">
        <f t="shared" ca="1" si="132"/>
        <v>18290947.815359574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18290947.815359574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76212.282563998218</v>
      </c>
      <c r="L1565" s="444">
        <f t="shared" ca="1" si="132"/>
        <v>18367160.097923573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18367160.097923573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76529.833741348222</v>
      </c>
      <c r="L1566" s="444">
        <f t="shared" ca="1" si="132"/>
        <v>18443689.931664921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18443689.931664921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76848.708048603832</v>
      </c>
      <c r="L1567" s="444">
        <f t="shared" ca="1" si="132"/>
        <v>18520538.639713526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18520538.639713526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77168.910998806357</v>
      </c>
      <c r="L1568" s="444">
        <f t="shared" ca="1" si="132"/>
        <v>18597707.550712332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18597707.550712332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77490.448127968048</v>
      </c>
      <c r="L1569" s="444">
        <f t="shared" ca="1" si="132"/>
        <v>18675197.998840299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18675197.998840299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77813.324995167903</v>
      </c>
      <c r="L1570" s="444">
        <f t="shared" ca="1" si="132"/>
        <v>18753011.323835466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18753011.323835466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78137.547182647773</v>
      </c>
      <c r="L1571" s="444">
        <f t="shared" ca="1" si="132"/>
        <v>18831148.871018115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18831148.871018115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78463.120295908811</v>
      </c>
      <c r="L1572" s="444">
        <f t="shared" ca="1" si="132"/>
        <v>18909611.991314024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18909611.991314024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78790.049963808429</v>
      </c>
      <c r="L1573" s="444">
        <f t="shared" ca="1" si="132"/>
        <v>18988402.041277833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18988402.041277833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79118.341838657638</v>
      </c>
      <c r="L1574" s="444">
        <f t="shared" ca="1" si="132"/>
        <v>19067520.383116491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19067520.383116491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79448.001596318718</v>
      </c>
      <c r="L1575" s="444">
        <f t="shared" ca="1" si="132"/>
        <v>19146968.384712812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19146968.384712812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79779.034936303375</v>
      </c>
      <c r="L1576" s="444">
        <f t="shared" ca="1" si="132"/>
        <v>19226747.419649117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19226747.419649117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80111.447581871325</v>
      </c>
      <c r="L1577" s="444">
        <f t="shared" ca="1" si="132"/>
        <v>19306858.867230989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19306858.867230989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80445.245280129122</v>
      </c>
      <c r="L1578" s="444">
        <f t="shared" ca="1" si="132"/>
        <v>19387304.112511117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19387304.112511117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80780.433802129657</v>
      </c>
      <c r="L1579" s="444">
        <f t="shared" ca="1" si="132"/>
        <v>19468084.546313245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19468084.546313245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81117.018942971859</v>
      </c>
      <c r="L1580" s="444">
        <f t="shared" ca="1" si="132"/>
        <v>19549201.565256216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19549201.565256216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81455.006521900897</v>
      </c>
      <c r="L1581" s="444">
        <f t="shared" ca="1" si="132"/>
        <v>19630656.571778115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19630656.571778115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81794.402382408807</v>
      </c>
      <c r="L1582" s="444">
        <f t="shared" ca="1" si="132"/>
        <v>19712450.974160522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19712450.974160522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82135.21239233551</v>
      </c>
      <c r="L1583" s="444">
        <f t="shared" ca="1" si="132"/>
        <v>19794586.186552856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19794586.186552856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82477.442443970227</v>
      </c>
      <c r="L1584" s="444">
        <f t="shared" ca="1" si="132"/>
        <v>19877063.628996827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19877063.628996827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82821.098454153442</v>
      </c>
      <c r="L1585" s="444">
        <f t="shared" ca="1" si="132"/>
        <v>19959884.727450982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19959884.727450982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83166.186364379086</v>
      </c>
      <c r="L1586" s="444">
        <f t="shared" ca="1" si="132"/>
        <v>20043050.913815361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20043050.913815361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83512.712140897333</v>
      </c>
      <c r="L1587" s="444">
        <f t="shared" ca="1" si="132"/>
        <v>20126563.62595626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20126563.62595626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83860.681774817742</v>
      </c>
      <c r="L1588" s="444">
        <f t="shared" ca="1" si="132"/>
        <v>20210424.307731077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20210424.307731077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84210.101282212825</v>
      </c>
      <c r="L1589" s="444">
        <f t="shared" ca="1" si="132"/>
        <v>20294634.40901329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20294634.40901329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84560.976704222034</v>
      </c>
      <c r="L1590" s="444">
        <f t="shared" ca="1" si="132"/>
        <v>20379195.385717511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20379195.385717511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84913.3141071563</v>
      </c>
      <c r="L1591" s="444">
        <f t="shared" ca="1" si="132"/>
        <v>20464108.699824668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20464108.699824668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85267.119582602783</v>
      </c>
      <c r="L1592" s="444">
        <f t="shared" ca="1" si="132"/>
        <v>20549375.819407273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20549375.819407273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85622.399247530309</v>
      </c>
      <c r="L1593" s="444">
        <f t="shared" ca="1" si="132"/>
        <v>20634998.218654804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20634998.218654804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85979.159244395021</v>
      </c>
      <c r="L1594" s="444">
        <f t="shared" ca="1" si="132"/>
        <v>20720977.3778992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20720977.3778992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86337.405741246665</v>
      </c>
      <c r="L1595" s="444">
        <f t="shared" ca="1" si="132"/>
        <v>20807314.783640448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20807314.783640448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86697.144931835195</v>
      </c>
      <c r="L1596" s="444">
        <f t="shared" ca="1" si="132"/>
        <v>20894011.928572282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20894011.928572282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87058.383035717838</v>
      </c>
      <c r="L1597" s="444">
        <f t="shared" ca="1" si="132"/>
        <v>20981070.311608002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20981070.311608002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87421.126298366667</v>
      </c>
      <c r="L1598" s="444">
        <f t="shared" ca="1" si="132"/>
        <v>21068491.43790637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21068491.43790637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87785.380991276543</v>
      </c>
      <c r="L1599" s="444">
        <f t="shared" ca="1" si="132"/>
        <v>21156276.818897646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21156276.818897646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88151.15341207353</v>
      </c>
      <c r="L1600" s="444">
        <f t="shared" ca="1" si="132"/>
        <v>21244427.97230972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21244427.97230972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88518.449884623828</v>
      </c>
      <c r="L1601" s="444">
        <f t="shared" ca="1" si="132"/>
        <v>21332946.422194343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21332946.422194343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88887.276759143089</v>
      </c>
      <c r="L1602" s="444">
        <f t="shared" ca="1" si="132"/>
        <v>21421833.698953487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21421833.698953487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89257.640412306195</v>
      </c>
      <c r="L1603" s="444">
        <f t="shared" ca="1" si="132"/>
        <v>21511091.339365792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21511091.339365792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89629.547247357463</v>
      </c>
      <c r="L1604" s="444">
        <f t="shared" ca="1" si="132"/>
        <v>21600720.886613149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21600720.886613149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90003.00369422145</v>
      </c>
      <c r="L1605" s="444">
        <f t="shared" ca="1" si="132"/>
        <v>21690723.890307371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21690723.890307371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90378.016209614041</v>
      </c>
      <c r="L1606" s="444">
        <f t="shared" ca="1" si="132"/>
        <v>21781101.906516984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21781101.906516984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90754.591277154104</v>
      </c>
      <c r="L1607" s="444">
        <f t="shared" ca="1" si="132"/>
        <v>21871856.497794136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21871856.497794136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91132.735407475571</v>
      </c>
      <c r="L1608" s="444">
        <f t="shared" ca="1" si="132"/>
        <v>21962989.233201612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21962989.233201612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91512.455138340054</v>
      </c>
      <c r="L1609" s="444">
        <f t="shared" ca="1" si="132"/>
        <v>22054501.688339952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22054501.688339952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91893.757034749797</v>
      </c>
      <c r="L1610" s="444">
        <f t="shared" ca="1" si="132"/>
        <v>22146395.445374701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22146395.445374701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92276.647689061254</v>
      </c>
      <c r="L1611" s="444">
        <f t="shared" ca="1" si="132"/>
        <v>22238672.093063764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22238672.093063764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92661.133721099017</v>
      </c>
      <c r="L1612" s="444">
        <f t="shared" ca="1" si="132"/>
        <v>22331333.226784863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22331333.226784863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93047.221778270265</v>
      </c>
      <c r="L1613" s="444">
        <f t="shared" ca="1" si="132"/>
        <v>22424380.448563132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22424380.448563132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93434.918535679724</v>
      </c>
      <c r="L1614" s="444">
        <f t="shared" ca="1" si="132"/>
        <v>22517815.367098812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22517815.367098812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93824.230696245053</v>
      </c>
      <c r="L1615" s="444">
        <f t="shared" ca="1" si="132"/>
        <v>22611639.597795058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22611639.597795058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94215.164990812744</v>
      </c>
      <c r="L1616" s="444">
        <f t="shared" ca="1" si="132"/>
        <v>22705854.762785871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22705854.762785871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94607.728178274454</v>
      </c>
      <c r="L1617" s="444">
        <f t="shared" ca="1" si="132"/>
        <v>22800462.490964144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22800462.490964144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95001.927045683929</v>
      </c>
      <c r="L1618" s="444">
        <f t="shared" ca="1" si="132"/>
        <v>22895464.418009829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22895464.418009829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95397.768408374279</v>
      </c>
      <c r="L1619" s="444">
        <f t="shared" ca="1" si="132"/>
        <v>22990862.186418202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22990862.186418202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95795.259110075844</v>
      </c>
      <c r="L1620" s="444">
        <f t="shared" ca="1" si="132"/>
        <v>23086657.445528276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23086657.445528276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96194.406023034477</v>
      </c>
      <c r="L1621" s="444">
        <f t="shared" ca="1" si="132"/>
        <v>23182851.851551309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23182851.851551309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96595.21604813046</v>
      </c>
      <c r="L1622" s="444">
        <f t="shared" ca="1" si="132"/>
        <v>23279447.067599438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23279447.067599438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96997.696114997656</v>
      </c>
      <c r="L1623" s="444">
        <f t="shared" ca="1" si="132"/>
        <v>23376444.763714436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23376444.763714436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97401.853182143488</v>
      </c>
      <c r="L1624" s="444">
        <f t="shared" ca="1" si="132"/>
        <v>23473846.616896581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23473846.616896581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97807.694237069081</v>
      </c>
      <c r="L1625" s="444">
        <f t="shared" ca="1" si="132"/>
        <v>23571654.311133649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23571654.311133649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98215.226296390203</v>
      </c>
      <c r="L1626" s="444">
        <f t="shared" ca="1" si="132"/>
        <v>23669869.537430041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23669869.537430041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98624.456405958495</v>
      </c>
      <c r="L1627" s="444">
        <f t="shared" ca="1" si="132"/>
        <v>23768493.993836001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23768493.993836001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99035.391640983333</v>
      </c>
      <c r="L1628" s="444">
        <f t="shared" ca="1" si="132"/>
        <v>23867529.385476984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23867529.385476984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99448.039106154101</v>
      </c>
      <c r="L1629" s="444">
        <f t="shared" ca="1" si="132"/>
        <v>23966977.424583137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23966977.424583137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99862.405935763076</v>
      </c>
      <c r="L1630" s="444">
        <f t="shared" ca="1" si="132"/>
        <v>24066839.830518901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24066839.830518901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100278.49929382876</v>
      </c>
      <c r="L1631" s="444">
        <f t="shared" ca="1" si="132"/>
        <v>24167118.329812732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24167118.329812732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100696.32637421972</v>
      </c>
      <c r="L1632" s="444">
        <f t="shared" ca="1" si="132"/>
        <v>24267814.656186949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24267814.656186949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101115.89440077895</v>
      </c>
      <c r="L1633" s="444">
        <f t="shared" ca="1" si="132"/>
        <v>24368930.550587729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24368930.550587729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101537.21062744886</v>
      </c>
      <c r="L1634" s="444">
        <f t="shared" ca="1" si="132"/>
        <v>24470467.761215176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24470467.761215176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101960.28233839657</v>
      </c>
      <c r="L1635" s="444">
        <f t="shared" ca="1" si="132"/>
        <v>24572428.043553572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24572428.043553572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102385.11684813988</v>
      </c>
      <c r="L1636" s="444">
        <f t="shared" ca="1" si="132"/>
        <v>24674813.160401713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24674813.160401713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102811.7215016738</v>
      </c>
      <c r="L1637" s="444">
        <f t="shared" ca="1" si="132"/>
        <v>24777624.881903388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24777624.881903388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103240.10367459744</v>
      </c>
      <c r="L1638" s="444">
        <f t="shared" ca="1" si="132"/>
        <v>24880864.985577986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24880864.985577986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103670.2707732416</v>
      </c>
      <c r="L1639" s="444">
        <f t="shared" ca="1" si="132"/>
        <v>24984535.256351229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24984535.256351229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104102.23023479679</v>
      </c>
      <c r="L1640" s="444">
        <f t="shared" ca="1" si="132"/>
        <v>25088637.486586027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25088637.486586027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104535.98952744178</v>
      </c>
      <c r="L1641" s="444">
        <f t="shared" ca="1" si="132"/>
        <v>25193173.476113468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25193173.476113468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104971.55615047278</v>
      </c>
      <c r="L1642" s="444">
        <f t="shared" ca="1" si="132"/>
        <v>25298145.032263942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25298145.032263942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105408.9376344331</v>
      </c>
      <c r="L1643" s="444">
        <f t="shared" ca="1" si="132"/>
        <v>25403553.969898377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25403553.969898377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105848.14154124324</v>
      </c>
      <c r="L1644" s="444">
        <f t="shared" ca="1" si="132"/>
        <v>25509402.111439619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25509402.111439619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106289.17546433174</v>
      </c>
      <c r="L1645" s="444">
        <f t="shared" ca="1" si="132"/>
        <v>25615691.286903951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25615691.286903951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106732.04702876646</v>
      </c>
      <c r="L1646" s="444">
        <f t="shared" ca="1" si="132"/>
        <v>25722423.333932716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25722423.333932716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107176.76389138632</v>
      </c>
      <c r="L1647" s="444">
        <f t="shared" ca="1" si="132"/>
        <v>25829600.097824104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25829600.097824104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107623.33374093377</v>
      </c>
      <c r="L1648" s="444">
        <f t="shared" ca="1" si="132"/>
        <v>25937223.431565039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25937223.431565039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108071.76429818766</v>
      </c>
      <c r="L1649" s="444">
        <f t="shared" ca="1" si="132"/>
        <v>26045295.195863228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26045295.195863228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108522.06331609678</v>
      </c>
      <c r="L1650" s="444">
        <f t="shared" ca="1" si="132"/>
        <v>26153817.259179324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26153817.259179324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108974.23857991384</v>
      </c>
      <c r="L1651" s="444">
        <f t="shared" ca="1" si="132"/>
        <v>26262791.497759238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26262791.497759238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109428.29790733015</v>
      </c>
      <c r="L1652" s="444">
        <f t="shared" ca="1" si="132"/>
        <v>26372219.795666568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26372219.795666568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109884.24914861072</v>
      </c>
      <c r="L1653" s="444">
        <f t="shared" ca="1" si="132"/>
        <v>26482104.044815179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26482104.044815179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110342.10018672992</v>
      </c>
      <c r="L1654" s="444">
        <f t="shared" ca="1" si="132"/>
        <v>26592446.145001911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26592446.145001911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110801.85893750796</v>
      </c>
      <c r="L1655" s="444">
        <f t="shared" ca="1" si="132"/>
        <v>26703248.00393942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26703248.00393942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111263.53334974759</v>
      </c>
      <c r="L1656" s="444">
        <f t="shared" ca="1" si="132"/>
        <v>26814511.537289169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26814511.537289169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111727.13140537153</v>
      </c>
      <c r="L1657" s="444">
        <f t="shared" ca="1" si="132"/>
        <v>26926238.668694541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26926238.668694541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112192.66111956058</v>
      </c>
      <c r="L1658" s="444">
        <f t="shared" ca="1" si="132"/>
        <v>27038431.329814103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27038431.329814103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112660.13054089209</v>
      </c>
      <c r="L1659" s="444">
        <f t="shared" ca="1" si="132"/>
        <v>27151091.460354995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27151091.460354995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113129.54775147913</v>
      </c>
      <c r="L1660" s="444">
        <f t="shared" ca="1" si="132"/>
        <v>27264221.008106474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27264221.008106474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113600.92086711031</v>
      </c>
      <c r="L1661" s="444">
        <f t="shared" ca="1" si="132"/>
        <v>27377821.928973585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27377821.928973585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114074.25803738994</v>
      </c>
      <c r="L1662" s="444">
        <f t="shared" ca="1" si="132"/>
        <v>27491896.187010974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27491896.187010974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114549.56744587906</v>
      </c>
      <c r="L1663" s="444">
        <f t="shared" ca="1" si="132"/>
        <v>27606445.754456852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27606445.754456852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115026.8573102369</v>
      </c>
      <c r="L1664" s="444">
        <f t="shared" ca="1" si="132"/>
        <v>27721472.611767087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27721472.611767087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115506.13588236284</v>
      </c>
      <c r="L1665" s="444">
        <f t="shared" ca="1" si="132"/>
        <v>27836978.74764945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27836978.74764945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115987.41144853937</v>
      </c>
      <c r="L1666" s="444">
        <f t="shared" ca="1" si="132"/>
        <v>27952966.159097988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27952966.159097988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116470.69232957494</v>
      </c>
      <c r="L1667" s="444">
        <f t="shared" ca="1" si="132"/>
        <v>28069436.851427563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28069436.851427563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116955.98688094816</v>
      </c>
      <c r="L1668" s="444">
        <f t="shared" ca="1" si="132"/>
        <v>28186392.838308509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28186392.838308509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117443.30349295214</v>
      </c>
      <c r="L1669" s="444">
        <f t="shared" ca="1" si="132"/>
        <v>28303836.141801462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28303836.141801462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117932.65059083942</v>
      </c>
      <c r="L1670" s="444">
        <f t="shared" ca="1" si="132"/>
        <v>28421768.792392302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28421768.792392302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118424.03663496794</v>
      </c>
      <c r="L1671" s="444">
        <f t="shared" ca="1" si="132"/>
        <v>28540192.829027269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28540192.829027269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118917.47012094695</v>
      </c>
      <c r="L1672" s="444">
        <f t="shared" ca="1" si="132"/>
        <v>28659110.299148217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28659110.299148217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119412.95957978425</v>
      </c>
      <c r="L1673" s="444">
        <f t="shared" ca="1" si="132"/>
        <v>28778523.258728001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28778523.258728001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119910.51357803335</v>
      </c>
      <c r="L1674" s="444">
        <f t="shared" ca="1" si="132"/>
        <v>28898433.772306036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28898433.772306036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120410.14071794182</v>
      </c>
      <c r="L1675" s="444">
        <f t="shared" ca="1" si="132"/>
        <v>29018843.913023978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29018843.913023978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120911.84963759991</v>
      </c>
      <c r="L1676" s="444">
        <f t="shared" ca="1" si="132"/>
        <v>29139755.76266158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29139755.76266158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121415.64901108992</v>
      </c>
      <c r="L1677" s="444">
        <f t="shared" ca="1" si="132"/>
        <v>29261171.41167267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29261171.41167267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121921.54754863611</v>
      </c>
      <c r="L1678" s="444">
        <f t="shared" ca="1" si="132"/>
        <v>29383092.959221307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29383092.959221307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122429.55399675545</v>
      </c>
      <c r="L1679" s="444">
        <f t="shared" ca="1" si="132"/>
        <v>29505522.513218064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29505522.513218064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122939.67713840862</v>
      </c>
      <c r="L1680" s="444">
        <f t="shared" ca="1" si="132"/>
        <v>29628462.190356471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29628462.190356471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123451.92579315194</v>
      </c>
      <c r="L1681" s="444">
        <f t="shared" ca="1" si="132"/>
        <v>29751914.116149623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29751914.116149623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123966.30881729009</v>
      </c>
      <c r="L1682" s="444">
        <f t="shared" ca="1" si="132"/>
        <v>29875880.424966913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29875880.424966913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124482.8351040288</v>
      </c>
      <c r="L1683" s="444">
        <f t="shared" ca="1" si="132"/>
        <v>30000363.260070942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30000363.260070942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125001.51358362891</v>
      </c>
      <c r="L1684" s="444">
        <f t="shared" ca="1" si="132"/>
        <v>30125364.773654573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30125364.773654573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125522.35322356073</v>
      </c>
      <c r="L1685" s="444">
        <f t="shared" ca="1" si="132"/>
        <v>30250887.126878135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30250887.126878135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126045.36302865889</v>
      </c>
      <c r="L1686" s="444">
        <f t="shared" ca="1" si="132"/>
        <v>30376932.489906795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30376932.489906795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126570.55204127831</v>
      </c>
      <c r="L1687" s="444">
        <f t="shared" ca="1" si="132"/>
        <v>30503503.041948073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30503503.041948073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127097.9293414503</v>
      </c>
      <c r="L1688" s="444">
        <f t="shared" ca="1" si="132"/>
        <v>30630600.971289523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30630600.971289523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127627.50404703968</v>
      </c>
      <c r="L1689" s="444">
        <f t="shared" ca="1" si="132"/>
        <v>30758228.475336563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30758228.475336563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128159.28531390235</v>
      </c>
      <c r="L1690" s="444">
        <f t="shared" ca="1" si="132"/>
        <v>30886387.760650463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30886387.760650463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128693.2823360436</v>
      </c>
      <c r="L1691" s="444">
        <f t="shared" ca="1" si="132"/>
        <v>31015081.042986508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31015081.042986508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129229.50434577711</v>
      </c>
      <c r="L1692" s="444">
        <f t="shared" ca="1" si="132"/>
        <v>31144310.547332287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31144310.547332287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129767.96061388453</v>
      </c>
      <c r="L1693" s="444">
        <f t="shared" ca="1" si="132"/>
        <v>31274078.507946171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31274078.507946171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130308.66044977571</v>
      </c>
      <c r="L1694" s="444">
        <f t="shared" ca="1" si="132"/>
        <v>31404387.168395948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31404387.168395948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130851.61320164979</v>
      </c>
      <c r="L1695" s="444">
        <f t="shared" ca="1" si="132"/>
        <v>31535238.781597596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31535238.781597596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131396.82825665665</v>
      </c>
      <c r="L1696" s="444">
        <f t="shared" ca="1" si="132"/>
        <v>31666635.609854251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31666635.609854251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131944.31504105937</v>
      </c>
      <c r="L1697" s="444">
        <f t="shared" ca="1" si="132"/>
        <v>31798579.924895309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31798579.924895309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132494.08302039711</v>
      </c>
      <c r="L1698" s="444">
        <f t="shared" ca="1" si="132"/>
        <v>31931074.007915705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31931074.007915705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133046.14169964875</v>
      </c>
      <c r="L1699" s="444">
        <f t="shared" ca="1" si="132"/>
        <v>32064120.149615355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32064120.149615355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133600.5006233973</v>
      </c>
      <c r="L1700" s="444">
        <f t="shared" ca="1" si="132"/>
        <v>32197720.650238752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32197720.650238752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134157.1693759948</v>
      </c>
      <c r="L1701" s="444">
        <f t="shared" ca="1" si="132"/>
        <v>32331877.819614746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32331877.819614746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134716.1575817281</v>
      </c>
      <c r="L1702" s="444">
        <f t="shared" ca="1" si="132"/>
        <v>32466593.977196474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32466593.977196474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135277.47490498531</v>
      </c>
      <c r="L1703" s="444">
        <f t="shared" ca="1" si="132"/>
        <v>32601871.452101458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32601871.452101458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135841.13105042273</v>
      </c>
      <c r="L1704" s="444">
        <f t="shared" ca="1" si="132"/>
        <v>32737712.583151881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32737712.583151881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136407.13576313283</v>
      </c>
      <c r="L1705" s="444">
        <f t="shared" ca="1" si="132"/>
        <v>32874119.718915012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32874119.718915012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136975.49882881256</v>
      </c>
      <c r="L1706" s="444">
        <f t="shared" ca="1" si="132"/>
        <v>33011095.217743825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33011095.217743825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137546.23007393262</v>
      </c>
      <c r="L1707" s="444">
        <f t="shared" ca="1" si="132"/>
        <v>33148641.447817758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33148641.447817758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138119.33936590733</v>
      </c>
      <c r="L1708" s="444">
        <f t="shared" ca="1" si="132"/>
        <v>33286760.787183665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33286760.787183665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138694.83661326524</v>
      </c>
      <c r="L1709" s="444">
        <f t="shared" ca="1" si="132"/>
        <v>33425455.623796929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33425455.623796929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139272.73176582053</v>
      </c>
      <c r="L1710" s="444">
        <f t="shared" ca="1" si="132"/>
        <v>33564728.355562747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33564728.355562747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139853.03481484478</v>
      </c>
      <c r="L1711" s="444">
        <f t="shared" ca="1" si="132"/>
        <v>33704581.390377589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33704581.390377589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140435.75579323995</v>
      </c>
      <c r="L1712" s="444">
        <f t="shared" ca="1" si="132"/>
        <v>33845017.146170832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33845017.146170832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141020.9047757118</v>
      </c>
      <c r="L1713" s="444">
        <f t="shared" ca="1" si="132"/>
        <v>33986038.050946541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33986038.050946541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141608.49187894393</v>
      </c>
      <c r="L1714" s="444">
        <f t="shared" ca="1" si="132"/>
        <v>34127646.542825483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34127646.542825483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142198.52726177283</v>
      </c>
      <c r="L1715" s="444">
        <f t="shared" ca="1" si="132"/>
        <v>34269845.070087254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34269845.070087254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142791.02112536356</v>
      </c>
      <c r="L1716" s="444">
        <f t="shared" ca="1" si="132"/>
        <v>34412636.091212615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34412636.091212615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143385.98371338588</v>
      </c>
      <c r="L1717" s="444">
        <f t="shared" ca="1" si="132"/>
        <v>34556022.074926004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34556022.074926004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143983.42531219168</v>
      </c>
      <c r="L1718" s="444">
        <f t="shared" ca="1" si="132"/>
        <v>34700005.500238195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34700005.500238195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144583.35625099248</v>
      </c>
      <c r="L1719" s="444">
        <f t="shared" ca="1" si="132"/>
        <v>34844588.856489189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34844588.856489189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145185.78690203829</v>
      </c>
      <c r="L1720" s="444">
        <f t="shared" ca="1" si="132"/>
        <v>34989774.643391229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34989774.643391229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145790.72768079679</v>
      </c>
      <c r="L1721" s="444">
        <f t="shared" ca="1" si="132"/>
        <v>35135565.371072024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35135565.371072024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146398.18904613343</v>
      </c>
      <c r="L1722" s="444">
        <f t="shared" ca="1" si="132"/>
        <v>35281963.560118161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35281963.560118161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147008.18150049233</v>
      </c>
      <c r="L1723" s="444">
        <f t="shared" ca="1" si="132"/>
        <v>35428971.741618656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35428971.741618656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147620.71559007774</v>
      </c>
      <c r="L1724" s="444">
        <f t="shared" ca="1" si="132"/>
        <v>35576592.45720873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35576592.45720873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148235.80190503638</v>
      </c>
      <c r="L1725" s="444">
        <f t="shared" ca="1" si="132"/>
        <v>35724828.259113766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35724828.259113766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148853.45107964068</v>
      </c>
      <c r="L1726" s="444">
        <f t="shared" ca="1" si="132"/>
        <v>35873681.710193411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35873681.710193411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149473.67379247255</v>
      </c>
      <c r="L1727" s="444">
        <f t="shared" ca="1" si="132"/>
        <v>36023155.383985884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36023155.383985884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150096.48076660786</v>
      </c>
      <c r="L1728" s="444">
        <f t="shared" ca="1" si="132"/>
        <v>36173251.864752494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36173251.864752494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150721.88276980206</v>
      </c>
      <c r="L1729" s="444">
        <f t="shared" ca="1" si="132"/>
        <v>36323973.747522295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36323973.747522295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151349.89061467623</v>
      </c>
      <c r="L1730" s="444">
        <f t="shared" ca="1" si="132"/>
        <v>36475323.638136968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36475323.638136968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151980.51515890402</v>
      </c>
      <c r="L1731" s="444">
        <f t="shared" ca="1" si="132"/>
        <v>36627304.153295875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36627304.153295875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152613.76730539947</v>
      </c>
      <c r="L1732" s="444">
        <f t="shared" ca="1" si="132"/>
        <v>36779917.920601271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36779917.920601271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153249.65800250528</v>
      </c>
      <c r="L1733" s="444">
        <f t="shared" ca="1" si="132"/>
        <v>36933167.578603774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36933167.578603774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153888.19824418239</v>
      </c>
      <c r="L1734" s="444">
        <f t="shared" ca="1" si="132"/>
        <v>37087055.776847959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37087055.776847959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154529.39907019981</v>
      </c>
      <c r="L1735" s="444">
        <f t="shared" ca="1" si="132"/>
        <v>37241585.175918162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37241585.175918162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155173.27156632568</v>
      </c>
      <c r="L1736" s="444">
        <f t="shared" ca="1" si="132"/>
        <v>37396758.447484486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37396758.447484486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155819.82686451869</v>
      </c>
      <c r="L1737" s="444">
        <f t="shared" ca="1" si="132"/>
        <v>37552578.274349004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37552578.274349004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156469.07614312085</v>
      </c>
      <c r="L1738" s="444">
        <f t="shared" ca="1" si="132"/>
        <v>37709047.350492127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37709047.350492127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157121.03062705052</v>
      </c>
      <c r="L1739" s="444">
        <f t="shared" ca="1" si="132"/>
        <v>37866168.381119177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37866168.381119177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157775.70158799656</v>
      </c>
      <c r="L1740" s="444">
        <f t="shared" ca="1" si="132"/>
        <v>38023944.082707174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38023944.082707174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158433.10034461322</v>
      </c>
      <c r="L1741" s="444">
        <f t="shared" ca="1" si="132"/>
        <v>38182377.183051787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38182377.183051787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159093.23826271578</v>
      </c>
      <c r="L1742" s="444">
        <f t="shared" ca="1" si="132"/>
        <v>38341470.4213145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38341470.4213145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159756.12675547707</v>
      </c>
      <c r="L1743" s="444">
        <f t="shared" ca="1" si="132"/>
        <v>38501226.548069976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38501226.548069976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160421.77728362489</v>
      </c>
      <c r="L1744" s="444">
        <f t="shared" ca="1" si="132"/>
        <v>38661648.3253536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38661648.3253536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161090.20135563999</v>
      </c>
      <c r="L1745" s="444">
        <f t="shared" ca="1" si="132"/>
        <v>38822738.526709244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38822738.526709244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161761.41052795519</v>
      </c>
      <c r="L1746" s="444">
        <f t="shared" ca="1" si="132"/>
        <v>38984499.937237196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38984499.937237196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162435.41640515497</v>
      </c>
      <c r="L1747" s="444">
        <f t="shared" ca="1" si="132"/>
        <v>39146935.353642352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39146935.353642352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163112.23064017645</v>
      </c>
      <c r="L1748" s="444">
        <f t="shared" ca="1" si="132"/>
        <v>39310047.584282525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39310047.584282525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163791.86493451052</v>
      </c>
      <c r="L1749" s="444">
        <f t="shared" ca="1" si="132"/>
        <v>39473839.449217036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39473839.449217036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164474.33103840431</v>
      </c>
      <c r="L1750" s="444">
        <f t="shared" ca="1" si="132"/>
        <v>39638313.780255444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39638313.780255444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165159.64075106435</v>
      </c>
      <c r="L1751" s="444">
        <f t="shared" ca="1" si="132"/>
        <v>39803473.421006508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39803473.421006508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165847.80592086044</v>
      </c>
      <c r="L1752" s="444">
        <f t="shared" ca="1" si="132"/>
        <v>39969321.22692737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39969321.22692737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166538.83844553071</v>
      </c>
      <c r="L1753" s="444">
        <f t="shared" ca="1" si="132"/>
        <v>40135860.065372899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40135860.065372899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167232.75027238709</v>
      </c>
      <c r="L1754" s="444">
        <f t="shared" ca="1" si="132"/>
        <v>40303092.815645285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40303092.815645285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167929.55339852202</v>
      </c>
      <c r="L1755" s="444">
        <f t="shared" ca="1" si="132"/>
        <v>40471022.369043805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40471022.369043805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168629.25987101585</v>
      </c>
      <c r="L1756" s="444">
        <f t="shared" ca="1" si="132"/>
        <v>40639651.628914818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40639651.628914818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169331.88178714507</v>
      </c>
      <c r="L1757" s="444">
        <f t="shared" ca="1" si="132"/>
        <v>40808983.510701962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40808983.510701962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170037.43129459152</v>
      </c>
      <c r="L1758" s="444">
        <f t="shared" ca="1" si="132"/>
        <v>40979020.941996552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40979020.941996552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170745.92059165231</v>
      </c>
      <c r="L1759" s="444">
        <f t="shared" ca="1" si="132"/>
        <v>41149766.862588204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41149766.862588204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171457.36192745084</v>
      </c>
      <c r="L1760" s="444">
        <f t="shared" ca="1" si="132"/>
        <v>41321224.224515654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41321224.224515654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172171.76760214855</v>
      </c>
      <c r="L1761" s="444">
        <f t="shared" ca="1" si="132"/>
        <v>41493395.9921178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41493395.9921178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172889.14996715749</v>
      </c>
      <c r="L1762" s="444">
        <f t="shared" ca="1" si="132"/>
        <v>41666285.142084956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41666285.142084956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173609.52142535397</v>
      </c>
      <c r="L1763" s="444">
        <f t="shared" ca="1" si="132"/>
        <v>41839894.663510308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41839894.663510308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174332.89443129295</v>
      </c>
      <c r="L1764" s="444">
        <f t="shared" ca="1" si="132"/>
        <v>42014227.557941601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42014227.557941601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175059.28149142335</v>
      </c>
      <c r="L1765" s="444">
        <f t="shared" ca="1" si="132"/>
        <v>42189286.839433022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42189286.839433022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175788.69516430426</v>
      </c>
      <c r="L1766" s="444">
        <f t="shared" ca="1" si="132"/>
        <v>42365075.53459733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42365075.53459733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176521.14806082222</v>
      </c>
      <c r="L1767" s="444">
        <f t="shared" ca="1" si="132"/>
        <v>42541596.682658151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42541596.682658151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177256.65284440896</v>
      </c>
      <c r="L1768" s="444">
        <f t="shared" ca="1" si="132"/>
        <v>42718853.335502557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42718853.335502557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177995.22223126065</v>
      </c>
      <c r="L1769" s="444">
        <f t="shared" ca="1" si="132"/>
        <v>42896848.557733819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42896848.557733819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178736.86899055759</v>
      </c>
      <c r="L1770" s="444">
        <f t="shared" ca="1" si="132"/>
        <v>43075585.426724374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43075585.426724374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179481.60594468488</v>
      </c>
      <c r="L1771" s="444">
        <f t="shared" ca="1" si="132"/>
        <v>43255067.03266906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43255067.03266906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180229.44596945442</v>
      </c>
      <c r="L1772" s="444">
        <f t="shared" ca="1" si="132"/>
        <v>43435296.478638515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43435296.478638515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180980.40199432714</v>
      </c>
      <c r="L1773" s="444">
        <f t="shared" ca="1" si="132"/>
        <v>43616276.88063284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43616276.88063284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181734.48700263683</v>
      </c>
      <c r="L1774" s="444">
        <f t="shared" ca="1" si="132"/>
        <v>43798011.367635474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43798011.367635474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182491.71403181448</v>
      </c>
      <c r="L1775" s="444">
        <f t="shared" ca="1" si="132"/>
        <v>43980503.081667289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43980503.081667289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183252.09617361371</v>
      </c>
      <c r="L1776" s="444">
        <f t="shared" ca="1" si="132"/>
        <v>44163755.177840903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44163755.177840903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184015.64657433709</v>
      </c>
      <c r="L1777" s="444">
        <f t="shared" ca="1" si="132"/>
        <v>44347770.824415244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44347770.824415244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184782.37843506353</v>
      </c>
      <c r="L1778" s="444">
        <f t="shared" ca="1" si="132"/>
        <v>44532553.202850305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44532553.202850305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185552.30501187628</v>
      </c>
      <c r="L1779" s="444">
        <f t="shared" ca="1" si="132"/>
        <v>44718105.50786218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44718105.50786218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186325.43961609242</v>
      </c>
      <c r="L1780" s="444">
        <f t="shared" ca="1" si="132"/>
        <v>44904430.947478272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44904430.947478272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187101.79561449279</v>
      </c>
      <c r="L1781" s="444">
        <f t="shared" ca="1" si="132"/>
        <v>45091532.743092768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45091532.743092768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187881.38642955321</v>
      </c>
      <c r="L1782" s="444">
        <f t="shared" ca="1" si="132"/>
        <v>45279414.129522324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45279414.129522324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188664.22553967635</v>
      </c>
      <c r="L1783" s="444">
        <f t="shared" ca="1" si="132"/>
        <v>45468078.355062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45468078.355062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189450.32647942501</v>
      </c>
      <c r="L1784" s="444">
        <f t="shared" ca="1" si="132"/>
        <v>45657528.681541428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45657528.681541428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190239.70283975595</v>
      </c>
      <c r="L1785" s="444">
        <f t="shared" ca="1" si="132"/>
        <v>45847768.384381182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45847768.384381182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191032.36826825491</v>
      </c>
      <c r="L1786" s="444">
        <f t="shared" ca="1" si="132"/>
        <v>46038800.752649434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46038800.752649434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191828.33646937265</v>
      </c>
      <c r="L1787" s="444">
        <f t="shared" ca="1" si="132"/>
        <v>46230629.089118809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46230629.089118809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192627.6212046617</v>
      </c>
      <c r="L1788" s="444">
        <f t="shared" ca="1" si="132"/>
        <v>46423256.710323468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46423256.710323468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193430.23629301446</v>
      </c>
      <c r="L1789" s="444">
        <f t="shared" ca="1" si="132"/>
        <v>46616686.946616486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46616686.946616486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194236.19561090201</v>
      </c>
      <c r="L1790" s="444">
        <f t="shared" ca="1" si="132"/>
        <v>46810923.142227389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46810923.142227389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195045.51309261413</v>
      </c>
      <c r="L1791" s="444">
        <f t="shared" ca="1" si="132"/>
        <v>47005968.655320004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47005968.655320004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195858.20273050002</v>
      </c>
      <c r="L1792" s="444">
        <f t="shared" ca="1" si="132"/>
        <v>47201826.858050503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47201826.858050503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196674.27857521042</v>
      </c>
      <c r="L1793" s="444">
        <f t="shared" ref="L1793:L2047" ca="1" si="137">I1793-J1793+K1793</f>
        <v>47398501.136625715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47398501.136625715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197493.75473594049</v>
      </c>
      <c r="L1794" s="444">
        <f t="shared" ca="1" si="137"/>
        <v>47595994.891361654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47595994.891361654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198316.64538067355</v>
      </c>
      <c r="L1795" s="444">
        <f t="shared" ca="1" si="137"/>
        <v>47794311.53674233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47794311.53674233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199142.96473642637</v>
      </c>
      <c r="L1796" s="444">
        <f t="shared" ca="1" si="137"/>
        <v>47993454.501478754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47993454.501478754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199972.72708949482</v>
      </c>
      <c r="L1797" s="444">
        <f t="shared" ca="1" si="137"/>
        <v>48193427.228568248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48193427.228568248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200805.94678570103</v>
      </c>
      <c r="L1798" s="444">
        <f t="shared" ca="1" si="137"/>
        <v>48394233.175353952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48394233.175353952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201642.63823064146</v>
      </c>
      <c r="L1799" s="444">
        <f t="shared" ca="1" si="137"/>
        <v>48595875.813584596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48595875.813584596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202482.81588993582</v>
      </c>
      <c r="L1800" s="444">
        <f t="shared" ca="1" si="137"/>
        <v>48798358.629474528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48798358.629474528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203326.49428947721</v>
      </c>
      <c r="L1801" s="444">
        <f t="shared" ca="1" si="137"/>
        <v>49001685.123764008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49001685.123764008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204173.68801568338</v>
      </c>
      <c r="L1802" s="444">
        <f t="shared" ca="1" si="137"/>
        <v>49205858.811779693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49205858.811779693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205024.41171574872</v>
      </c>
      <c r="L1803" s="444">
        <f t="shared" ca="1" si="137"/>
        <v>49410883.223495439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49410883.223495439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205878.68009789765</v>
      </c>
      <c r="L1804" s="444">
        <f t="shared" ca="1" si="137"/>
        <v>49616761.903593339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49616761.903593339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206736.50793163892</v>
      </c>
      <c r="L1805" s="444">
        <f t="shared" ca="1" si="137"/>
        <v>49823498.411524981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49823498.411524981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207597.91004802074</v>
      </c>
      <c r="L1806" s="444">
        <f t="shared" ca="1" si="137"/>
        <v>50031096.321573004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50031096.321573004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208462.90133988752</v>
      </c>
      <c r="L1807" s="444">
        <f t="shared" ca="1" si="137"/>
        <v>50239559.222912893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50239559.222912893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209331.49676213705</v>
      </c>
      <c r="L1808" s="444">
        <f t="shared" ca="1" si="137"/>
        <v>50448890.719675027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50448890.719675027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210203.71133197928</v>
      </c>
      <c r="L1809" s="444">
        <f t="shared" ca="1" si="137"/>
        <v>50659094.431007005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50659094.431007005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211079.56012919586</v>
      </c>
      <c r="L1810" s="444">
        <f t="shared" ca="1" si="137"/>
        <v>50870173.991136201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50870173.991136201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211959.05829640082</v>
      </c>
      <c r="L1811" s="444">
        <f t="shared" ca="1" si="137"/>
        <v>51082133.049432598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51082133.049432598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212842.2210393025</v>
      </c>
      <c r="L1812" s="444">
        <f t="shared" ca="1" si="137"/>
        <v>51294975.270471901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51294975.270471901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213729.06362696624</v>
      </c>
      <c r="L1813" s="444">
        <f t="shared" ca="1" si="137"/>
        <v>51508704.334098868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51508704.334098868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214619.60139207862</v>
      </c>
      <c r="L1814" s="444">
        <f t="shared" ca="1" si="137"/>
        <v>51723323.935490943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51723323.935490943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215513.84973121225</v>
      </c>
      <c r="L1815" s="444">
        <f t="shared" ca="1" si="137"/>
        <v>51938837.785222158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51938837.785222158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216411.82410509232</v>
      </c>
      <c r="L1816" s="444">
        <f t="shared" ca="1" si="137"/>
        <v>52155249.609327249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52155249.609327249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217313.54003886355</v>
      </c>
      <c r="L1817" s="444">
        <f t="shared" ca="1" si="137"/>
        <v>52372563.149366111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52372563.149366111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218219.0131223588</v>
      </c>
      <c r="L1818" s="444">
        <f t="shared" ca="1" si="137"/>
        <v>52590782.162488468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52590782.162488468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219128.25901036861</v>
      </c>
      <c r="L1819" s="444">
        <f t="shared" ca="1" si="137"/>
        <v>52809910.421498835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52809910.421498835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220041.29342291184</v>
      </c>
      <c r="L1820" s="444">
        <f t="shared" ca="1" si="137"/>
        <v>53029951.71492175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53029951.71492175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220958.13214550729</v>
      </c>
      <c r="L1821" s="444">
        <f t="shared" ca="1" si="137"/>
        <v>53250909.847067259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53250909.847067259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221878.7910294469</v>
      </c>
      <c r="L1822" s="444">
        <f t="shared" ca="1" si="137"/>
        <v>53472788.638096705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53472788.638096705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222803.28599206964</v>
      </c>
      <c r="L1823" s="444">
        <f t="shared" ca="1" si="137"/>
        <v>53695591.924088776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53695591.924088776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223731.63301703657</v>
      </c>
      <c r="L1824" s="444">
        <f t="shared" ca="1" si="137"/>
        <v>53919323.557105809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53919323.557105809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224663.84815460749</v>
      </c>
      <c r="L1825" s="444">
        <f t="shared" ca="1" si="137"/>
        <v>54143987.405260414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54143987.405260414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225599.9475219184</v>
      </c>
      <c r="L1826" s="444">
        <f t="shared" ca="1" si="137"/>
        <v>54369587.352782331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54369587.352782331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226539.94730325969</v>
      </c>
      <c r="L1827" s="444">
        <f t="shared" ca="1" si="137"/>
        <v>54596127.300085589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54596127.300085589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227483.86375035663</v>
      </c>
      <c r="L1828" s="444">
        <f t="shared" ca="1" si="137"/>
        <v>54823611.163835943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54823611.163835943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228431.71318264978</v>
      </c>
      <c r="L1829" s="444">
        <f t="shared" ca="1" si="137"/>
        <v>55052042.877018593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55052042.877018593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229383.51198757745</v>
      </c>
      <c r="L1830" s="444">
        <f t="shared" ca="1" si="137"/>
        <v>55281426.389006168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55281426.389006168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230339.27662085905</v>
      </c>
      <c r="L1831" s="444">
        <f t="shared" ca="1" si="137"/>
        <v>55511765.665627025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55511765.665627025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231299.02360677926</v>
      </c>
      <c r="L1832" s="444">
        <f t="shared" ca="1" si="137"/>
        <v>55743064.689233802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55743064.689233802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232262.76953847418</v>
      </c>
      <c r="L1833" s="444">
        <f t="shared" ca="1" si="137"/>
        <v>55975327.458772279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55975327.458772279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233230.53107821781</v>
      </c>
      <c r="L1834" s="444">
        <f t="shared" ca="1" si="137"/>
        <v>56208557.989850499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56208557.989850499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234202.32495771043</v>
      </c>
      <c r="L1835" s="444">
        <f t="shared" ca="1" si="137"/>
        <v>56442760.314808212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56442760.314808212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235178.16797836756</v>
      </c>
      <c r="L1836" s="444">
        <f t="shared" ca="1" si="137"/>
        <v>56677938.482786581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56677938.482786581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236158.07701161079</v>
      </c>
      <c r="L1837" s="444">
        <f t="shared" ca="1" si="137"/>
        <v>56914096.559798189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56914096.559798189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237142.06899915909</v>
      </c>
      <c r="L1838" s="444">
        <f t="shared" ca="1" si="137"/>
        <v>57151238.628797345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57151238.628797345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238130.16095332228</v>
      </c>
      <c r="L1839" s="444">
        <f t="shared" ca="1" si="137"/>
        <v>57389368.789750665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57389368.789750665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239122.36995729443</v>
      </c>
      <c r="L1840" s="444">
        <f t="shared" ca="1" si="137"/>
        <v>57628491.159707963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57628491.159707963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240118.71316544985</v>
      </c>
      <c r="L1841" s="444">
        <f t="shared" ca="1" si="137"/>
        <v>57868609.872873411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57868609.872873411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241119.2078036392</v>
      </c>
      <c r="L1842" s="444">
        <f t="shared" ca="1" si="137"/>
        <v>58109729.080677047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58109729.080677047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242123.87116948765</v>
      </c>
      <c r="L1843" s="444">
        <f t="shared" ca="1" si="137"/>
        <v>58351852.951846533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58351852.951846533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243132.72063269388</v>
      </c>
      <c r="L1844" s="444">
        <f t="shared" ca="1" si="137"/>
        <v>58594985.672479227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58594985.672479227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244145.77363533012</v>
      </c>
      <c r="L1845" s="444">
        <f t="shared" ca="1" si="137"/>
        <v>58839131.446114555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58839131.446114555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245163.047692144</v>
      </c>
      <c r="L1846" s="444">
        <f t="shared" ca="1" si="137"/>
        <v>59084294.493806697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59084294.493806697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246184.56039086124</v>
      </c>
      <c r="L1847" s="444">
        <f t="shared" ca="1" si="137"/>
        <v>59330479.054197557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59330479.054197557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247210.32939248977</v>
      </c>
      <c r="L1848" s="444">
        <f t="shared" ca="1" si="137"/>
        <v>59577689.38359005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59577689.38359005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248240.3724316252</v>
      </c>
      <c r="L1849" s="444">
        <f t="shared" ca="1" si="137"/>
        <v>59825929.756021678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59825929.756021678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249274.70731675703</v>
      </c>
      <c r="L1850" s="444">
        <f t="shared" ca="1" si="137"/>
        <v>60075204.463338435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60075204.463338435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250313.35193057681</v>
      </c>
      <c r="L1851" s="444">
        <f t="shared" ca="1" si="137"/>
        <v>60325517.815269008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60325517.815269008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251356.32423028754</v>
      </c>
      <c r="L1852" s="444">
        <f t="shared" ca="1" si="137"/>
        <v>60576874.139499299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60576874.139499299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252403.64224791375</v>
      </c>
      <c r="L1853" s="444">
        <f t="shared" ca="1" si="137"/>
        <v>60829277.781747214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60829277.781747214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253455.3240906134</v>
      </c>
      <c r="L1854" s="444">
        <f t="shared" ca="1" si="137"/>
        <v>61082733.105837829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61082733.105837829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254511.38794099097</v>
      </c>
      <c r="L1855" s="444">
        <f t="shared" ca="1" si="137"/>
        <v>61337244.493778817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61337244.493778817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255571.85205741174</v>
      </c>
      <c r="L1856" s="444">
        <f t="shared" ca="1" si="137"/>
        <v>61592816.34583623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61592816.34583623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256636.73477431759</v>
      </c>
      <c r="L1857" s="444">
        <f t="shared" ca="1" si="137"/>
        <v>61849453.080610543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61849453.080610543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257706.05450254394</v>
      </c>
      <c r="L1858" s="444">
        <f t="shared" ca="1" si="137"/>
        <v>62107159.13511309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62107159.13511309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258779.82972963786</v>
      </c>
      <c r="L1859" s="444">
        <f t="shared" ca="1" si="137"/>
        <v>62365938.964842729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62365938.964842729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259858.07902017803</v>
      </c>
      <c r="L1860" s="444">
        <f t="shared" ca="1" si="137"/>
        <v>62625797.043862909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62625797.043862909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260940.82101609549</v>
      </c>
      <c r="L1861" s="444">
        <f t="shared" ca="1" si="137"/>
        <v>62886737.864879005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62886737.864879005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262028.07443699584</v>
      </c>
      <c r="L1862" s="444">
        <f t="shared" ca="1" si="137"/>
        <v>63148765.939315997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63148765.939315997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263119.85808048333</v>
      </c>
      <c r="L1863" s="444">
        <f t="shared" ca="1" si="137"/>
        <v>63411885.797396481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63411885.797396481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264216.19082248531</v>
      </c>
      <c r="L1864" s="444">
        <f t="shared" ca="1" si="137"/>
        <v>63676101.988218963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63676101.988218963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265317.09161757905</v>
      </c>
      <c r="L1865" s="444">
        <f t="shared" ca="1" si="137"/>
        <v>63941419.07983654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63941419.07983654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266422.5794993189</v>
      </c>
      <c r="L1866" s="444">
        <f t="shared" ca="1" si="137"/>
        <v>64207841.659335859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64207841.659335859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267532.67358056607</v>
      </c>
      <c r="L1867" s="444">
        <f t="shared" ca="1" si="137"/>
        <v>64475374.332916424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64475374.332916424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268647.39305381844</v>
      </c>
      <c r="L1868" s="444">
        <f t="shared" ca="1" si="137"/>
        <v>64744021.725970238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64744021.725970238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269766.75719154265</v>
      </c>
      <c r="L1869" s="444">
        <f t="shared" ca="1" si="137"/>
        <v>65013788.483161785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65013788.483161785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270890.78534650744</v>
      </c>
      <c r="L1870" s="444">
        <f t="shared" ca="1" si="137"/>
        <v>65284679.268508293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65284679.268508293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272019.49695211789</v>
      </c>
      <c r="L1871" s="444">
        <f t="shared" ca="1" si="137"/>
        <v>65556698.765460409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65556698.765460409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273152.91152275167</v>
      </c>
      <c r="L1872" s="444">
        <f t="shared" ca="1" si="137"/>
        <v>65829851.676983163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65829851.676983163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274291.04865409649</v>
      </c>
      <c r="L1873" s="444">
        <f t="shared" ca="1" si="137"/>
        <v>66104142.725637257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66104142.725637257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275433.92802348861</v>
      </c>
      <c r="L1874" s="444">
        <f t="shared" ca="1" si="137"/>
        <v>66379576.653660744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66379576.653660744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276581.56939025311</v>
      </c>
      <c r="L1875" s="444">
        <f t="shared" ca="1" si="137"/>
        <v>66656158.223050997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66656158.223050997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277733.99259604583</v>
      </c>
      <c r="L1876" s="444">
        <f t="shared" ca="1" si="137"/>
        <v>66933892.215647042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66933892.215647042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278891.21756519598</v>
      </c>
      <c r="L1877" s="444">
        <f t="shared" ca="1" si="137"/>
        <v>67212783.433212236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67212783.433212236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280053.26430505095</v>
      </c>
      <c r="L1878" s="444">
        <f t="shared" ca="1" si="137"/>
        <v>67492836.697517291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67492836.697517291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281220.15290632204</v>
      </c>
      <c r="L1879" s="444">
        <f t="shared" ca="1" si="137"/>
        <v>67774056.850423619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67774056.850423619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282391.90354343172</v>
      </c>
      <c r="L1880" s="444">
        <f t="shared" ca="1" si="137"/>
        <v>68056448.753967047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68056448.753967047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283568.53647486272</v>
      </c>
      <c r="L1881" s="444">
        <f t="shared" ca="1" si="137"/>
        <v>68340017.290441915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68340017.290441915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284750.072043508</v>
      </c>
      <c r="L1882" s="444">
        <f t="shared" ca="1" si="137"/>
        <v>68624767.362485424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68624767.362485424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285936.53067702259</v>
      </c>
      <c r="L1883" s="444">
        <f t="shared" ca="1" si="137"/>
        <v>68910703.893162444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68910703.893162444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287127.93288817687</v>
      </c>
      <c r="L1884" s="444">
        <f t="shared" ca="1" si="137"/>
        <v>69197831.826050624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69197831.826050624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288324.29927521094</v>
      </c>
      <c r="L1885" s="444">
        <f t="shared" ca="1" si="137"/>
        <v>69486156.125325829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69486156.125325829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289525.65052219096</v>
      </c>
      <c r="L1886" s="444">
        <f t="shared" ca="1" si="137"/>
        <v>69775681.775848016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69775681.775848016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290732.0073993667</v>
      </c>
      <c r="L1887" s="444">
        <f t="shared" ca="1" si="137"/>
        <v>70066413.783247381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70066413.783247381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291943.39076353074</v>
      </c>
      <c r="L1888" s="444">
        <f t="shared" ca="1" si="137"/>
        <v>70358357.174010918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70358357.174010918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293159.82155837881</v>
      </c>
      <c r="L1889" s="444">
        <f t="shared" ca="1" si="137"/>
        <v>70651516.995569304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70651516.995569304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294381.3208148721</v>
      </c>
      <c r="L1890" s="444">
        <f t="shared" ca="1" si="137"/>
        <v>70945898.316384181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70945898.316384181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295607.90965160076</v>
      </c>
      <c r="L1891" s="444">
        <f t="shared" ca="1" si="137"/>
        <v>71241506.226035789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71241506.226035789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296839.60927514912</v>
      </c>
      <c r="L1892" s="444">
        <f t="shared" ca="1" si="137"/>
        <v>71538345.835310936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71538345.835310936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298076.44098046224</v>
      </c>
      <c r="L1893" s="444">
        <f t="shared" ca="1" si="137"/>
        <v>71836422.2762914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71836422.2762914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299318.42615121417</v>
      </c>
      <c r="L1894" s="444">
        <f t="shared" ca="1" si="137"/>
        <v>72135740.702442616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72135740.702442616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300565.58626017754</v>
      </c>
      <c r="L1895" s="444">
        <f t="shared" ca="1" si="137"/>
        <v>72436306.288702801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72436306.288702801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301817.94286959502</v>
      </c>
      <c r="L1896" s="444">
        <f t="shared" ca="1" si="137"/>
        <v>72738124.23157239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72738124.23157239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303075.5176315516</v>
      </c>
      <c r="L1897" s="444">
        <f t="shared" ca="1" si="137"/>
        <v>73041199.749203935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73041199.749203935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304338.33228834975</v>
      </c>
      <c r="L1898" s="444">
        <f t="shared" ca="1" si="137"/>
        <v>73345538.08149229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73345538.08149229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305606.40867288451</v>
      </c>
      <c r="L1899" s="444">
        <f t="shared" ca="1" si="137"/>
        <v>73651144.490165174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73651144.490165174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306879.76870902156</v>
      </c>
      <c r="L1900" s="444">
        <f t="shared" ca="1" si="137"/>
        <v>73958024.258874193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73958024.258874193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308158.43441197579</v>
      </c>
      <c r="L1901" s="444">
        <f t="shared" ca="1" si="137"/>
        <v>74266182.693286166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74266182.693286166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309442.42788869236</v>
      </c>
      <c r="L1902" s="444">
        <f t="shared" ca="1" si="137"/>
        <v>74575625.121174857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74575625.121174857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310731.77133822854</v>
      </c>
      <c r="L1903" s="444">
        <f t="shared" ca="1" si="137"/>
        <v>74886356.892513081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74886356.892513081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312026.48705213785</v>
      </c>
      <c r="L1904" s="444">
        <f t="shared" ca="1" si="137"/>
        <v>75198383.379565224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75198383.379565224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313326.59741485509</v>
      </c>
      <c r="L1905" s="444">
        <f t="shared" ca="1" si="137"/>
        <v>75511709.976980075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75511709.976980075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314632.12490408367</v>
      </c>
      <c r="L1906" s="444">
        <f t="shared" ca="1" si="137"/>
        <v>75826342.101884156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75826342.101884156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315943.09209118399</v>
      </c>
      <c r="L1907" s="444">
        <f t="shared" ca="1" si="137"/>
        <v>76142285.193975344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76142285.193975344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317259.52164156392</v>
      </c>
      <c r="L1908" s="444">
        <f t="shared" ca="1" si="137"/>
        <v>76459544.715616912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76459544.715616912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318581.43631507049</v>
      </c>
      <c r="L1909" s="444">
        <f t="shared" ca="1" si="137"/>
        <v>76778126.151931986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76778126.151931986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319908.85896638327</v>
      </c>
      <c r="L1910" s="444">
        <f t="shared" ca="1" si="137"/>
        <v>77098035.010898367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77098035.010898367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321241.81254540983</v>
      </c>
      <c r="L1911" s="444">
        <f t="shared" ca="1" si="137"/>
        <v>77419276.82344377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77419276.82344377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322580.32009768236</v>
      </c>
      <c r="L1912" s="444">
        <f t="shared" ca="1" si="137"/>
        <v>77741857.143541455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77741857.143541455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323924.40476475604</v>
      </c>
      <c r="L1913" s="444">
        <f t="shared" ca="1" si="137"/>
        <v>78065781.548306212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78065781.548306212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325274.08978460921</v>
      </c>
      <c r="L1914" s="444">
        <f t="shared" ca="1" si="137"/>
        <v>78391055.638090819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78391055.638090819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326629.39849204506</v>
      </c>
      <c r="L1915" s="444">
        <f t="shared" ca="1" si="137"/>
        <v>78717685.036582857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78717685.036582857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327990.35431909526</v>
      </c>
      <c r="L1916" s="444">
        <f t="shared" ca="1" si="137"/>
        <v>79045675.390901953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79045675.390901953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329356.98079542478</v>
      </c>
      <c r="L1917" s="444">
        <f t="shared" ca="1" si="137"/>
        <v>79375032.371697381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79375032.371697381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330729.30154873908</v>
      </c>
      <c r="L1918" s="444">
        <f t="shared" ca="1" si="137"/>
        <v>79705761.673246115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79705761.673246115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332107.34030519216</v>
      </c>
      <c r="L1919" s="444">
        <f t="shared" ca="1" si="137"/>
        <v>80037869.01355131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80037869.01355131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333491.12088979711</v>
      </c>
      <c r="L1920" s="444">
        <f t="shared" ca="1" si="137"/>
        <v>80371360.134441108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80371360.134441108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334880.66722683795</v>
      </c>
      <c r="L1921" s="444">
        <f t="shared" ca="1" si="137"/>
        <v>80706240.801667944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80706240.801667944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336276.00334028312</v>
      </c>
      <c r="L1922" s="444">
        <f t="shared" ca="1" si="137"/>
        <v>81042516.805008233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81042516.805008233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337677.15335420094</v>
      </c>
      <c r="L1923" s="444">
        <f t="shared" ca="1" si="137"/>
        <v>81380193.95836243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81380193.95836243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339084.14149317681</v>
      </c>
      <c r="L1924" s="444">
        <f t="shared" ca="1" si="137"/>
        <v>81719278.099855602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81719278.099855602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340496.99208273168</v>
      </c>
      <c r="L1925" s="444">
        <f t="shared" ca="1" si="137"/>
        <v>82059775.091938332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82059775.091938332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341915.72954974306</v>
      </c>
      <c r="L1926" s="444">
        <f t="shared" ca="1" si="137"/>
        <v>82401690.821488068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82401690.821488068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343340.37842286692</v>
      </c>
      <c r="L1927" s="444">
        <f t="shared" ca="1" si="137"/>
        <v>82745031.199910939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82745031.199910939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344770.96333296224</v>
      </c>
      <c r="L1928" s="444">
        <f t="shared" ca="1" si="137"/>
        <v>83089802.163243905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83089802.163243905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346207.50901351625</v>
      </c>
      <c r="L1929" s="444">
        <f t="shared" ca="1" si="137"/>
        <v>83436009.672257423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83436009.672257423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347650.04030107259</v>
      </c>
      <c r="L1930" s="444">
        <f t="shared" ca="1" si="137"/>
        <v>83783659.712558493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83783659.712558493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349098.5821356604</v>
      </c>
      <c r="L1931" s="444">
        <f t="shared" ca="1" si="137"/>
        <v>84132758.294694155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84132758.294694155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350553.15956122562</v>
      </c>
      <c r="L1932" s="444">
        <f t="shared" ca="1" si="137"/>
        <v>84483311.454255387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84483311.454255387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352013.79772606411</v>
      </c>
      <c r="L1933" s="444">
        <f t="shared" ca="1" si="137"/>
        <v>84835325.251981452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84835325.251981452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353480.52188325603</v>
      </c>
      <c r="L1934" s="444">
        <f t="shared" ca="1" si="137"/>
        <v>85188805.773864701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85188805.773864701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354953.35739110294</v>
      </c>
      <c r="L1935" s="444">
        <f t="shared" ca="1" si="137"/>
        <v>85543759.131255805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85543759.131255805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356432.32971356588</v>
      </c>
      <c r="L1936" s="444">
        <f t="shared" ca="1" si="137"/>
        <v>85900191.460969374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85900191.460969374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357917.46442070574</v>
      </c>
      <c r="L1937" s="444">
        <f t="shared" ca="1" si="137"/>
        <v>86258108.92539008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86258108.92539008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359408.78718912532</v>
      </c>
      <c r="L1938" s="444">
        <f t="shared" ca="1" si="137"/>
        <v>86617517.712579206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86617517.712579206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360906.32380241336</v>
      </c>
      <c r="L1939" s="444">
        <f t="shared" ca="1" si="137"/>
        <v>86978424.036381617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86978424.036381617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362410.10015159007</v>
      </c>
      <c r="L1940" s="444">
        <f t="shared" ca="1" si="137"/>
        <v>87340834.136533201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87340834.136533201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363920.14223555499</v>
      </c>
      <c r="L1941" s="444">
        <f t="shared" ca="1" si="137"/>
        <v>87704754.278768763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87704754.278768763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365436.47616153653</v>
      </c>
      <c r="L1942" s="444">
        <f t="shared" ca="1" si="137"/>
        <v>88070190.754930303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88070190.754930303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366959.12814554293</v>
      </c>
      <c r="L1943" s="444">
        <f t="shared" ca="1" si="137"/>
        <v>88437149.883075848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88437149.883075848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368488.12451281602</v>
      </c>
      <c r="L1944" s="444">
        <f t="shared" ca="1" si="137"/>
        <v>88805638.00758867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88805638.00758867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370023.49169828615</v>
      </c>
      <c r="L1945" s="444">
        <f t="shared" ca="1" si="137"/>
        <v>89175661.49928695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89175661.49928695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371565.25624702894</v>
      </c>
      <c r="L1946" s="444">
        <f t="shared" ca="1" si="137"/>
        <v>89547226.755533978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89547226.755533978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373113.44481472491</v>
      </c>
      <c r="L1947" s="444">
        <f t="shared" ca="1" si="137"/>
        <v>89920340.200348705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89920340.200348705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374668.08416811959</v>
      </c>
      <c r="L1948" s="444">
        <f t="shared" ca="1" si="137"/>
        <v>90295008.284516826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90295008.284516826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376229.20118548675</v>
      </c>
      <c r="L1949" s="444">
        <f t="shared" ca="1" si="137"/>
        <v>90671237.485702306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90671237.485702306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377796.82285709295</v>
      </c>
      <c r="L1950" s="444">
        <f t="shared" ca="1" si="137"/>
        <v>91049034.308559403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91049034.308559403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379370.97628566419</v>
      </c>
      <c r="L1951" s="444">
        <f t="shared" ca="1" si="137"/>
        <v>91428405.284845069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91428405.284845069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380951.68868685444</v>
      </c>
      <c r="L1952" s="444">
        <f t="shared" ca="1" si="137"/>
        <v>91809356.973531917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91809356.973531917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382538.98738971632</v>
      </c>
      <c r="L1953" s="444">
        <f t="shared" ca="1" si="137"/>
        <v>92191895.96092163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92191895.96092163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384132.89983717346</v>
      </c>
      <c r="L1954" s="444">
        <f t="shared" ca="1" si="137"/>
        <v>92576028.860758796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92576028.860758796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385733.45358649496</v>
      </c>
      <c r="L1955" s="444">
        <f t="shared" ca="1" si="137"/>
        <v>92961762.314345285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92961762.314345285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387340.67630977201</v>
      </c>
      <c r="L1956" s="444">
        <f t="shared" ca="1" si="137"/>
        <v>93349102.990655065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93349102.990655065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388954.59579439613</v>
      </c>
      <c r="L1957" s="444">
        <f t="shared" ca="1" si="137"/>
        <v>93738057.586449459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93738057.586449459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390575.23994353943</v>
      </c>
      <c r="L1958" s="444">
        <f t="shared" ca="1" si="137"/>
        <v>94128632.826392993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94128632.826392993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392202.63677663746</v>
      </c>
      <c r="L1959" s="444">
        <f t="shared" ca="1" si="137"/>
        <v>94520835.463169634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94520835.463169634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393836.81442987348</v>
      </c>
      <c r="L1960" s="444">
        <f t="shared" ca="1" si="137"/>
        <v>94914672.277599514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94914672.277599514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395477.80115666462</v>
      </c>
      <c r="L1961" s="444">
        <f t="shared" ca="1" si="137"/>
        <v>95310150.078756183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95310150.078756183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397125.62532815075</v>
      </c>
      <c r="L1962" s="444">
        <f t="shared" ca="1" si="137"/>
        <v>95707275.704084337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95707275.704084337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398780.31543368474</v>
      </c>
      <c r="L1963" s="444">
        <f t="shared" ca="1" si="137"/>
        <v>96106056.019518018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96106056.019518018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400441.90008132509</v>
      </c>
      <c r="L1964" s="444">
        <f t="shared" ca="1" si="137"/>
        <v>96506497.919599339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96506497.919599339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402110.4079983306</v>
      </c>
      <c r="L1965" s="444">
        <f t="shared" ca="1" si="137"/>
        <v>96908608.327597663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96908608.327597663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403785.86803165695</v>
      </c>
      <c r="L1966" s="444">
        <f t="shared" ca="1" si="137"/>
        <v>97312394.195629314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97312394.195629314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405468.30914845545</v>
      </c>
      <c r="L1967" s="444">
        <f t="shared" ca="1" si="137"/>
        <v>97717862.504777774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97717862.504777774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407157.76043657406</v>
      </c>
      <c r="L1968" s="444">
        <f t="shared" ca="1" si="137"/>
        <v>98125020.265214354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98125020.265214354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408854.25110505981</v>
      </c>
      <c r="L1969" s="444">
        <f t="shared" ca="1" si="137"/>
        <v>98533874.516319409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98533874.516319409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410557.81048466422</v>
      </c>
      <c r="L1970" s="444">
        <f t="shared" ca="1" si="137"/>
        <v>98944432.326804072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98944432.326804072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412268.46802835027</v>
      </c>
      <c r="L1971" s="444">
        <f t="shared" ca="1" si="137"/>
        <v>99356700.794832423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99356700.794832423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413986.25331180176</v>
      </c>
      <c r="L1972" s="444">
        <f t="shared" ca="1" si="137"/>
        <v>99770687.048144221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99770687.048144221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415711.19603393425</v>
      </c>
      <c r="L1973" s="444">
        <f t="shared" ca="1" si="137"/>
        <v>100186398.24417816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100186398.24417816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417443.32601740898</v>
      </c>
      <c r="L1974" s="444">
        <f t="shared" ca="1" si="137"/>
        <v>100603841.57019557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100603841.57019557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419182.67320914823</v>
      </c>
      <c r="L1975" s="444">
        <f t="shared" ca="1" si="137"/>
        <v>101023024.24340472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101023024.24340472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420929.26768085296</v>
      </c>
      <c r="L1976" s="444">
        <f t="shared" ca="1" si="137"/>
        <v>101443953.51108557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101443953.51108557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422683.13962952321</v>
      </c>
      <c r="L1977" s="444">
        <f t="shared" ca="1" si="137"/>
        <v>101866636.6507151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101866636.6507151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424444.31937797955</v>
      </c>
      <c r="L1978" s="444">
        <f t="shared" ca="1" si="137"/>
        <v>102291080.97009307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102291080.97009307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426212.83737538778</v>
      </c>
      <c r="L1979" s="444">
        <f t="shared" ca="1" si="137"/>
        <v>102717293.80746846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102717293.80746846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427988.72419778525</v>
      </c>
      <c r="L1980" s="444">
        <f t="shared" ca="1" si="137"/>
        <v>103145282.53166625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103145282.53166625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429772.01054860937</v>
      </c>
      <c r="L1981" s="444">
        <f t="shared" ca="1" si="137"/>
        <v>103575054.54221486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103575054.54221486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431562.72725922853</v>
      </c>
      <c r="L1982" s="444">
        <f t="shared" ca="1" si="137"/>
        <v>104006617.26947409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104006617.26947409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433360.90528947534</v>
      </c>
      <c r="L1983" s="444">
        <f t="shared" ca="1" si="137"/>
        <v>104439978.17476356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104439978.17476356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435166.57572818152</v>
      </c>
      <c r="L1984" s="444">
        <f t="shared" ca="1" si="137"/>
        <v>104875144.75049174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104875144.75049174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436979.76979371562</v>
      </c>
      <c r="L1985" s="444">
        <f t="shared" ca="1" si="137"/>
        <v>105312124.52028546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105312124.52028546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438800.51883452275</v>
      </c>
      <c r="L1986" s="444">
        <f t="shared" ca="1" si="137"/>
        <v>105750925.03911997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105750925.03911997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440628.85432966653</v>
      </c>
      <c r="L1987" s="444">
        <f t="shared" ca="1" si="137"/>
        <v>106191553.89344963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106191553.89344963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442464.80788937345</v>
      </c>
      <c r="L1988" s="444">
        <f t="shared" ca="1" si="137"/>
        <v>106634018.70133901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106634018.70133901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444308.41125557927</v>
      </c>
      <c r="L1989" s="444">
        <f t="shared" ca="1" si="137"/>
        <v>107078327.11259459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107078327.11259459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446159.69630247744</v>
      </c>
      <c r="L1990" s="444">
        <f t="shared" ca="1" si="137"/>
        <v>107524486.80889706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107524486.80889706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448018.69503707107</v>
      </c>
      <c r="L1991" s="444">
        <f t="shared" ca="1" si="137"/>
        <v>107972505.50393413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107972505.50393413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449885.43959972553</v>
      </c>
      <c r="L1992" s="444">
        <f t="shared" ca="1" si="137"/>
        <v>108422390.94353385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108422390.94353385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451759.96226472431</v>
      </c>
      <c r="L1993" s="444">
        <f t="shared" ca="1" si="137"/>
        <v>108874150.90579858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108874150.90579858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453642.29544082744</v>
      </c>
      <c r="L1994" s="444">
        <f t="shared" ca="1" si="137"/>
        <v>109327793.20123941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109327793.20123941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455532.47167183086</v>
      </c>
      <c r="L1995" s="444">
        <f t="shared" ca="1" si="137"/>
        <v>109783325.67291124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109783325.67291124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457430.52363713016</v>
      </c>
      <c r="L1996" s="444">
        <f t="shared" ca="1" si="137"/>
        <v>110240756.19654837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110240756.19654837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459336.48415228486</v>
      </c>
      <c r="L1997" s="444">
        <f t="shared" ca="1" si="137"/>
        <v>110700092.68070066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110700092.68070066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461250.3861695861</v>
      </c>
      <c r="L1998" s="444">
        <f t="shared" ca="1" si="137"/>
        <v>111161343.06687024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111161343.06687024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463172.262778626</v>
      </c>
      <c r="L1999" s="444">
        <f t="shared" ca="1" si="137"/>
        <v>111624515.32964887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111624515.32964887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465102.14720687032</v>
      </c>
      <c r="L2000" s="444">
        <f t="shared" ca="1" si="137"/>
        <v>112089617.47685574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112089617.47685574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467040.07282023231</v>
      </c>
      <c r="L2001" s="444">
        <f t="shared" ca="1" si="137"/>
        <v>112556657.54967597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112556657.54967597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468986.07312364987</v>
      </c>
      <c r="L2002" s="444">
        <f t="shared" ca="1" si="137"/>
        <v>113025643.62279962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113025643.62279962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470940.1817616651</v>
      </c>
      <c r="L2003" s="444">
        <f t="shared" ca="1" si="137"/>
        <v>113496583.80456129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113496583.80456129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472902.43251900538</v>
      </c>
      <c r="L2004" s="444">
        <f t="shared" ca="1" si="137"/>
        <v>113969486.23708029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113969486.23708029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474872.85932116787</v>
      </c>
      <c r="L2005" s="444">
        <f t="shared" ca="1" si="137"/>
        <v>114444359.09640145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114444359.09640145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476851.49623500602</v>
      </c>
      <c r="L2006" s="444">
        <f t="shared" ca="1" si="137"/>
        <v>114921210.59263647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114921210.59263647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478838.37746931863</v>
      </c>
      <c r="L2007" s="444">
        <f t="shared" ca="1" si="137"/>
        <v>115400048.97010578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115400048.97010578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480833.5373754407</v>
      </c>
      <c r="L2008" s="444">
        <f t="shared" ca="1" si="137"/>
        <v>115880882.50748122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115880882.50748122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482837.0104478384</v>
      </c>
      <c r="L2009" s="444">
        <f t="shared" ca="1" si="137"/>
        <v>116363719.51792906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116363719.51792906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484848.8313247044</v>
      </c>
      <c r="L2010" s="444">
        <f t="shared" ca="1" si="137"/>
        <v>116848568.34925377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116848568.34925377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486869.03478855744</v>
      </c>
      <c r="L2011" s="444">
        <f t="shared" ca="1" si="137"/>
        <v>117335437.38404234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117335437.38404234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488897.655766843</v>
      </c>
      <c r="L2012" s="444">
        <f t="shared" ca="1" si="137"/>
        <v>117824335.03980918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117824335.03980918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490934.72933253826</v>
      </c>
      <c r="L2013" s="444">
        <f t="shared" ca="1" si="137"/>
        <v>118315269.76914172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118315269.76914172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492980.29070475709</v>
      </c>
      <c r="L2014" s="444">
        <f t="shared" ca="1" si="137"/>
        <v>118808250.05984648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118808250.05984648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495034.37524936028</v>
      </c>
      <c r="L2015" s="444">
        <f t="shared" ca="1" si="137"/>
        <v>119303284.43509583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119303284.43509583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497097.01847956597</v>
      </c>
      <c r="L2016" s="444">
        <f t="shared" ca="1" si="137"/>
        <v>119800381.4535754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119800381.4535754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499168.25605656416</v>
      </c>
      <c r="L2017" s="444">
        <f t="shared" ca="1" si="137"/>
        <v>120299549.70963196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120299549.70963196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501248.12379013316</v>
      </c>
      <c r="L2018" s="444">
        <f t="shared" ca="1" si="137"/>
        <v>120800797.83342209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120800797.83342209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503336.65763925872</v>
      </c>
      <c r="L2019" s="444">
        <f t="shared" ca="1" si="137"/>
        <v>121304134.49106136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121304134.49106136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505433.89371275558</v>
      </c>
      <c r="L2020" s="444">
        <f t="shared" ca="1" si="137"/>
        <v>121809568.38477412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121809568.38477412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507539.86826989218</v>
      </c>
      <c r="L2021" s="444">
        <f t="shared" ca="1" si="137"/>
        <v>122317108.25304401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122317108.25304401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509654.61772101664</v>
      </c>
      <c r="L2022" s="444">
        <f t="shared" ca="1" si="137"/>
        <v>122826762.87076503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122826762.87076503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511778.17862818763</v>
      </c>
      <c r="L2023" s="444">
        <f t="shared" ca="1" si="137"/>
        <v>123338541.04939322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123338541.04939322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513910.58770580508</v>
      </c>
      <c r="L2024" s="444">
        <f t="shared" ca="1" si="137"/>
        <v>123852451.63709903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123852451.63709903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516051.88182124594</v>
      </c>
      <c r="L2025" s="444">
        <f t="shared" ca="1" si="137"/>
        <v>124368503.51892027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124368503.51892027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518202.09799550119</v>
      </c>
      <c r="L2026" s="444">
        <f t="shared" ca="1" si="137"/>
        <v>124886705.61691578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124886705.61691578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520361.27340381575</v>
      </c>
      <c r="L2027" s="444">
        <f t="shared" ca="1" si="137"/>
        <v>125407066.89031959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125407066.89031959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522529.44537633163</v>
      </c>
      <c r="L2028" s="444">
        <f t="shared" ca="1" si="137"/>
        <v>125929596.33569592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125929596.33569592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524706.65139873303</v>
      </c>
      <c r="L2029" s="444">
        <f t="shared" ca="1" si="137"/>
        <v>126454302.98709466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126454302.98709466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526892.92911289434</v>
      </c>
      <c r="L2030" s="444">
        <f t="shared" ca="1" si="137"/>
        <v>126981195.91620755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126981195.91620755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529088.31631753151</v>
      </c>
      <c r="L2031" s="444">
        <f t="shared" ca="1" si="137"/>
        <v>127510284.23252508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127510284.23252508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531292.85096885439</v>
      </c>
      <c r="L2032" s="444">
        <f t="shared" ca="1" si="137"/>
        <v>128041577.08349393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128041577.08349393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533506.57118122478</v>
      </c>
      <c r="L2033" s="444">
        <f t="shared" ca="1" si="137"/>
        <v>128575083.65467516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128575083.65467516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535729.51522781316</v>
      </c>
      <c r="L2034" s="444">
        <f t="shared" ca="1" si="137"/>
        <v>129110813.16990297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129110813.16990297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537961.72154126235</v>
      </c>
      <c r="L2035" s="444">
        <f t="shared" ca="1" si="137"/>
        <v>129648774.89144422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129648774.89144422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540203.22871435096</v>
      </c>
      <c r="L2036" s="444">
        <f t="shared" ca="1" si="137"/>
        <v>130188978.12015857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130188978.12015857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542454.07550066069</v>
      </c>
      <c r="L2037" s="444">
        <f t="shared" ca="1" si="137"/>
        <v>130731432.19565924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130731432.19565924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544714.30081524677</v>
      </c>
      <c r="L2038" s="444">
        <f t="shared" ca="1" si="137"/>
        <v>131276146.49647447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131276146.49647447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546983.94373531034</v>
      </c>
      <c r="L2039" s="444">
        <f t="shared" ca="1" si="137"/>
        <v>131823130.44020979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131823130.44020979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549263.04350087408</v>
      </c>
      <c r="L2040" s="444">
        <f t="shared" ca="1" si="137"/>
        <v>132372393.48371066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132372393.48371066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551551.63951546105</v>
      </c>
      <c r="L2041" s="444">
        <f t="shared" ca="1" si="137"/>
        <v>132923945.12322612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132923945.12322612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553849.77134677547</v>
      </c>
      <c r="L2042" s="444">
        <f t="shared" ca="1" si="137"/>
        <v>133477794.8945729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133477794.8945729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556157.47872738703</v>
      </c>
      <c r="L2043" s="444">
        <f t="shared" ca="1" si="137"/>
        <v>134033952.37330028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134033952.37330028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558474.80155541783</v>
      </c>
      <c r="L2044" s="444">
        <f t="shared" ca="1" si="137"/>
        <v>134592427.17485571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134592427.17485571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560801.77989523206</v>
      </c>
      <c r="L2045" s="444">
        <f t="shared" ca="1" si="137"/>
        <v>135153228.95475096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135153228.95475096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563138.45397812896</v>
      </c>
      <c r="L2046" s="444">
        <f t="shared" ca="1" si="137"/>
        <v>135716367.40872908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135716367.40872908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565484.86420303781</v>
      </c>
      <c r="L2047" s="444">
        <f t="shared" ca="1" si="137"/>
        <v>136281852.27293211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136281852.27293211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567841.05113721709</v>
      </c>
      <c r="L2048" s="444">
        <f t="shared" ref="L2048:L2302" ca="1" si="142">I2048-J2048+K2048</f>
        <v>136849693.32406932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136849693.32406932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570207.05551695544</v>
      </c>
      <c r="L2049" s="444">
        <f t="shared" ca="1" si="142"/>
        <v>137419900.37958628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137419900.37958628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572582.91824827611</v>
      </c>
      <c r="L2050" s="444">
        <f t="shared" ca="1" si="142"/>
        <v>137992483.29783455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137992483.29783455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574968.6804076439</v>
      </c>
      <c r="L2051" s="444">
        <f t="shared" ca="1" si="142"/>
        <v>138567451.97824219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138567451.97824219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577364.3832426758</v>
      </c>
      <c r="L2052" s="444">
        <f t="shared" ca="1" si="142"/>
        <v>139144816.36148486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139144816.36148486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579770.06817285356</v>
      </c>
      <c r="L2053" s="444">
        <f t="shared" ca="1" si="142"/>
        <v>139724586.4296577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139724586.4296577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582185.77679024043</v>
      </c>
      <c r="L2054" s="444">
        <f t="shared" ca="1" si="142"/>
        <v>140306772.20644793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140306772.20644793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584611.55086019973</v>
      </c>
      <c r="L2055" s="444">
        <f t="shared" ca="1" si="142"/>
        <v>140891383.75730813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140891383.75730813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587047.43232211715</v>
      </c>
      <c r="L2056" s="444">
        <f t="shared" ca="1" si="142"/>
        <v>141478431.18963024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141478431.18963024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589493.46329012595</v>
      </c>
      <c r="L2057" s="444">
        <f t="shared" ca="1" si="142"/>
        <v>142067924.65292037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142067924.65292037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591949.68605383486</v>
      </c>
      <c r="L2058" s="444">
        <f t="shared" ca="1" si="142"/>
        <v>142659874.33897421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142659874.33897421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594416.1430790592</v>
      </c>
      <c r="L2059" s="444">
        <f t="shared" ca="1" si="142"/>
        <v>143254290.48205328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143254290.48205328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596892.87700855534</v>
      </c>
      <c r="L2060" s="444">
        <f t="shared" ca="1" si="142"/>
        <v>143851183.35906184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143851183.35906184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599379.9306627576</v>
      </c>
      <c r="L2061" s="444">
        <f t="shared" ca="1" si="142"/>
        <v>144450563.28972459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144450563.28972459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601877.34704051912</v>
      </c>
      <c r="L2062" s="444">
        <f t="shared" ca="1" si="142"/>
        <v>145052440.63676512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145052440.63676512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604385.1693198547</v>
      </c>
      <c r="L2063" s="444">
        <f t="shared" ca="1" si="142"/>
        <v>145656825.80608499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145656825.80608499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606903.44085868751</v>
      </c>
      <c r="L2064" s="444">
        <f t="shared" ca="1" si="142"/>
        <v>146263729.24694368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146263729.24694368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609432.20519559865</v>
      </c>
      <c r="L2065" s="444">
        <f t="shared" ca="1" si="142"/>
        <v>146873161.45213929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146873161.45213929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611971.50605058041</v>
      </c>
      <c r="L2066" s="444">
        <f t="shared" ca="1" si="142"/>
        <v>147485132.95818987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147485132.95818987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614521.38732579118</v>
      </c>
      <c r="L2067" s="444">
        <f t="shared" ca="1" si="142"/>
        <v>148099654.34551567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148099654.34551567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617081.89310631528</v>
      </c>
      <c r="L2068" s="444">
        <f t="shared" ca="1" si="142"/>
        <v>148716736.23862198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148716736.23862198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619653.06766092486</v>
      </c>
      <c r="L2069" s="444">
        <f t="shared" ca="1" si="142"/>
        <v>149336389.30628291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149336389.30628291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622234.95544284547</v>
      </c>
      <c r="L2070" s="444">
        <f t="shared" ca="1" si="142"/>
        <v>149958624.26172575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149958624.26172575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624827.601090524</v>
      </c>
      <c r="L2071" s="444">
        <f t="shared" ca="1" si="142"/>
        <v>150583451.86281627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150583451.86281627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627431.04942840117</v>
      </c>
      <c r="L2072" s="444">
        <f t="shared" ca="1" si="142"/>
        <v>151210882.91224468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151210882.91224468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630045.34546768619</v>
      </c>
      <c r="L2073" s="444">
        <f t="shared" ca="1" si="142"/>
        <v>151840928.25771236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151840928.25771236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632670.53440713487</v>
      </c>
      <c r="L2074" s="444">
        <f t="shared" ca="1" si="142"/>
        <v>152473598.7921195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152473598.7921195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635306.66163383122</v>
      </c>
      <c r="L2075" s="444">
        <f t="shared" ca="1" si="142"/>
        <v>153108905.45375332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153108905.45375332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637953.77272397222</v>
      </c>
      <c r="L2076" s="444">
        <f t="shared" ca="1" si="142"/>
        <v>153746859.2264773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153746859.2264773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640611.91344365536</v>
      </c>
      <c r="L2077" s="444">
        <f t="shared" ca="1" si="142"/>
        <v>154387471.13992095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154387471.13992095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643281.12974967062</v>
      </c>
      <c r="L2078" s="444">
        <f t="shared" ca="1" si="142"/>
        <v>155030752.26967061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155030752.26967061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645961.46779029421</v>
      </c>
      <c r="L2079" s="444">
        <f t="shared" ca="1" si="142"/>
        <v>155676713.73746091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155676713.73746091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648652.97390608711</v>
      </c>
      <c r="L2080" s="444">
        <f t="shared" ca="1" si="142"/>
        <v>156325366.71136701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156325366.71136701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651355.69463069586</v>
      </c>
      <c r="L2081" s="444">
        <f t="shared" ca="1" si="142"/>
        <v>156976722.40599769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156976722.40599769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654069.67669165705</v>
      </c>
      <c r="L2082" s="444">
        <f t="shared" ca="1" si="142"/>
        <v>157630792.08268934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157630792.08268934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656794.96701120562</v>
      </c>
      <c r="L2083" s="444">
        <f t="shared" ca="1" si="142"/>
        <v>158287587.04970056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158287587.04970056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659531.61270708567</v>
      </c>
      <c r="L2084" s="444">
        <f t="shared" ca="1" si="142"/>
        <v>158947118.66240764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158947118.66240764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662279.66109336517</v>
      </c>
      <c r="L2085" s="444">
        <f t="shared" ca="1" si="142"/>
        <v>159609398.32350099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159609398.32350099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665039.15968125407</v>
      </c>
      <c r="L2086" s="444">
        <f t="shared" ca="1" si="142"/>
        <v>160274437.48318225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160274437.48318225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667810.15617992601</v>
      </c>
      <c r="L2087" s="444">
        <f t="shared" ca="1" si="142"/>
        <v>160942247.63936219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160942247.63936219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670592.69849734241</v>
      </c>
      <c r="L2088" s="444">
        <f t="shared" ca="1" si="142"/>
        <v>161612840.33785954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161612840.33785954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673386.83474108146</v>
      </c>
      <c r="L2089" s="444">
        <f t="shared" ca="1" si="142"/>
        <v>162286227.17260063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162286227.17260063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676192.61321916932</v>
      </c>
      <c r="L2090" s="444">
        <f t="shared" ca="1" si="142"/>
        <v>162962419.7858198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162962419.7858198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679010.08244091587</v>
      </c>
      <c r="L2091" s="444">
        <f t="shared" ca="1" si="142"/>
        <v>163641429.86826071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163641429.86826071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681839.2911177529</v>
      </c>
      <c r="L2092" s="444">
        <f t="shared" ca="1" si="142"/>
        <v>164323269.15937847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164323269.15937847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684680.28816407698</v>
      </c>
      <c r="L2093" s="444">
        <f t="shared" ca="1" si="142"/>
        <v>165007949.44754255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165007949.44754255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687533.122698094</v>
      </c>
      <c r="L2094" s="444">
        <f t="shared" ca="1" si="142"/>
        <v>165695482.57024065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165695482.57024065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690397.8440426694</v>
      </c>
      <c r="L2095" s="444">
        <f t="shared" ca="1" si="142"/>
        <v>166385880.41428331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166385880.41428331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693274.50172618043</v>
      </c>
      <c r="L2096" s="444">
        <f t="shared" ca="1" si="142"/>
        <v>167079154.91600949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167079154.91600949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696163.14548337285</v>
      </c>
      <c r="L2097" s="444">
        <f t="shared" ca="1" si="142"/>
        <v>167775318.06149286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167775318.06149286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699063.8252562203</v>
      </c>
      <c r="L2098" s="444">
        <f t="shared" ca="1" si="142"/>
        <v>168474381.88674909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168474381.88674909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701976.59119478788</v>
      </c>
      <c r="L2099" s="444">
        <f t="shared" ca="1" si="142"/>
        <v>169176358.47794387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169176358.47794387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704901.49365809944</v>
      </c>
      <c r="L2100" s="444">
        <f t="shared" ca="1" si="142"/>
        <v>169881259.97160196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169881259.97160196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707838.58321500814</v>
      </c>
      <c r="L2101" s="444">
        <f t="shared" ca="1" si="142"/>
        <v>170589098.55481696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170589098.55481696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710787.91064507072</v>
      </c>
      <c r="L2102" s="444">
        <f t="shared" ca="1" si="142"/>
        <v>171299886.46546203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171299886.46546203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713749.52693942515</v>
      </c>
      <c r="L2103" s="444">
        <f t="shared" ca="1" si="142"/>
        <v>172013635.99240145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172013635.99240145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716723.48330167274</v>
      </c>
      <c r="L2104" s="444">
        <f t="shared" ca="1" si="142"/>
        <v>172730359.47570312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172730359.47570312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719709.83114876295</v>
      </c>
      <c r="L2105" s="444">
        <f t="shared" ca="1" si="142"/>
        <v>173450069.30685189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173450069.30685189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722708.6221118829</v>
      </c>
      <c r="L2106" s="444">
        <f t="shared" ca="1" si="142"/>
        <v>174172777.92896378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174172777.92896378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725719.90803734912</v>
      </c>
      <c r="L2107" s="444">
        <f t="shared" ca="1" si="142"/>
        <v>174898497.83700112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174898497.83700112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728743.7409875046</v>
      </c>
      <c r="L2108" s="444">
        <f t="shared" ca="1" si="142"/>
        <v>175627241.57798862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175627241.57798862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731780.17324161925</v>
      </c>
      <c r="L2109" s="444">
        <f t="shared" ca="1" si="142"/>
        <v>176359021.75123024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176359021.75123024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734829.2572967927</v>
      </c>
      <c r="L2110" s="444">
        <f t="shared" ca="1" si="142"/>
        <v>177093851.00852704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177093851.00852704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737891.04586886265</v>
      </c>
      <c r="L2111" s="444">
        <f t="shared" ca="1" si="142"/>
        <v>177831742.05439591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177831742.05439591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740965.59189331625</v>
      </c>
      <c r="L2112" s="444">
        <f t="shared" ca="1" si="142"/>
        <v>178572707.64628923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178572707.64628923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744052.94852620515</v>
      </c>
      <c r="L2113" s="444">
        <f t="shared" ca="1" si="142"/>
        <v>179316760.59481543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179316760.59481543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747153.16914506431</v>
      </c>
      <c r="L2114" s="444">
        <f t="shared" ca="1" si="142"/>
        <v>180063913.76396051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180063913.76396051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750266.30734983541</v>
      </c>
      <c r="L2115" s="444">
        <f t="shared" ca="1" si="142"/>
        <v>180814180.07131034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180814180.07131034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753392.4169637931</v>
      </c>
      <c r="L2116" s="444">
        <f t="shared" ca="1" si="142"/>
        <v>181567572.48827413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181567572.48827413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756531.55203447549</v>
      </c>
      <c r="L2117" s="444">
        <f t="shared" ca="1" si="142"/>
        <v>182324104.04030859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182324104.04030859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759683.76683461911</v>
      </c>
      <c r="L2118" s="444">
        <f t="shared" ca="1" si="142"/>
        <v>183083787.80714321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183083787.80714321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762849.11586309667</v>
      </c>
      <c r="L2119" s="444">
        <f t="shared" ca="1" si="142"/>
        <v>183846636.9230063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183846636.9230063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766027.65384585958</v>
      </c>
      <c r="L2120" s="444">
        <f t="shared" ca="1" si="142"/>
        <v>184612664.57685214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184612664.57685214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769219.4357368839</v>
      </c>
      <c r="L2121" s="444">
        <f t="shared" ca="1" si="142"/>
        <v>185381884.01258904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185381884.01258904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772424.51671912102</v>
      </c>
      <c r="L2122" s="444">
        <f t="shared" ca="1" si="142"/>
        <v>186154308.52930817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186154308.52930817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775642.95220545074</v>
      </c>
      <c r="L2123" s="444">
        <f t="shared" ca="1" si="142"/>
        <v>186929951.48151362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186929951.48151362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778874.79783964006</v>
      </c>
      <c r="L2124" s="444">
        <f t="shared" ca="1" si="142"/>
        <v>187708826.27935326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187708826.27935326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782120.10949730524</v>
      </c>
      <c r="L2125" s="444">
        <f t="shared" ca="1" si="142"/>
        <v>188490946.38885057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188490946.38885057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785378.94328687736</v>
      </c>
      <c r="L2126" s="444">
        <f t="shared" ca="1" si="142"/>
        <v>189276325.33213744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189276325.33213744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788651.35555057263</v>
      </c>
      <c r="L2127" s="444">
        <f t="shared" ca="1" si="142"/>
        <v>190064976.68768802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190064976.68768802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791937.40286536678</v>
      </c>
      <c r="L2128" s="444">
        <f t="shared" ca="1" si="142"/>
        <v>190856914.0905534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190856914.0905534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795237.1420439725</v>
      </c>
      <c r="L2129" s="444">
        <f t="shared" ca="1" si="142"/>
        <v>191652151.23259738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191652151.23259738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798550.63013582246</v>
      </c>
      <c r="L2130" s="444">
        <f t="shared" ca="1" si="142"/>
        <v>192450701.86273322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192450701.86273322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801877.92442805506</v>
      </c>
      <c r="L2131" s="444">
        <f t="shared" ca="1" si="142"/>
        <v>193252579.78716126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193252579.78716126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805219.0824465052</v>
      </c>
      <c r="L2132" s="444">
        <f t="shared" ca="1" si="142"/>
        <v>194057798.86960778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194057798.86960778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808574.1619566991</v>
      </c>
      <c r="L2133" s="444">
        <f t="shared" ca="1" si="142"/>
        <v>194866373.03156447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194866373.03156447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811943.22096485202</v>
      </c>
      <c r="L2134" s="444">
        <f t="shared" ca="1" si="142"/>
        <v>195678316.25252932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195678316.25252932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815326.31771887222</v>
      </c>
      <c r="L2135" s="444">
        <f t="shared" ca="1" si="142"/>
        <v>196493642.57024819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196493642.57024819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818723.51070936746</v>
      </c>
      <c r="L2136" s="444">
        <f t="shared" ca="1" si="142"/>
        <v>197312366.08095756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197312366.08095756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822134.85867065645</v>
      </c>
      <c r="L2137" s="444">
        <f t="shared" ca="1" si="142"/>
        <v>198134500.93962821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198134500.93962821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825560.42058178422</v>
      </c>
      <c r="L2138" s="444">
        <f t="shared" ca="1" si="142"/>
        <v>198960061.36021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198960061.36021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829000.25566754164</v>
      </c>
      <c r="L2139" s="444">
        <f t="shared" ca="1" si="142"/>
        <v>199789061.61587754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199789061.61587754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832454.42339948972</v>
      </c>
      <c r="L2140" s="444">
        <f t="shared" ca="1" si="142"/>
        <v>200621516.03927702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200621516.03927702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835922.98349698761</v>
      </c>
      <c r="L2141" s="444">
        <f t="shared" ca="1" si="142"/>
        <v>201457439.02277401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201457439.02277401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839405.99592822499</v>
      </c>
      <c r="L2142" s="444">
        <f t="shared" ca="1" si="142"/>
        <v>202296845.01870224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202296845.01870224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842903.52091125934</v>
      </c>
      <c r="L2143" s="444">
        <f t="shared" ca="1" si="142"/>
        <v>203139748.53961349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203139748.53961349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846415.61891505623</v>
      </c>
      <c r="L2144" s="444">
        <f t="shared" ca="1" si="142"/>
        <v>203986164.15852854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203986164.15852854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849942.35066053551</v>
      </c>
      <c r="L2145" s="444">
        <f t="shared" ca="1" si="142"/>
        <v>204836106.50918907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204836106.50918907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853483.77712162107</v>
      </c>
      <c r="L2146" s="444">
        <f t="shared" ca="1" si="142"/>
        <v>205689590.2863107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205689590.2863107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857039.95952629461</v>
      </c>
      <c r="L2147" s="444">
        <f t="shared" ca="1" si="142"/>
        <v>206546630.245837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206546630.245837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860610.95935765421</v>
      </c>
      <c r="L2148" s="444">
        <f t="shared" ca="1" si="142"/>
        <v>207407241.20519465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207407241.20519465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864196.83835497766</v>
      </c>
      <c r="L2149" s="444">
        <f t="shared" ca="1" si="142"/>
        <v>208271438.04354963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208271438.04354963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867797.65851479012</v>
      </c>
      <c r="L2150" s="444">
        <f t="shared" ca="1" si="142"/>
        <v>209139235.70206442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209139235.70206442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871413.48209193512</v>
      </c>
      <c r="L2151" s="444">
        <f t="shared" ca="1" si="142"/>
        <v>210010649.18415636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210010649.18415636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875044.3716006513</v>
      </c>
      <c r="L2152" s="444">
        <f t="shared" ca="1" si="142"/>
        <v>210885693.55575702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210885693.55575702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878690.38981565426</v>
      </c>
      <c r="L2153" s="444">
        <f t="shared" ca="1" si="142"/>
        <v>211764383.94557267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211764383.94557267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882351.59977321944</v>
      </c>
      <c r="L2154" s="444">
        <f t="shared" ca="1" si="142"/>
        <v>212646735.5453459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212646735.5453459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886028.06477227458</v>
      </c>
      <c r="L2155" s="444">
        <f t="shared" ca="1" si="142"/>
        <v>213532763.61011818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213532763.61011818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889719.84837549238</v>
      </c>
      <c r="L2156" s="444">
        <f t="shared" ca="1" si="142"/>
        <v>214422483.45849368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214422483.45849368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893427.01441039029</v>
      </c>
      <c r="L2157" s="444">
        <f t="shared" ca="1" si="142"/>
        <v>215315910.47290406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215315910.47290406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897149.62697043351</v>
      </c>
      <c r="L2158" s="444">
        <f t="shared" ca="1" si="142"/>
        <v>216213060.0998745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216213060.0998745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900887.75041614368</v>
      </c>
      <c r="L2159" s="444">
        <f t="shared" ca="1" si="142"/>
        <v>217113947.85029063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217113947.85029063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904641.44937621092</v>
      </c>
      <c r="L2160" s="444">
        <f t="shared" ca="1" si="142"/>
        <v>218018589.29966685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218018589.29966685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908410.78874861181</v>
      </c>
      <c r="L2161" s="444">
        <f t="shared" ca="1" si="142"/>
        <v>218927000.08841547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218927000.08841547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912195.83370173129</v>
      </c>
      <c r="L2162" s="444">
        <f t="shared" ca="1" si="142"/>
        <v>219839195.9221172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219839195.9221172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915996.64967548824</v>
      </c>
      <c r="L2163" s="444">
        <f t="shared" ca="1" si="142"/>
        <v>220755192.57179269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220755192.57179269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919813.30238246953</v>
      </c>
      <c r="L2164" s="444">
        <f t="shared" ca="1" si="142"/>
        <v>221675005.87417516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221675005.87417516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923645.85780906305</v>
      </c>
      <c r="L2165" s="444">
        <f t="shared" ca="1" si="142"/>
        <v>222598651.73198423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222598651.73198423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927494.38221660105</v>
      </c>
      <c r="L2166" s="444">
        <f t="shared" ca="1" si="142"/>
        <v>223526146.11420083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223526146.11420083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931358.94214250334</v>
      </c>
      <c r="L2167" s="444">
        <f t="shared" ca="1" si="142"/>
        <v>224457505.05634335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224457505.05634335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935239.60440143058</v>
      </c>
      <c r="L2168" s="444">
        <f t="shared" ca="1" si="142"/>
        <v>225392744.66074479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225392744.66074479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939136.43608643662</v>
      </c>
      <c r="L2169" s="444">
        <f t="shared" ca="1" si="142"/>
        <v>226331881.09683123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226331881.09683123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943049.50457013014</v>
      </c>
      <c r="L2170" s="444">
        <f t="shared" ca="1" si="142"/>
        <v>227274930.60140136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227274930.60140136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946978.87750583899</v>
      </c>
      <c r="L2171" s="444">
        <f t="shared" ca="1" si="142"/>
        <v>228221909.4789072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228221909.4789072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950924.62282877997</v>
      </c>
      <c r="L2172" s="444">
        <f t="shared" ca="1" si="142"/>
        <v>229172834.10173598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229172834.10173598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954886.8087572332</v>
      </c>
      <c r="L2173" s="444">
        <f t="shared" ca="1" si="142"/>
        <v>230127720.91049322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230127720.91049322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958865.50379372179</v>
      </c>
      <c r="L2174" s="444">
        <f t="shared" ca="1" si="142"/>
        <v>231086586.41428694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231086586.41428694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962860.77672619559</v>
      </c>
      <c r="L2175" s="444">
        <f t="shared" ca="1" si="142"/>
        <v>232049447.19101313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232049447.19101313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966872.69662922143</v>
      </c>
      <c r="L2176" s="444">
        <f t="shared" ca="1" si="142"/>
        <v>233016319.88764235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233016319.88764235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970901.33286517649</v>
      </c>
      <c r="L2177" s="444">
        <f t="shared" ca="1" si="142"/>
        <v>233987221.22050753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233987221.22050753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974946.75508544804</v>
      </c>
      <c r="L2178" s="444">
        <f t="shared" ca="1" si="142"/>
        <v>234962167.97559297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234962167.97559297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979009.03323163732</v>
      </c>
      <c r="L2179" s="444">
        <f t="shared" ca="1" si="142"/>
        <v>235941177.00882462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235941177.00882462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983088.23753676936</v>
      </c>
      <c r="L2180" s="444">
        <f t="shared" ca="1" si="142"/>
        <v>236924265.24636137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236924265.24636137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987184.43852650584</v>
      </c>
      <c r="L2181" s="444">
        <f t="shared" ca="1" si="142"/>
        <v>237911449.68488789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237911449.68488789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991297.70702036622</v>
      </c>
      <c r="L2182" s="444">
        <f t="shared" ca="1" si="142"/>
        <v>238902747.39190826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238902747.39190826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995428.1141329509</v>
      </c>
      <c r="L2183" s="444">
        <f t="shared" ca="1" si="142"/>
        <v>239898175.5060412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239898175.5060412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999575.73127517174</v>
      </c>
      <c r="L2184" s="444">
        <f t="shared" ca="1" si="142"/>
        <v>240897751.23731637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240897751.23731637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1003740.6301554849</v>
      </c>
      <c r="L2185" s="444">
        <f t="shared" ca="1" si="142"/>
        <v>241901491.86747184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241901491.86747184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1007922.8827811326</v>
      </c>
      <c r="L2186" s="444">
        <f t="shared" ca="1" si="142"/>
        <v>242909414.75025296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242909414.75025296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1012122.5614593873</v>
      </c>
      <c r="L2187" s="444">
        <f t="shared" ca="1" si="142"/>
        <v>243921537.31171235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243921537.31171235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1016339.7387988014</v>
      </c>
      <c r="L2188" s="444">
        <f t="shared" ca="1" si="142"/>
        <v>244937877.05051115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244937877.05051115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1020574.4877104631</v>
      </c>
      <c r="L2189" s="444">
        <f t="shared" ca="1" si="142"/>
        <v>245958451.53822163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245958451.53822163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1024826.8814092567</v>
      </c>
      <c r="L2190" s="444">
        <f t="shared" ca="1" si="142"/>
        <v>246983278.41963089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246983278.41963089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1029096.9934151287</v>
      </c>
      <c r="L2191" s="444">
        <f t="shared" ca="1" si="142"/>
        <v>248012375.413046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248012375.413046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1033384.8975543584</v>
      </c>
      <c r="L2192" s="444">
        <f t="shared" ca="1" si="142"/>
        <v>249045760.31060037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249045760.31060037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1037690.6679608347</v>
      </c>
      <c r="L2193" s="444">
        <f t="shared" ca="1" si="142"/>
        <v>250083450.97856119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250083450.97856119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1042014.3790773383</v>
      </c>
      <c r="L2194" s="444">
        <f t="shared" ca="1" si="142"/>
        <v>251125465.35763854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251125465.35763854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1046356.1056568272</v>
      </c>
      <c r="L2195" s="444">
        <f t="shared" ca="1" si="142"/>
        <v>252171821.46329537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252171821.46329537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1050715.9227637306</v>
      </c>
      <c r="L2196" s="444">
        <f t="shared" ca="1" si="142"/>
        <v>253222537.38605911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253222537.38605911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1055093.9057752462</v>
      </c>
      <c r="L2197" s="444">
        <f t="shared" ca="1" si="142"/>
        <v>254277631.29183435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254277631.29183435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1059490.1303826431</v>
      </c>
      <c r="L2198" s="444">
        <f t="shared" ca="1" si="142"/>
        <v>255337121.42221701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255337121.42221701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1063904.672592571</v>
      </c>
      <c r="L2199" s="444">
        <f t="shared" ca="1" si="142"/>
        <v>256401026.09480959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256401026.09480959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1068337.6087283732</v>
      </c>
      <c r="L2200" s="444">
        <f t="shared" ca="1" si="142"/>
        <v>257469363.70353797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257469363.70353797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1072789.0154314083</v>
      </c>
      <c r="L2201" s="444">
        <f t="shared" ca="1" si="142"/>
        <v>258542152.71896937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258542152.71896937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1077258.9696623725</v>
      </c>
      <c r="L2202" s="444">
        <f t="shared" ca="1" si="142"/>
        <v>259619411.68863174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259619411.68863174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1081747.5487026323</v>
      </c>
      <c r="L2203" s="444">
        <f t="shared" ca="1" si="142"/>
        <v>260701159.23733437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260701159.23733437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1086254.8301555598</v>
      </c>
      <c r="L2204" s="444">
        <f t="shared" ca="1" si="142"/>
        <v>261787414.06748992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261787414.06748992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1090780.8919478746</v>
      </c>
      <c r="L2205" s="444">
        <f t="shared" ca="1" si="142"/>
        <v>262878194.95943779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262878194.95943779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1095325.8123309908</v>
      </c>
      <c r="L2206" s="444">
        <f t="shared" ca="1" si="142"/>
        <v>263973520.77176878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263973520.77176878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1099889.6698823699</v>
      </c>
      <c r="L2207" s="444">
        <f t="shared" ca="1" si="142"/>
        <v>265073410.44165114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265073410.44165114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1104472.5435068798</v>
      </c>
      <c r="L2208" s="444">
        <f t="shared" ca="1" si="142"/>
        <v>266177882.98515803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266177882.98515803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1109074.5124381585</v>
      </c>
      <c r="L2209" s="444">
        <f t="shared" ca="1" si="142"/>
        <v>267286957.49759617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267286957.49759617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1113695.6562399841</v>
      </c>
      <c r="L2210" s="444">
        <f t="shared" ca="1" si="142"/>
        <v>268400653.15383616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268400653.15383616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1118336.0548076506</v>
      </c>
      <c r="L2211" s="444">
        <f t="shared" ca="1" si="142"/>
        <v>269518989.20864379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269518989.20864379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1122995.7883693492</v>
      </c>
      <c r="L2212" s="444">
        <f t="shared" ca="1" si="142"/>
        <v>270641984.99701315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270641984.99701315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1127674.9374875547</v>
      </c>
      <c r="L2213" s="444">
        <f t="shared" ca="1" si="142"/>
        <v>271769659.93450069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271769659.93450069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1132373.5830604197</v>
      </c>
      <c r="L2214" s="444">
        <f t="shared" ca="1" si="142"/>
        <v>272902033.51756114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272902033.51756114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1137091.8063231714</v>
      </c>
      <c r="L2215" s="444">
        <f t="shared" ca="1" si="142"/>
        <v>274039125.32388431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274039125.32388431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1141829.6888495178</v>
      </c>
      <c r="L2216" s="444">
        <f t="shared" ca="1" si="142"/>
        <v>275180955.01273382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275180955.01273382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1146587.3125530574</v>
      </c>
      <c r="L2217" s="444">
        <f t="shared" ca="1" si="142"/>
        <v>276327542.32528687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276327542.32528687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1151364.7596886952</v>
      </c>
      <c r="L2218" s="444">
        <f t="shared" ca="1" si="142"/>
        <v>277478907.08497554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277478907.08497554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1156162.1128540647</v>
      </c>
      <c r="L2219" s="444">
        <f t="shared" ca="1" si="142"/>
        <v>278635069.1978296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278635069.1978296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1160979.4549909567</v>
      </c>
      <c r="L2220" s="444">
        <f t="shared" ca="1" si="142"/>
        <v>279796048.65282059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279796048.65282059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1165816.8693867524</v>
      </c>
      <c r="L2221" s="444">
        <f t="shared" ca="1" si="142"/>
        <v>280961865.52220732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280961865.52220732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1170674.4396758638</v>
      </c>
      <c r="L2222" s="444">
        <f t="shared" ca="1" si="142"/>
        <v>282132539.96188319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282132539.96188319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1175552.2498411799</v>
      </c>
      <c r="L2223" s="444">
        <f t="shared" ca="1" si="142"/>
        <v>283308092.21172434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283308092.21172434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1180450.3842155181</v>
      </c>
      <c r="L2224" s="444">
        <f t="shared" ca="1" si="142"/>
        <v>284488542.59593987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284488542.59593987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1185368.9274830827</v>
      </c>
      <c r="L2225" s="444">
        <f t="shared" ca="1" si="142"/>
        <v>285673911.52342296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285673911.52342296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1190307.964680929</v>
      </c>
      <c r="L2226" s="444">
        <f t="shared" ca="1" si="142"/>
        <v>286864219.48810387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286864219.48810387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1195267.5812004327</v>
      </c>
      <c r="L2227" s="444">
        <f t="shared" ca="1" si="142"/>
        <v>288059487.06930429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288059487.06930429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1200247.8627887678</v>
      </c>
      <c r="L2228" s="444">
        <f t="shared" ca="1" si="142"/>
        <v>289259734.93209308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289259734.93209308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1205248.8955503879</v>
      </c>
      <c r="L2229" s="444">
        <f t="shared" ca="1" si="142"/>
        <v>290464983.82764345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290464983.82764345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1210270.7659485145</v>
      </c>
      <c r="L2230" s="444">
        <f t="shared" ca="1" si="142"/>
        <v>291675254.59359199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291675254.59359199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1215313.5608066332</v>
      </c>
      <c r="L2231" s="444">
        <f t="shared" ca="1" si="142"/>
        <v>292890568.15439862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292890568.15439862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1220377.3673099943</v>
      </c>
      <c r="L2232" s="444">
        <f t="shared" ca="1" si="142"/>
        <v>294110945.52170861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294110945.52170861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1225462.2730071191</v>
      </c>
      <c r="L2233" s="444">
        <f t="shared" ca="1" si="142"/>
        <v>295336407.7947157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295336407.7947157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1230568.3658113154</v>
      </c>
      <c r="L2234" s="444">
        <f t="shared" ca="1" si="142"/>
        <v>296566976.16052699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296566976.16052699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1235695.7340021958</v>
      </c>
      <c r="L2235" s="444">
        <f t="shared" ca="1" si="142"/>
        <v>297802671.89452916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297802671.89452916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1240844.4662272048</v>
      </c>
      <c r="L2236" s="444">
        <f t="shared" ca="1" si="142"/>
        <v>299043516.3607564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299043516.3607564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1246014.6515031517</v>
      </c>
      <c r="L2237" s="444">
        <f t="shared" ca="1" si="142"/>
        <v>300289531.01225954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300289531.01225954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1251206.3792177481</v>
      </c>
      <c r="L2238" s="444">
        <f t="shared" ca="1" si="142"/>
        <v>301540737.39147729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301540737.39147729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1256419.7391311554</v>
      </c>
      <c r="L2239" s="444">
        <f t="shared" ca="1" si="142"/>
        <v>302797157.13060844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302797157.13060844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1261654.8213775351</v>
      </c>
      <c r="L2240" s="444">
        <f t="shared" ca="1" si="142"/>
        <v>304058811.95198596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304058811.95198596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1266911.7164666082</v>
      </c>
      <c r="L2241" s="444">
        <f t="shared" ca="1" si="142"/>
        <v>305325723.66845256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305325723.66845256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1272190.5152852191</v>
      </c>
      <c r="L2242" s="444">
        <f t="shared" ca="1" si="142"/>
        <v>306597914.18373775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306597914.18373775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1277491.3090989073</v>
      </c>
      <c r="L2243" s="444">
        <f t="shared" ca="1" si="142"/>
        <v>307875405.49283665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307875405.49283665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1282814.189553486</v>
      </c>
      <c r="L2244" s="444">
        <f t="shared" ca="1" si="142"/>
        <v>309158219.68239015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309158219.68239015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1288159.2486766255</v>
      </c>
      <c r="L2245" s="444">
        <f t="shared" ca="1" si="142"/>
        <v>310446378.93106675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310446378.93106675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1293526.5788794449</v>
      </c>
      <c r="L2246" s="444">
        <f t="shared" ca="1" si="142"/>
        <v>311739905.50994617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311739905.50994617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1298916.2729581089</v>
      </c>
      <c r="L2247" s="444">
        <f t="shared" ca="1" si="142"/>
        <v>313038821.78290427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313038821.78290427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1304328.4240954344</v>
      </c>
      <c r="L2248" s="444">
        <f t="shared" ca="1" si="142"/>
        <v>314343150.20699972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314343150.20699972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1309763.1258624988</v>
      </c>
      <c r="L2249" s="444">
        <f t="shared" ca="1" si="142"/>
        <v>315652913.3328622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315652913.3328622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1315220.4722202593</v>
      </c>
      <c r="L2250" s="444">
        <f t="shared" ca="1" si="142"/>
        <v>316968133.80508244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316968133.80508244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1320700.5575211768</v>
      </c>
      <c r="L2251" s="444">
        <f t="shared" ca="1" si="142"/>
        <v>318288834.3626036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318288834.3626036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1326203.4765108484</v>
      </c>
      <c r="L2252" s="444">
        <f t="shared" ca="1" si="142"/>
        <v>319615037.83911443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319615037.83911443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1331729.3243296435</v>
      </c>
      <c r="L2253" s="444">
        <f t="shared" ca="1" si="142"/>
        <v>320946767.16344404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320946767.16344404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1337278.1965143501</v>
      </c>
      <c r="L2254" s="444">
        <f t="shared" ca="1" si="142"/>
        <v>322284045.35995841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322284045.35995841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1342850.1889998268</v>
      </c>
      <c r="L2255" s="444">
        <f t="shared" ca="1" si="142"/>
        <v>323626895.54895824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323626895.54895824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1348445.3981206594</v>
      </c>
      <c r="L2256" s="444">
        <f t="shared" ca="1" si="142"/>
        <v>324975340.94707888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324975340.94707888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1354063.9206128286</v>
      </c>
      <c r="L2257" s="444">
        <f t="shared" ca="1" si="142"/>
        <v>326329404.8676917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326329404.8676917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1359705.853615382</v>
      </c>
      <c r="L2258" s="444">
        <f t="shared" ca="1" si="142"/>
        <v>327689110.7213071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327689110.7213071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1365371.2946721129</v>
      </c>
      <c r="L2259" s="444">
        <f t="shared" ca="1" si="142"/>
        <v>329054482.01597923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329054482.01597923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1371060.3417332468</v>
      </c>
      <c r="L2260" s="444">
        <f t="shared" ca="1" si="142"/>
        <v>330425542.35771245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330425542.35771245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1376773.0931571352</v>
      </c>
      <c r="L2261" s="444">
        <f t="shared" ca="1" si="142"/>
        <v>331802315.45086956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331802315.45086956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1382509.6477119564</v>
      </c>
      <c r="L2262" s="444">
        <f t="shared" ca="1" si="142"/>
        <v>333184825.09858149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333184825.09858149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1388270.1045774228</v>
      </c>
      <c r="L2263" s="444">
        <f t="shared" ca="1" si="142"/>
        <v>334573095.20315892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334573095.20315892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1394054.5633464954</v>
      </c>
      <c r="L2264" s="444">
        <f t="shared" ca="1" si="142"/>
        <v>335967149.76650542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335967149.76650542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1399863.124027106</v>
      </c>
      <c r="L2265" s="444">
        <f t="shared" ca="1" si="142"/>
        <v>337367012.89053255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337367012.89053255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1405695.8870438857</v>
      </c>
      <c r="L2266" s="444">
        <f t="shared" ca="1" si="142"/>
        <v>338772708.77757645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338772708.77757645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1411552.9532399019</v>
      </c>
      <c r="L2267" s="444">
        <f t="shared" ca="1" si="142"/>
        <v>340184261.73081636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340184261.73081636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1417434.4238784015</v>
      </c>
      <c r="L2268" s="444">
        <f t="shared" ca="1" si="142"/>
        <v>341601696.1546948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341601696.1546948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1423340.4006445617</v>
      </c>
      <c r="L2269" s="444">
        <f t="shared" ca="1" si="142"/>
        <v>343025036.55533934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343025036.55533934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1429270.9856472472</v>
      </c>
      <c r="L2270" s="444">
        <f t="shared" ca="1" si="142"/>
        <v>344454307.5409866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344454307.5409866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1435226.2814207776</v>
      </c>
      <c r="L2271" s="444">
        <f t="shared" ca="1" si="142"/>
        <v>345889533.82240736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345889533.82240736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1441206.3909266973</v>
      </c>
      <c r="L2272" s="444">
        <f t="shared" ca="1" si="142"/>
        <v>347330740.21333408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347330740.21333408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1447211.4175555587</v>
      </c>
      <c r="L2273" s="444">
        <f t="shared" ca="1" si="142"/>
        <v>348777951.63088965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348777951.63088965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1453241.4651287068</v>
      </c>
      <c r="L2274" s="444">
        <f t="shared" ca="1" si="142"/>
        <v>350231193.09601837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350231193.09601837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1459296.6379000766</v>
      </c>
      <c r="L2275" s="444">
        <f t="shared" ca="1" si="142"/>
        <v>351690489.73391843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351690489.73391843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1465377.0405579933</v>
      </c>
      <c r="L2276" s="444">
        <f t="shared" ca="1" si="142"/>
        <v>353155866.77447641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353155866.77447641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1471482.7782269851</v>
      </c>
      <c r="L2277" s="444">
        <f t="shared" ca="1" si="142"/>
        <v>354627349.55270338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354627349.55270338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1477613.9564695973</v>
      </c>
      <c r="L2278" s="444">
        <f t="shared" ca="1" si="142"/>
        <v>356104963.50917298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356104963.50917298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1483770.6812882207</v>
      </c>
      <c r="L2279" s="444">
        <f t="shared" ca="1" si="142"/>
        <v>357588734.19046122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357588734.19046122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1489953.0591269217</v>
      </c>
      <c r="L2280" s="444">
        <f t="shared" ca="1" si="142"/>
        <v>359078687.24958813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359078687.24958813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1496161.1968732839</v>
      </c>
      <c r="L2281" s="444">
        <f t="shared" ca="1" si="142"/>
        <v>360574848.44646144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360574848.44646144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1502395.201860256</v>
      </c>
      <c r="L2282" s="444">
        <f t="shared" ca="1" si="142"/>
        <v>362077243.64832169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362077243.64832169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1508655.1818680069</v>
      </c>
      <c r="L2283" s="444">
        <f t="shared" ca="1" si="142"/>
        <v>363585898.8301897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363585898.8301897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1514941.2451257904</v>
      </c>
      <c r="L2284" s="444">
        <f t="shared" ca="1" si="142"/>
        <v>365100840.07531548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365100840.07531548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1521253.5003138145</v>
      </c>
      <c r="L2285" s="444">
        <f t="shared" ca="1" si="142"/>
        <v>366622093.57562929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366622093.57562929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1527592.056565122</v>
      </c>
      <c r="L2286" s="444">
        <f t="shared" ca="1" si="142"/>
        <v>368149685.6321944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368149685.6321944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1533957.0234674767</v>
      </c>
      <c r="L2287" s="444">
        <f t="shared" ca="1" si="142"/>
        <v>369683642.65566188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369683642.65566188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1540348.5110652577</v>
      </c>
      <c r="L2288" s="444">
        <f t="shared" ca="1" si="142"/>
        <v>371223991.16672713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371223991.16672713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1546766.629861363</v>
      </c>
      <c r="L2289" s="444">
        <f t="shared" ca="1" si="142"/>
        <v>372770757.79658848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372770757.79658848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1553211.4908191187</v>
      </c>
      <c r="L2290" s="444">
        <f t="shared" ca="1" si="142"/>
        <v>374323969.28740758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374323969.28740758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1559683.2053641982</v>
      </c>
      <c r="L2291" s="444">
        <f t="shared" ca="1" si="142"/>
        <v>375883652.4927718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375883652.4927718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1566181.8853865492</v>
      </c>
      <c r="L2292" s="444">
        <f t="shared" ca="1" si="142"/>
        <v>377449834.37815833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377449834.37815833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1572707.6432423263</v>
      </c>
      <c r="L2293" s="444">
        <f t="shared" ca="1" si="142"/>
        <v>379022542.02140063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379022542.02140063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1579260.591755836</v>
      </c>
      <c r="L2294" s="444">
        <f t="shared" ca="1" si="142"/>
        <v>380601802.61315644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380601802.61315644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1585840.8442214851</v>
      </c>
      <c r="L2295" s="444">
        <f t="shared" ca="1" si="142"/>
        <v>382187643.45737791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382187643.45737791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1592448.5144057414</v>
      </c>
      <c r="L2296" s="444">
        <f t="shared" ca="1" si="142"/>
        <v>383780091.97178364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383780091.97178364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1599083.7165490985</v>
      </c>
      <c r="L2297" s="444">
        <f t="shared" ca="1" si="142"/>
        <v>385379175.68833274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385379175.68833274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1605746.565368053</v>
      </c>
      <c r="L2298" s="444">
        <f t="shared" ca="1" si="142"/>
        <v>386984922.25370079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386984922.25370079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1612437.1760570866</v>
      </c>
      <c r="L2299" s="444">
        <f t="shared" ca="1" si="142"/>
        <v>388597359.42975789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388597359.42975789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1619155.664290658</v>
      </c>
      <c r="L2300" s="444">
        <f t="shared" ca="1" si="142"/>
        <v>390216515.09404856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390216515.09404856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1625902.1462252024</v>
      </c>
      <c r="L2301" s="444">
        <f t="shared" ca="1" si="142"/>
        <v>391842417.24027377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391842417.24027377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1632676.7385011406</v>
      </c>
      <c r="L2302" s="444">
        <f t="shared" ca="1" si="142"/>
        <v>393475093.97877491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393475093.97877491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1639479.5582448954</v>
      </c>
      <c r="L2303" s="444">
        <f t="shared" ref="L2303:L2557" ca="1" si="147">I2303-J2303+K2303</f>
        <v>395114573.53701979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395114573.53701979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1646310.7230709158</v>
      </c>
      <c r="L2304" s="444">
        <f t="shared" ca="1" si="147"/>
        <v>396760884.26009071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396760884.26009071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1653170.3510837113</v>
      </c>
      <c r="L2305" s="444">
        <f t="shared" ca="1" si="147"/>
        <v>398414054.6111744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398414054.6111744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1660058.5608798934</v>
      </c>
      <c r="L2306" s="444">
        <f t="shared" ca="1" si="147"/>
        <v>400074113.17205429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400074113.17205429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1666975.4715502262</v>
      </c>
      <c r="L2307" s="444">
        <f t="shared" ca="1" si="147"/>
        <v>401741088.64360452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401741088.64360452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1673921.2026816856</v>
      </c>
      <c r="L2308" s="444">
        <f t="shared" ca="1" si="147"/>
        <v>403415009.84628618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403415009.84628618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1680895.8743595257</v>
      </c>
      <c r="L2309" s="444">
        <f t="shared" ca="1" si="147"/>
        <v>405095905.72064573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405095905.72064573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1687899.6071693571</v>
      </c>
      <c r="L2310" s="444">
        <f t="shared" ca="1" si="147"/>
        <v>406783805.32781506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406783805.32781506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1694932.5221992293</v>
      </c>
      <c r="L2311" s="444">
        <f t="shared" ca="1" si="147"/>
        <v>408478737.85001427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408478737.85001427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1701994.7410417262</v>
      </c>
      <c r="L2312" s="444">
        <f t="shared" ca="1" si="147"/>
        <v>410180732.59105599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410180732.59105599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1709086.3857960666</v>
      </c>
      <c r="L2313" s="444">
        <f t="shared" ca="1" si="147"/>
        <v>411889818.97685206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411889818.97685206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1716207.579070217</v>
      </c>
      <c r="L2314" s="444">
        <f t="shared" ca="1" si="147"/>
        <v>413606026.55592227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413606026.55592227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1723358.4439830093</v>
      </c>
      <c r="L2315" s="444">
        <f t="shared" ca="1" si="147"/>
        <v>415329384.99990529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415329384.99990529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1730539.1041662721</v>
      </c>
      <c r="L2316" s="444">
        <f t="shared" ca="1" si="147"/>
        <v>417059924.10407156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417059924.10407156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1737749.6837669648</v>
      </c>
      <c r="L2317" s="444">
        <f t="shared" ca="1" si="147"/>
        <v>418797673.78783852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418797673.78783852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1744990.3074493271</v>
      </c>
      <c r="L2318" s="444">
        <f t="shared" ca="1" si="147"/>
        <v>420542664.09528786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420542664.09528786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1752261.1003970327</v>
      </c>
      <c r="L2319" s="444">
        <f t="shared" ca="1" si="147"/>
        <v>422294925.19568491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422294925.19568491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1759562.1883153541</v>
      </c>
      <c r="L2320" s="444">
        <f t="shared" ca="1" si="147"/>
        <v>424054487.38400024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424054487.38400024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1766893.6974333341</v>
      </c>
      <c r="L2321" s="444">
        <f t="shared" ca="1" si="147"/>
        <v>425821381.08143359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425821381.08143359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1774255.7545059735</v>
      </c>
      <c r="L2322" s="444">
        <f t="shared" ca="1" si="147"/>
        <v>427595636.83593959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427595636.83593959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1781648.4868164149</v>
      </c>
      <c r="L2323" s="444">
        <f t="shared" ca="1" si="147"/>
        <v>429377285.32275599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429377285.32275599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1789072.02217815</v>
      </c>
      <c r="L2324" s="444">
        <f t="shared" ca="1" si="147"/>
        <v>431166357.34493417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431166357.34493417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1796526.4889372257</v>
      </c>
      <c r="L2325" s="444">
        <f t="shared" ca="1" si="147"/>
        <v>432962883.83387136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432962883.83387136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1804012.0159744639</v>
      </c>
      <c r="L2326" s="444">
        <f t="shared" ca="1" si="147"/>
        <v>434766895.84984583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434766895.84984583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1811528.7327076907</v>
      </c>
      <c r="L2327" s="444">
        <f t="shared" ca="1" si="147"/>
        <v>436578424.58255351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436578424.58255351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1819076.7690939729</v>
      </c>
      <c r="L2328" s="444">
        <f t="shared" ca="1" si="147"/>
        <v>438397501.3516475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438397501.3516475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1826656.2556318645</v>
      </c>
      <c r="L2329" s="444">
        <f t="shared" ca="1" si="147"/>
        <v>440224157.60727936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440224157.60727936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1834267.3233636639</v>
      </c>
      <c r="L2330" s="444">
        <f t="shared" ca="1" si="147"/>
        <v>442058424.93064302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442058424.93064302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1841910.1038776792</v>
      </c>
      <c r="L2331" s="444">
        <f t="shared" ca="1" si="147"/>
        <v>443900335.03452069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443900335.03452069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1849584.7293105028</v>
      </c>
      <c r="L2332" s="444">
        <f t="shared" ca="1" si="147"/>
        <v>445749919.7638312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445749919.7638312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1857291.3323492967</v>
      </c>
      <c r="L2333" s="444">
        <f t="shared" ca="1" si="147"/>
        <v>447607211.0961805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447607211.0961805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1865030.0462340855</v>
      </c>
      <c r="L2334" s="444">
        <f t="shared" ca="1" si="147"/>
        <v>449472241.14241457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449472241.14241457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1872801.0047600607</v>
      </c>
      <c r="L2335" s="444">
        <f t="shared" ca="1" si="147"/>
        <v>451345042.14717466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451345042.14717466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1880604.342279894</v>
      </c>
      <c r="L2336" s="444">
        <f t="shared" ca="1" si="147"/>
        <v>453225646.48945457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453225646.48945457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1888440.1937060605</v>
      </c>
      <c r="L2337" s="444">
        <f t="shared" ca="1" si="147"/>
        <v>455114086.6831606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455114086.6831606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1896308.6945131691</v>
      </c>
      <c r="L2338" s="444">
        <f t="shared" ca="1" si="147"/>
        <v>457010395.37767375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457010395.37767375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1904209.9807403071</v>
      </c>
      <c r="L2339" s="444">
        <f t="shared" ca="1" si="147"/>
        <v>458914605.35841405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458914605.35841405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1912144.1889933918</v>
      </c>
      <c r="L2340" s="444">
        <f t="shared" ca="1" si="147"/>
        <v>460826749.54740745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460826749.54740745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1920111.456447531</v>
      </c>
      <c r="L2341" s="444">
        <f t="shared" ca="1" si="147"/>
        <v>462746861.00385499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462746861.00385499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1928111.9208493957</v>
      </c>
      <c r="L2342" s="444">
        <f t="shared" ca="1" si="147"/>
        <v>464674972.92470437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464674972.92470437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1936145.7205196016</v>
      </c>
      <c r="L2343" s="444">
        <f t="shared" ca="1" si="147"/>
        <v>466611118.64522398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466611118.64522398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1944212.9943550995</v>
      </c>
      <c r="L2344" s="444">
        <f t="shared" ca="1" si="147"/>
        <v>468555331.63957906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468555331.63957906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1952313.8818315796</v>
      </c>
      <c r="L2345" s="444">
        <f t="shared" ca="1" si="147"/>
        <v>470507645.52141064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470507645.52141064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1960448.5230058776</v>
      </c>
      <c r="L2346" s="444">
        <f t="shared" ca="1" si="147"/>
        <v>472468094.04441655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472468094.04441655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1968617.0585184023</v>
      </c>
      <c r="L2347" s="444">
        <f t="shared" ca="1" si="147"/>
        <v>474436711.10293496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474436711.10293496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1976819.6295955624</v>
      </c>
      <c r="L2348" s="444">
        <f t="shared" ca="1" si="147"/>
        <v>476413530.73253053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476413530.73253053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1985056.3780522102</v>
      </c>
      <c r="L2349" s="444">
        <f t="shared" ca="1" si="147"/>
        <v>478398587.11058277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478398587.11058277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1993327.4462940949</v>
      </c>
      <c r="L2350" s="444">
        <f t="shared" ca="1" si="147"/>
        <v>480391914.55687684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480391914.55687684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2001632.9773203202</v>
      </c>
      <c r="L2351" s="444">
        <f t="shared" ca="1" si="147"/>
        <v>482393547.53419715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482393547.53419715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2009973.1147258214</v>
      </c>
      <c r="L2352" s="444">
        <f t="shared" ca="1" si="147"/>
        <v>484403520.64892298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484403520.64892298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2018348.0027038457</v>
      </c>
      <c r="L2353" s="444">
        <f t="shared" ca="1" si="147"/>
        <v>486421868.65162683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486421868.65162683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2026757.7860484452</v>
      </c>
      <c r="L2354" s="444">
        <f t="shared" ca="1" si="147"/>
        <v>488448626.4376753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488448626.4376753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2035202.6101569803</v>
      </c>
      <c r="L2355" s="444">
        <f t="shared" ca="1" si="147"/>
        <v>490483829.04783225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490483829.04783225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2043682.6210326343</v>
      </c>
      <c r="L2356" s="444">
        <f t="shared" ca="1" si="147"/>
        <v>492527511.66886491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492527511.66886491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2052197.9652869371</v>
      </c>
      <c r="L2357" s="444">
        <f t="shared" ca="1" si="147"/>
        <v>494579709.63415182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494579709.63415182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2060748.7901422991</v>
      </c>
      <c r="L2358" s="444">
        <f t="shared" ca="1" si="147"/>
        <v>496640458.42429411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496640458.42429411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2069335.2434345589</v>
      </c>
      <c r="L2359" s="444">
        <f t="shared" ca="1" si="147"/>
        <v>498709793.66772866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498709793.66772866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2077957.473615536</v>
      </c>
      <c r="L2360" s="444">
        <f t="shared" ca="1" si="147"/>
        <v>500787751.14134419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500787751.14134419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2086615.6297556008</v>
      </c>
      <c r="L2361" s="444">
        <f t="shared" ca="1" si="147"/>
        <v>502874366.77109981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502874366.77109981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2095309.8615462491</v>
      </c>
      <c r="L2362" s="444">
        <f t="shared" ca="1" si="147"/>
        <v>504969676.63264608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504969676.63264608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2104040.3193026921</v>
      </c>
      <c r="L2363" s="444">
        <f t="shared" ca="1" si="147"/>
        <v>507073716.95194876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507073716.95194876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2112807.1539664529</v>
      </c>
      <c r="L2364" s="444">
        <f t="shared" ca="1" si="147"/>
        <v>509186524.10591519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509186524.10591519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2121610.5171079799</v>
      </c>
      <c r="L2365" s="444">
        <f t="shared" ca="1" si="147"/>
        <v>511308134.62302315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511308134.62302315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2130450.560929263</v>
      </c>
      <c r="L2366" s="444">
        <f t="shared" ca="1" si="147"/>
        <v>513438585.18395239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513438585.18395239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2139327.4382664682</v>
      </c>
      <c r="L2367" s="444">
        <f t="shared" ca="1" si="147"/>
        <v>515577912.62221885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515577912.62221885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2148241.3025925783</v>
      </c>
      <c r="L2368" s="444">
        <f t="shared" ca="1" si="147"/>
        <v>517726153.92481142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517726153.92481142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2157192.3080200474</v>
      </c>
      <c r="L2369" s="444">
        <f t="shared" ca="1" si="147"/>
        <v>519883346.23283148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519883346.23283148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2166180.6093034646</v>
      </c>
      <c r="L2370" s="444">
        <f t="shared" ca="1" si="147"/>
        <v>522049526.84213495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522049526.84213495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2175206.361842229</v>
      </c>
      <c r="L2371" s="444">
        <f t="shared" ca="1" si="147"/>
        <v>524224733.20397717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524224733.20397717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2184269.7216832382</v>
      </c>
      <c r="L2372" s="444">
        <f t="shared" ca="1" si="147"/>
        <v>526409002.92566043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526409002.92566043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2193370.8455235856</v>
      </c>
      <c r="L2373" s="444">
        <f t="shared" ca="1" si="147"/>
        <v>528602373.77118403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528602373.77118403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2202509.8907132666</v>
      </c>
      <c r="L2374" s="444">
        <f t="shared" ca="1" si="147"/>
        <v>530804883.6618973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530804883.6618973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2211687.0152579057</v>
      </c>
      <c r="L2375" s="444">
        <f t="shared" ca="1" si="147"/>
        <v>533016570.6771552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533016570.6771552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2220902.3778214799</v>
      </c>
      <c r="L2376" s="444">
        <f t="shared" ca="1" si="147"/>
        <v>535237473.0549767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535237473.0549767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2230156.1377290697</v>
      </c>
      <c r="L2377" s="444">
        <f t="shared" ca="1" si="147"/>
        <v>537467629.19270575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537467629.19270575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2239448.4549696073</v>
      </c>
      <c r="L2378" s="444">
        <f t="shared" ca="1" si="147"/>
        <v>539707077.6476754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539707077.6476754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2248779.4901986476</v>
      </c>
      <c r="L2379" s="444">
        <f t="shared" ca="1" si="147"/>
        <v>541955857.13787401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541955857.13787401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2258149.4047411415</v>
      </c>
      <c r="L2380" s="444">
        <f t="shared" ca="1" si="147"/>
        <v>544214006.54261518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544214006.54261518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2267558.3605942298</v>
      </c>
      <c r="L2381" s="444">
        <f t="shared" ca="1" si="147"/>
        <v>546481564.90320945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546481564.90320945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2277006.5204300391</v>
      </c>
      <c r="L2382" s="444">
        <f t="shared" ca="1" si="147"/>
        <v>548758571.42363954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548758571.42363954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2286494.0475984979</v>
      </c>
      <c r="L2383" s="444">
        <f t="shared" ca="1" si="147"/>
        <v>551045065.47123802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551045065.47123802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2296021.1061301585</v>
      </c>
      <c r="L2384" s="444">
        <f t="shared" ca="1" si="147"/>
        <v>553341086.57736814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553341086.57736814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2305587.8607390337</v>
      </c>
      <c r="L2385" s="444">
        <f t="shared" ca="1" si="147"/>
        <v>555646674.43810713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555646674.43810713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2315194.4768254464</v>
      </c>
      <c r="L2386" s="444">
        <f t="shared" ca="1" si="147"/>
        <v>557961868.91493261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557961868.91493261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2324841.1204788857</v>
      </c>
      <c r="L2387" s="444">
        <f t="shared" ca="1" si="147"/>
        <v>560286710.03541148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560286710.03541148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2334527.9584808811</v>
      </c>
      <c r="L2388" s="444">
        <f t="shared" ca="1" si="147"/>
        <v>562621237.99389231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562621237.99389231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2344255.1583078848</v>
      </c>
      <c r="L2389" s="444">
        <f t="shared" ca="1" si="147"/>
        <v>564965493.15220022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564965493.15220022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2354022.8881341675</v>
      </c>
      <c r="L2390" s="444">
        <f t="shared" ca="1" si="147"/>
        <v>567319516.04033434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567319516.04033434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2363831.3168347264</v>
      </c>
      <c r="L2391" s="444">
        <f t="shared" ca="1" si="147"/>
        <v>569683347.35716903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569683347.35716903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2373680.6139882044</v>
      </c>
      <c r="L2392" s="444">
        <f t="shared" ca="1" si="147"/>
        <v>572057027.97115719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572057027.97115719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2383570.9498798214</v>
      </c>
      <c r="L2393" s="444">
        <f t="shared" ca="1" si="147"/>
        <v>574440598.92103696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574440598.92103696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2393502.4955043206</v>
      </c>
      <c r="L2394" s="444">
        <f t="shared" ca="1" si="147"/>
        <v>576834101.41654134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576834101.41654134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2403475.4225689224</v>
      </c>
      <c r="L2395" s="444">
        <f t="shared" ca="1" si="147"/>
        <v>579237576.83911026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579237576.83911026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2413489.9034962929</v>
      </c>
      <c r="L2396" s="444">
        <f t="shared" ca="1" si="147"/>
        <v>581651066.74260652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581651066.74260652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2423546.1114275269</v>
      </c>
      <c r="L2397" s="444">
        <f t="shared" ca="1" si="147"/>
        <v>584074612.85403407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584074612.85403407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2433644.2202251418</v>
      </c>
      <c r="L2398" s="444">
        <f t="shared" ca="1" si="147"/>
        <v>586508257.07425916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586508257.07425916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2443784.4044760796</v>
      </c>
      <c r="L2399" s="444">
        <f t="shared" ca="1" si="147"/>
        <v>588952041.47873521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588952041.47873521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2453966.8394947299</v>
      </c>
      <c r="L2400" s="444">
        <f t="shared" ca="1" si="147"/>
        <v>591406008.31822991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591406008.31822991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2464191.7013259581</v>
      </c>
      <c r="L2401" s="444">
        <f t="shared" ca="1" si="147"/>
        <v>593870200.01955593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593870200.01955593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2474459.1667481498</v>
      </c>
      <c r="L2402" s="444">
        <f t="shared" ca="1" si="147"/>
        <v>596344659.18630409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596344659.18630409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2484769.4132762672</v>
      </c>
      <c r="L2403" s="444">
        <f t="shared" ca="1" si="147"/>
        <v>598829428.59958041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598829428.59958041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2495122.6191649185</v>
      </c>
      <c r="L2404" s="444">
        <f t="shared" ca="1" si="147"/>
        <v>601324551.21874535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601324551.21874535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2505518.9634114387</v>
      </c>
      <c r="L2405" s="444">
        <f t="shared" ca="1" si="147"/>
        <v>603830070.1821568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603830070.1821568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2515958.6257589865</v>
      </c>
      <c r="L2406" s="444">
        <f t="shared" ca="1" si="147"/>
        <v>606346028.80791581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606346028.80791581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2526441.7866996489</v>
      </c>
      <c r="L2407" s="444">
        <f t="shared" ca="1" si="147"/>
        <v>608872470.59461546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608872470.59461546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2536968.6274775644</v>
      </c>
      <c r="L2408" s="444">
        <f t="shared" ca="1" si="147"/>
        <v>611409439.22209299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611409439.22209299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2547539.3300920539</v>
      </c>
      <c r="L2409" s="444">
        <f t="shared" ca="1" si="147"/>
        <v>613956978.55218506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613956978.55218506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2558154.0773007711</v>
      </c>
      <c r="L2410" s="444">
        <f t="shared" ca="1" si="147"/>
        <v>616515132.62948585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616515132.62948585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2568813.0526228575</v>
      </c>
      <c r="L2411" s="444">
        <f t="shared" ca="1" si="147"/>
        <v>619083945.68210876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619083945.68210876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2579516.4403421199</v>
      </c>
      <c r="L2412" s="444">
        <f t="shared" ca="1" si="147"/>
        <v>621663462.12245083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621663462.12245083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2590264.4255102118</v>
      </c>
      <c r="L2413" s="444">
        <f t="shared" ca="1" si="147"/>
        <v>624253726.547961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624253726.547961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2601057.1939498372</v>
      </c>
      <c r="L2414" s="444">
        <f t="shared" ca="1" si="147"/>
        <v>626854783.74191082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626854783.74191082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2611894.9322579615</v>
      </c>
      <c r="L2415" s="444">
        <f t="shared" ca="1" si="147"/>
        <v>629466678.67416883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629466678.67416883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2622777.8278090367</v>
      </c>
      <c r="L2416" s="444">
        <f t="shared" ca="1" si="147"/>
        <v>632089456.50197792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632089456.50197792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2633706.0687582414</v>
      </c>
      <c r="L2417" s="444">
        <f t="shared" ca="1" si="147"/>
        <v>634723162.57073617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634723162.57073617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2644679.8440447338</v>
      </c>
      <c r="L2418" s="444">
        <f t="shared" ca="1" si="147"/>
        <v>637367842.41478086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637367842.41478086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2655699.3433949202</v>
      </c>
      <c r="L2419" s="444">
        <f t="shared" ca="1" si="147"/>
        <v>640023541.75817573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640023541.75817573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2666764.7573257321</v>
      </c>
      <c r="L2420" s="444">
        <f t="shared" ca="1" si="147"/>
        <v>642690306.5155015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642690306.5155015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2677876.2771479227</v>
      </c>
      <c r="L2421" s="444">
        <f t="shared" ca="1" si="147"/>
        <v>645368182.79264939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645368182.79264939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2689034.0949693723</v>
      </c>
      <c r="L2422" s="444">
        <f t="shared" ca="1" si="147"/>
        <v>648057216.88761878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648057216.88761878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2700238.4036984118</v>
      </c>
      <c r="L2423" s="444">
        <f t="shared" ca="1" si="147"/>
        <v>650757455.29131722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650757455.29131722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2711489.3970471551</v>
      </c>
      <c r="L2424" s="444">
        <f t="shared" ca="1" si="147"/>
        <v>653468944.68836439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653468944.68836439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2722787.2695348514</v>
      </c>
      <c r="L2425" s="444">
        <f t="shared" ca="1" si="147"/>
        <v>656191731.95789921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656191731.95789921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2734132.2164912466</v>
      </c>
      <c r="L2426" s="444">
        <f t="shared" ca="1" si="147"/>
        <v>658925864.17439044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658925864.17439044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2745524.4340599603</v>
      </c>
      <c r="L2427" s="444">
        <f t="shared" ca="1" si="147"/>
        <v>661671388.60845041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661671388.60845041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2756964.1192018767</v>
      </c>
      <c r="L2428" s="444">
        <f t="shared" ca="1" si="147"/>
        <v>664428352.72765231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664428352.72765231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2768451.4696985511</v>
      </c>
      <c r="L2429" s="444">
        <f t="shared" ca="1" si="147"/>
        <v>667196804.19735086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667196804.19735086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2779986.6841556286</v>
      </c>
      <c r="L2430" s="444">
        <f t="shared" ca="1" si="147"/>
        <v>669976790.88150644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669976790.88150644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2791569.9620062769</v>
      </c>
      <c r="L2431" s="444">
        <f t="shared" ca="1" si="147"/>
        <v>672768360.84351277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672768360.84351277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2803201.5035146363</v>
      </c>
      <c r="L2432" s="444">
        <f t="shared" ca="1" si="147"/>
        <v>675571562.34702742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675571562.34702742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2814881.509779281</v>
      </c>
      <c r="L2433" s="444">
        <f t="shared" ca="1" si="147"/>
        <v>678386443.85680676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678386443.85680676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2826610.1827366948</v>
      </c>
      <c r="L2434" s="444">
        <f t="shared" ca="1" si="147"/>
        <v>681213054.03954339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681213054.03954339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2838387.7251647641</v>
      </c>
      <c r="L2435" s="444">
        <f t="shared" ca="1" si="147"/>
        <v>684051441.76470816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684051441.76470816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2850214.340686284</v>
      </c>
      <c r="L2436" s="444">
        <f t="shared" ca="1" si="147"/>
        <v>686901656.10539448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686901656.10539448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2862090.2337724771</v>
      </c>
      <c r="L2437" s="444">
        <f t="shared" ca="1" si="147"/>
        <v>689763746.339167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689763746.339167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2874015.6097465293</v>
      </c>
      <c r="L2438" s="444">
        <f t="shared" ca="1" si="147"/>
        <v>692637761.94891357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692637761.94891357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2885990.67478714</v>
      </c>
      <c r="L2439" s="444">
        <f t="shared" ca="1" si="147"/>
        <v>695523752.62370074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695523752.62370074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2898015.6359320865</v>
      </c>
      <c r="L2440" s="444">
        <f t="shared" ca="1" si="147"/>
        <v>698421768.25963283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698421768.25963283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2910090.7010818035</v>
      </c>
      <c r="L2441" s="444">
        <f t="shared" ca="1" si="147"/>
        <v>701331858.96071458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701331858.96071458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2922216.0790029773</v>
      </c>
      <c r="L2442" s="444">
        <f t="shared" ca="1" si="147"/>
        <v>704254075.03971756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704254075.03971756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2934391.9793321565</v>
      </c>
      <c r="L2443" s="444">
        <f t="shared" ca="1" si="147"/>
        <v>707188467.01904976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707188467.01904976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2946618.6125793741</v>
      </c>
      <c r="L2444" s="444">
        <f t="shared" ca="1" si="147"/>
        <v>710135085.63162911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710135085.63162911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2958896.1901317881</v>
      </c>
      <c r="L2445" s="444">
        <f t="shared" ca="1" si="147"/>
        <v>713093981.82176089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713093981.82176089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2971224.9242573371</v>
      </c>
      <c r="L2446" s="444">
        <f t="shared" ca="1" si="147"/>
        <v>716065206.74601817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716065206.74601817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2983605.0281084091</v>
      </c>
      <c r="L2447" s="444">
        <f t="shared" ca="1" si="147"/>
        <v>719048811.77412653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719048811.77412653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2996036.7157255271</v>
      </c>
      <c r="L2448" s="444">
        <f t="shared" ca="1" si="147"/>
        <v>722044848.48985207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722044848.48985207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3008520.2020410504</v>
      </c>
      <c r="L2449" s="444">
        <f t="shared" ca="1" si="147"/>
        <v>725053368.6918931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725053368.6918931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3021055.7028828878</v>
      </c>
      <c r="L2450" s="444">
        <f t="shared" ca="1" si="147"/>
        <v>728074424.39477599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728074424.39477599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3033643.4349782332</v>
      </c>
      <c r="L2451" s="444">
        <f t="shared" ca="1" si="147"/>
        <v>731108067.82975423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731108067.82975423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3046283.6159573095</v>
      </c>
      <c r="L2452" s="444">
        <f t="shared" ca="1" si="147"/>
        <v>734154351.44571149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734154351.44571149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3058976.4643571312</v>
      </c>
      <c r="L2453" s="444">
        <f t="shared" ca="1" si="147"/>
        <v>737213327.91006863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737213327.91006863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3071722.1996252858</v>
      </c>
      <c r="L2454" s="444">
        <f t="shared" ca="1" si="147"/>
        <v>740285050.10969388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740285050.10969388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3084521.0421237247</v>
      </c>
      <c r="L2455" s="444">
        <f t="shared" ca="1" si="147"/>
        <v>743369571.15181756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743369571.15181756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3097373.2131325733</v>
      </c>
      <c r="L2456" s="444">
        <f t="shared" ca="1" si="147"/>
        <v>746466944.36495018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746466944.36495018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3110278.9348539589</v>
      </c>
      <c r="L2457" s="444">
        <f t="shared" ca="1" si="147"/>
        <v>749577223.29980409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749577223.29980409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3123238.4304158501</v>
      </c>
      <c r="L2458" s="444">
        <f t="shared" ca="1" si="147"/>
        <v>752700461.73021996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752700461.73021996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3136251.9238759163</v>
      </c>
      <c r="L2459" s="444">
        <f t="shared" ca="1" si="147"/>
        <v>755836713.65409589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755836713.65409589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3149319.6402253993</v>
      </c>
      <c r="L2460" s="444">
        <f t="shared" ca="1" si="147"/>
        <v>758986033.2943213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758986033.2943213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3162441.8053930053</v>
      </c>
      <c r="L2461" s="444">
        <f t="shared" ca="1" si="147"/>
        <v>762148475.09971428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762148475.09971428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3175618.6462488095</v>
      </c>
      <c r="L2462" s="444">
        <f t="shared" ca="1" si="147"/>
        <v>765324093.7459631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765324093.7459631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3188850.3906081794</v>
      </c>
      <c r="L2463" s="444">
        <f t="shared" ca="1" si="147"/>
        <v>768512944.13657129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768512944.13657129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3202137.2672357135</v>
      </c>
      <c r="L2464" s="444">
        <f t="shared" ca="1" si="147"/>
        <v>771715081.40380704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771715081.40380704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3215479.5058491961</v>
      </c>
      <c r="L2465" s="444">
        <f t="shared" ca="1" si="147"/>
        <v>774930560.90965629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774930560.90965629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3228877.3371235677</v>
      </c>
      <c r="L2466" s="444">
        <f t="shared" ca="1" si="147"/>
        <v>778159438.2467798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778159438.2467798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3242330.9926949157</v>
      </c>
      <c r="L2467" s="444">
        <f t="shared" ca="1" si="147"/>
        <v>781401769.23947477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781401769.23947477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3255840.7051644782</v>
      </c>
      <c r="L2468" s="444">
        <f t="shared" ca="1" si="147"/>
        <v>784657609.94463921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784657609.94463921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3269406.7081026635</v>
      </c>
      <c r="L2469" s="444">
        <f t="shared" ca="1" si="147"/>
        <v>787927016.65274191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787927016.65274191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3283029.2360530915</v>
      </c>
      <c r="L2470" s="444">
        <f t="shared" ca="1" si="147"/>
        <v>791210045.88879502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791210045.88879502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3296708.524536646</v>
      </c>
      <c r="L2471" s="444">
        <f t="shared" ca="1" si="147"/>
        <v>794506754.41333163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794506754.41333163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3310444.8100555483</v>
      </c>
      <c r="L2472" s="444">
        <f t="shared" ca="1" si="147"/>
        <v>797817199.22338712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797817199.22338712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3324238.3300974462</v>
      </c>
      <c r="L2473" s="444">
        <f t="shared" ca="1" si="147"/>
        <v>801141437.55348456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801141437.55348456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3338089.323139519</v>
      </c>
      <c r="L2474" s="444">
        <f t="shared" ca="1" si="147"/>
        <v>804479526.87662411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804479526.87662411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3351998.0286526005</v>
      </c>
      <c r="L2475" s="444">
        <f t="shared" ca="1" si="147"/>
        <v>807831524.90527666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807831524.90527666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3365964.6871053195</v>
      </c>
      <c r="L2476" s="444">
        <f t="shared" ca="1" si="147"/>
        <v>811197489.59238195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811197489.59238195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3379989.5399682582</v>
      </c>
      <c r="L2477" s="444">
        <f t="shared" ca="1" si="147"/>
        <v>814577479.13235021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814577479.13235021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3394072.829718126</v>
      </c>
      <c r="L2478" s="444">
        <f t="shared" ca="1" si="147"/>
        <v>817971551.96206832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817971551.96206832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3408214.7998419511</v>
      </c>
      <c r="L2479" s="444">
        <f t="shared" ca="1" si="147"/>
        <v>821379766.76191032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821379766.76191032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3422415.6948412932</v>
      </c>
      <c r="L2480" s="444">
        <f t="shared" ca="1" si="147"/>
        <v>824802182.45675159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824802182.45675159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3436675.7602364649</v>
      </c>
      <c r="L2481" s="444">
        <f t="shared" ca="1" si="147"/>
        <v>828238858.21698809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828238858.21698809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3450995.2425707835</v>
      </c>
      <c r="L2482" s="444">
        <f t="shared" ca="1" si="147"/>
        <v>831689853.45955884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831689853.45955884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3465374.3894148283</v>
      </c>
      <c r="L2483" s="444">
        <f t="shared" ca="1" si="147"/>
        <v>835155227.84897363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835155227.84897363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3479813.4493707232</v>
      </c>
      <c r="L2484" s="444">
        <f t="shared" ca="1" si="147"/>
        <v>838635041.29834437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838635041.29834437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3494312.6720764348</v>
      </c>
      <c r="L2485" s="444">
        <f t="shared" ca="1" si="147"/>
        <v>842129353.97042084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842129353.97042084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3508872.3082100875</v>
      </c>
      <c r="L2486" s="444">
        <f t="shared" ca="1" si="147"/>
        <v>845638226.27863097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845638226.27863097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3523492.6094942964</v>
      </c>
      <c r="L2487" s="444">
        <f t="shared" ca="1" si="147"/>
        <v>849161718.8881253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849161718.8881253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3538173.828700522</v>
      </c>
      <c r="L2488" s="444">
        <f t="shared" ca="1" si="147"/>
        <v>852699892.71682584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852699892.71682584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3552916.2196534406</v>
      </c>
      <c r="L2489" s="444">
        <f t="shared" ca="1" si="147"/>
        <v>856252808.93647933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856252808.93647933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3567720.0372353303</v>
      </c>
      <c r="L2490" s="444">
        <f t="shared" ca="1" si="147"/>
        <v>859820528.97371471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859820528.97371471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3582585.537390478</v>
      </c>
      <c r="L2491" s="444">
        <f t="shared" ca="1" si="147"/>
        <v>863403114.51110518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863403114.51110518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3597512.9771296047</v>
      </c>
      <c r="L2492" s="444">
        <f t="shared" ca="1" si="147"/>
        <v>867000627.48823476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867000627.48823476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3612502.6145343115</v>
      </c>
      <c r="L2493" s="444">
        <f t="shared" ca="1" si="147"/>
        <v>870613130.10276902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870613130.10276902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3627554.7087615374</v>
      </c>
      <c r="L2494" s="444">
        <f t="shared" ca="1" si="147"/>
        <v>874240684.81153059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874240684.81153059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3642669.5200480442</v>
      </c>
      <c r="L2495" s="444">
        <f t="shared" ca="1" si="147"/>
        <v>877883354.33157861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877883354.33157861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3657847.3097149101</v>
      </c>
      <c r="L2496" s="444">
        <f t="shared" ca="1" si="147"/>
        <v>881541201.64129353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881541201.64129353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3673088.3401720561</v>
      </c>
      <c r="L2497" s="444">
        <f t="shared" ca="1" si="147"/>
        <v>885214289.98146558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885214289.98146558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3688392.8749227738</v>
      </c>
      <c r="L2498" s="444">
        <f t="shared" ca="1" si="147"/>
        <v>888902682.85638833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888902682.85638833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3703761.1785682845</v>
      </c>
      <c r="L2499" s="444">
        <f t="shared" ca="1" si="147"/>
        <v>892606444.03495657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892606444.03495657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3719193.5168123194</v>
      </c>
      <c r="L2500" s="444">
        <f t="shared" ca="1" si="147"/>
        <v>896325637.5517689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896325637.5517689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3734690.1564657036</v>
      </c>
      <c r="L2501" s="444">
        <f t="shared" ca="1" si="147"/>
        <v>900060327.70823455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900060327.70823455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3750251.3654509773</v>
      </c>
      <c r="L2502" s="444">
        <f t="shared" ca="1" si="147"/>
        <v>903810579.07368553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903810579.07368553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3765877.4128070232</v>
      </c>
      <c r="L2503" s="444">
        <f t="shared" ca="1" si="147"/>
        <v>907576456.48649251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907576456.48649251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3781568.5686937189</v>
      </c>
      <c r="L2504" s="444">
        <f t="shared" ca="1" si="147"/>
        <v>911358025.05518627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911358025.05518627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3797325.1043966096</v>
      </c>
      <c r="L2505" s="444">
        <f t="shared" ca="1" si="147"/>
        <v>915155350.15958285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915155350.15958285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3813147.292331595</v>
      </c>
      <c r="L2506" s="444">
        <f t="shared" ca="1" si="147"/>
        <v>918968497.45191443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918968497.45191443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3829035.4060496432</v>
      </c>
      <c r="L2507" s="444">
        <f t="shared" ca="1" si="147"/>
        <v>922797532.85796404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922797532.85796404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3844989.7202415173</v>
      </c>
      <c r="L2508" s="444">
        <f t="shared" ca="1" si="147"/>
        <v>926642522.57820559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926642522.57820559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3861010.5107425232</v>
      </c>
      <c r="L2509" s="444">
        <f t="shared" ca="1" si="147"/>
        <v>930503533.08894813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930503533.08894813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3877098.0545372837</v>
      </c>
      <c r="L2510" s="444">
        <f t="shared" ca="1" si="147"/>
        <v>934380631.14348543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934380631.14348543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3893252.629764522</v>
      </c>
      <c r="L2511" s="444">
        <f t="shared" ca="1" si="147"/>
        <v>938273883.77324998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938273883.77324998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3909474.5157218743</v>
      </c>
      <c r="L2512" s="444">
        <f t="shared" ca="1" si="147"/>
        <v>942183358.2889719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942183358.2889719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3925763.9928707168</v>
      </c>
      <c r="L2513" s="444">
        <f t="shared" ca="1" si="147"/>
        <v>946109122.28184259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946109122.28184259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3942121.342841011</v>
      </c>
      <c r="L2514" s="444">
        <f t="shared" ca="1" si="147"/>
        <v>950051243.62468362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950051243.62468362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3958546.848436181</v>
      </c>
      <c r="L2515" s="444">
        <f t="shared" ca="1" si="147"/>
        <v>954009790.47311985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954009790.47311985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3975040.7936379993</v>
      </c>
      <c r="L2516" s="444">
        <f t="shared" ca="1" si="147"/>
        <v>957984831.26675785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957984831.26675785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3991603.463611491</v>
      </c>
      <c r="L2517" s="444">
        <f t="shared" ca="1" si="147"/>
        <v>961976434.73036933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961976434.73036933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4008235.1447098716</v>
      </c>
      <c r="L2518" s="444">
        <f t="shared" ca="1" si="147"/>
        <v>965984669.87507915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965984669.87507915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4024936.1244794964</v>
      </c>
      <c r="L2519" s="444">
        <f t="shared" ca="1" si="147"/>
        <v>970009605.99955869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970009605.99955869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4041706.691664828</v>
      </c>
      <c r="L2520" s="444">
        <f t="shared" ca="1" si="147"/>
        <v>974051312.6912235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974051312.6912235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4058547.1362134311</v>
      </c>
      <c r="L2521" s="444">
        <f t="shared" ca="1" si="147"/>
        <v>978109859.82743692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978109859.82743692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4075457.7492809873</v>
      </c>
      <c r="L2522" s="444">
        <f t="shared" ca="1" si="147"/>
        <v>982185317.57671785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982185317.57671785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4092438.8232363248</v>
      </c>
      <c r="L2523" s="444">
        <f t="shared" ca="1" si="147"/>
        <v>986277756.3999542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986277756.3999542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4109490.6516664759</v>
      </c>
      <c r="L2524" s="444">
        <f t="shared" ca="1" si="147"/>
        <v>990387247.05162072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990387247.05162072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4126613.5293817529</v>
      </c>
      <c r="L2525" s="444">
        <f t="shared" ca="1" si="147"/>
        <v>994513860.58100247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994513860.58100247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4143807.7524208436</v>
      </c>
      <c r="L2526" s="444">
        <f t="shared" ca="1" si="147"/>
        <v>998657668.33342338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998657668.33342338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4161073.6180559308</v>
      </c>
      <c r="L2527" s="444">
        <f t="shared" ca="1" si="147"/>
        <v>1002818741.9514793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1002818741.9514793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4178411.4247978306</v>
      </c>
      <c r="L2528" s="444">
        <f t="shared" ca="1" si="147"/>
        <v>1006997153.3762771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1006997153.3762771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4195821.4724011542</v>
      </c>
      <c r="L2529" s="444">
        <f t="shared" ca="1" si="147"/>
        <v>1011192974.8486782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1011192974.8486782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4213304.0618694928</v>
      </c>
      <c r="L2530" s="444">
        <f t="shared" ca="1" si="147"/>
        <v>1015406278.9105477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1015406278.9105477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4230859.4954606155</v>
      </c>
      <c r="L2531" s="444">
        <f t="shared" ca="1" si="147"/>
        <v>1019637138.4060084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1019637138.4060084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4248488.076691702</v>
      </c>
      <c r="L2532" s="444">
        <f t="shared" ca="1" si="147"/>
        <v>1023885626.4827001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1023885626.4827001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4266190.1103445841</v>
      </c>
      <c r="L2533" s="444">
        <f t="shared" ca="1" si="147"/>
        <v>1028151816.5930446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1028151816.5930446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4283965.902471019</v>
      </c>
      <c r="L2534" s="444">
        <f t="shared" ca="1" si="147"/>
        <v>1032435782.4955157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1032435782.4955157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4301815.7603979819</v>
      </c>
      <c r="L2535" s="444">
        <f t="shared" ca="1" si="147"/>
        <v>1036737598.2559137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1036737598.2559137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4319739.9927329738</v>
      </c>
      <c r="L2536" s="444">
        <f t="shared" ca="1" si="147"/>
        <v>1041057338.2486467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1041057338.2486467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4337738.9093693616</v>
      </c>
      <c r="L2537" s="444">
        <f t="shared" ca="1" si="147"/>
        <v>1045395077.1580161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1045395077.1580161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4355812.8214917332</v>
      </c>
      <c r="L2538" s="444">
        <f t="shared" ca="1" si="147"/>
        <v>1049750889.9795078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1049750889.9795078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4373962.0415812824</v>
      </c>
      <c r="L2539" s="444">
        <f t="shared" ca="1" si="147"/>
        <v>1054124852.0210891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1054124852.0210891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4392186.883421205</v>
      </c>
      <c r="L2540" s="444">
        <f t="shared" ca="1" si="147"/>
        <v>1058517038.9045103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1058517038.9045103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4410487.6621021256</v>
      </c>
      <c r="L2541" s="444">
        <f t="shared" ca="1" si="147"/>
        <v>1062927526.5666124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1062927526.5666124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4428864.6940275524</v>
      </c>
      <c r="L2542" s="444">
        <f t="shared" ca="1" si="147"/>
        <v>1067356391.2606399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1067356391.2606399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4447318.2969193328</v>
      </c>
      <c r="L2543" s="444">
        <f t="shared" ca="1" si="147"/>
        <v>1071803709.5575593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1071803709.5575593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4465848.7898231642</v>
      </c>
      <c r="L2544" s="444">
        <f t="shared" ca="1" si="147"/>
        <v>1076269558.3473823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1076269558.3473823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4484456.4931140933</v>
      </c>
      <c r="L2545" s="444">
        <f t="shared" ca="1" si="147"/>
        <v>1080754014.8404963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1080754014.8404963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4503141.7285020677</v>
      </c>
      <c r="L2546" s="444">
        <f t="shared" ca="1" si="147"/>
        <v>1085257156.5689983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1085257156.5689983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4521904.8190374933</v>
      </c>
      <c r="L2547" s="444">
        <f t="shared" ca="1" si="147"/>
        <v>1089779061.3880358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1089779061.3880358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4540746.0891168155</v>
      </c>
      <c r="L2548" s="444">
        <f t="shared" ca="1" si="147"/>
        <v>1094319807.4771526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1094319807.4771526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4559665.864488136</v>
      </c>
      <c r="L2549" s="444">
        <f t="shared" ca="1" si="147"/>
        <v>1098879473.3416407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1098879473.3416407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4578664.4722568365</v>
      </c>
      <c r="L2550" s="444">
        <f t="shared" ca="1" si="147"/>
        <v>1103458137.8138976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1103458137.8138976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4597742.2408912396</v>
      </c>
      <c r="L2551" s="444">
        <f t="shared" ca="1" si="147"/>
        <v>1108055880.0547888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1108055880.0547888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4616899.5002282867</v>
      </c>
      <c r="L2552" s="444">
        <f t="shared" ca="1" si="147"/>
        <v>1112672779.5550172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1112672779.5550172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4636136.5814792383</v>
      </c>
      <c r="L2553" s="444">
        <f t="shared" ca="1" si="147"/>
        <v>1117308916.1364965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1117308916.1364965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4655453.8172354018</v>
      </c>
      <c r="L2554" s="444">
        <f t="shared" ca="1" si="147"/>
        <v>1121964369.953732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1121964369.953732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4674851.5414738832</v>
      </c>
      <c r="L2555" s="444">
        <f t="shared" ca="1" si="147"/>
        <v>1126639221.4952059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1126639221.4952059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4694330.0895633576</v>
      </c>
      <c r="L2556" s="444">
        <f t="shared" ca="1" si="147"/>
        <v>1131333551.5847692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1131333551.5847692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4713889.7982698716</v>
      </c>
      <c r="L2557" s="444">
        <f t="shared" ca="1" si="147"/>
        <v>1136047441.3830392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1136047441.3830392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4733531.0057626637</v>
      </c>
      <c r="L2558" s="444">
        <f t="shared" ref="L2558:L2812" ca="1" si="152">I2558-J2558+K2558</f>
        <v>1140780972.3888018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1140780972.3888018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4753254.0516200075</v>
      </c>
      <c r="L2559" s="444">
        <f t="shared" ca="1" si="152"/>
        <v>1145534226.4404218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1145534226.4404218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4773059.2768350905</v>
      </c>
      <c r="L2560" s="444">
        <f t="shared" ca="1" si="152"/>
        <v>1150307285.717257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1150307285.717257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4792947.0238219043</v>
      </c>
      <c r="L2561" s="444">
        <f t="shared" ca="1" si="152"/>
        <v>1155100232.7410789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1155100232.7410789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4812917.6364211617</v>
      </c>
      <c r="L2562" s="444">
        <f t="shared" ca="1" si="152"/>
        <v>1159913150.3775001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1159913150.3775001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4832971.4599062502</v>
      </c>
      <c r="L2563" s="444">
        <f t="shared" ca="1" si="152"/>
        <v>1164746121.8374064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1164746121.8374064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4853108.8409891929</v>
      </c>
      <c r="L2564" s="444">
        <f t="shared" ca="1" si="152"/>
        <v>1169599230.6783955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1169599230.6783955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4873330.1278266478</v>
      </c>
      <c r="L2565" s="444">
        <f t="shared" ca="1" si="152"/>
        <v>1174472560.8062222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1174472560.8062222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4893635.6700259261</v>
      </c>
      <c r="L2566" s="444">
        <f t="shared" ca="1" si="152"/>
        <v>1179366196.476248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1179366196.476248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4914025.8186510336</v>
      </c>
      <c r="L2567" s="444">
        <f t="shared" ca="1" si="152"/>
        <v>1184280222.294899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1184280222.294899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4934500.9262287458</v>
      </c>
      <c r="L2568" s="444">
        <f t="shared" ca="1" si="152"/>
        <v>1189214723.2211277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1189214723.2211277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4955061.346754699</v>
      </c>
      <c r="L2569" s="444">
        <f t="shared" ca="1" si="152"/>
        <v>1194169784.5678825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1194169784.5678825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4975707.4356995104</v>
      </c>
      <c r="L2570" s="444">
        <f t="shared" ca="1" si="152"/>
        <v>1199145492.003582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1199145492.003582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4996439.5500149252</v>
      </c>
      <c r="L2571" s="444">
        <f t="shared" ca="1" si="152"/>
        <v>1204141931.553597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1204141931.553597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5017258.0481399875</v>
      </c>
      <c r="L2572" s="444">
        <f t="shared" ca="1" si="152"/>
        <v>1209159189.601737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1209159189.601737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5038163.2900072373</v>
      </c>
      <c r="L2573" s="444">
        <f t="shared" ca="1" si="152"/>
        <v>1214197352.8917444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1214197352.8917444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5059155.6370489346</v>
      </c>
      <c r="L2574" s="444">
        <f t="shared" ca="1" si="152"/>
        <v>1219256508.5287933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1219256508.5287933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5080235.4522033054</v>
      </c>
      <c r="L2575" s="444">
        <f t="shared" ca="1" si="152"/>
        <v>1224336743.9809966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1224336743.9809966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5101403.0999208195</v>
      </c>
      <c r="L2576" s="444">
        <f t="shared" ca="1" si="152"/>
        <v>1229438147.0809174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1229438147.0809174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5122658.9461704893</v>
      </c>
      <c r="L2577" s="444">
        <f t="shared" ca="1" si="152"/>
        <v>1234560806.0270879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1234560806.0270879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5144003.3584461994</v>
      </c>
      <c r="L2578" s="444">
        <f t="shared" ca="1" si="152"/>
        <v>1239704809.385534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1239704809.385534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5165436.7057730583</v>
      </c>
      <c r="L2579" s="444">
        <f t="shared" ca="1" si="152"/>
        <v>1244870246.0913072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1244870246.0913072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5186959.3587137796</v>
      </c>
      <c r="L2580" s="444">
        <f t="shared" ca="1" si="152"/>
        <v>1250057205.450021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1250057205.450021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5208571.6893750876</v>
      </c>
      <c r="L2581" s="444">
        <f t="shared" ca="1" si="152"/>
        <v>1255265777.1393962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1255265777.1393962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5230274.0714141503</v>
      </c>
      <c r="L2582" s="444">
        <f t="shared" ca="1" si="152"/>
        <v>1260496051.2108104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1260496051.2108104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5252066.8800450433</v>
      </c>
      <c r="L2583" s="444">
        <f t="shared" ca="1" si="152"/>
        <v>1265748118.0908554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1265748118.0908554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5273950.4920452302</v>
      </c>
      <c r="L2584" s="444">
        <f t="shared" ca="1" si="152"/>
        <v>1271022068.5829005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1271022068.5829005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5295925.2857620856</v>
      </c>
      <c r="L2585" s="444">
        <f t="shared" ca="1" si="152"/>
        <v>1276317993.8686626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1276317993.8686626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5317991.641119427</v>
      </c>
      <c r="L2586" s="444">
        <f t="shared" ca="1" si="152"/>
        <v>1281635985.5097821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1281635985.5097821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5340149.9396240916</v>
      </c>
      <c r="L2587" s="444">
        <f t="shared" ca="1" si="152"/>
        <v>1286976135.4494061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1286976135.4494061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5362400.5643725256</v>
      </c>
      <c r="L2588" s="444">
        <f t="shared" ca="1" si="152"/>
        <v>1292338536.0137787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1292338536.0137787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5384743.9000574108</v>
      </c>
      <c r="L2589" s="444">
        <f t="shared" ca="1" si="152"/>
        <v>1297723279.913836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1297723279.913836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5407180.3329743166</v>
      </c>
      <c r="L2590" s="444">
        <f t="shared" ca="1" si="152"/>
        <v>1303130460.2468104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1303130460.2468104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5429710.2510283766</v>
      </c>
      <c r="L2591" s="444">
        <f t="shared" ca="1" si="152"/>
        <v>1308560170.4978387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1308560170.4978387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5452334.0437409943</v>
      </c>
      <c r="L2592" s="444">
        <f t="shared" ca="1" si="152"/>
        <v>1314012504.5415797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1314012504.5415797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5475052.1022565821</v>
      </c>
      <c r="L2593" s="444">
        <f t="shared" ca="1" si="152"/>
        <v>1319487556.6438363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1319487556.6438363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5497864.8193493178</v>
      </c>
      <c r="L2594" s="444">
        <f t="shared" ca="1" si="152"/>
        <v>1324985421.4631855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1324985421.4631855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5520772.5894299401</v>
      </c>
      <c r="L2595" s="444">
        <f t="shared" ca="1" si="152"/>
        <v>1330506194.0526154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1330506194.0526154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5543775.8085525641</v>
      </c>
      <c r="L2596" s="444">
        <f t="shared" ca="1" si="152"/>
        <v>1336049969.8611679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1336049969.8611679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5566874.8744215332</v>
      </c>
      <c r="L2597" s="444">
        <f t="shared" ca="1" si="152"/>
        <v>1341616844.7355895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1341616844.7355895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5590070.1863982892</v>
      </c>
      <c r="L2598" s="444">
        <f t="shared" ca="1" si="152"/>
        <v>1347206914.9219878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1347206914.9219878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5613362.1455082819</v>
      </c>
      <c r="L2599" s="444">
        <f t="shared" ca="1" si="152"/>
        <v>1352820277.0674961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1352820277.0674961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5636751.1544479001</v>
      </c>
      <c r="L2600" s="444">
        <f t="shared" ca="1" si="152"/>
        <v>1358457028.2219439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1358457028.2219439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5660237.6175914323</v>
      </c>
      <c r="L2601" s="444">
        <f t="shared" ca="1" si="152"/>
        <v>1364117265.8395352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1364117265.8395352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5683821.9409980634</v>
      </c>
      <c r="L2602" s="444">
        <f t="shared" ca="1" si="152"/>
        <v>1369801087.7805333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1369801087.7805333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5707504.532418889</v>
      </c>
      <c r="L2603" s="444">
        <f t="shared" ca="1" si="152"/>
        <v>1375508592.3129523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1375508592.3129523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5731285.8013039678</v>
      </c>
      <c r="L2604" s="444">
        <f t="shared" ca="1" si="152"/>
        <v>1381239878.1142561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1381239878.1142561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5755166.1588094002</v>
      </c>
      <c r="L2605" s="444">
        <f t="shared" ca="1" si="152"/>
        <v>1386995044.2730656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1386995044.2730656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5779146.0178044401</v>
      </c>
      <c r="L2606" s="444">
        <f t="shared" ca="1" si="152"/>
        <v>1392774190.29087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1392774190.29087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5803225.792878625</v>
      </c>
      <c r="L2607" s="444">
        <f t="shared" ca="1" si="152"/>
        <v>1398577416.0837486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1398577416.0837486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5827405.900348952</v>
      </c>
      <c r="L2608" s="444">
        <f t="shared" ca="1" si="152"/>
        <v>1404404821.9840975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1404404821.9840975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5851686.758267073</v>
      </c>
      <c r="L2609" s="444">
        <f t="shared" ca="1" si="152"/>
        <v>1410256508.7423646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1410256508.7423646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5876068.786426519</v>
      </c>
      <c r="L2610" s="444">
        <f t="shared" ca="1" si="152"/>
        <v>1416132577.5287912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1416132577.5287912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5900552.4063699637</v>
      </c>
      <c r="L2611" s="444">
        <f t="shared" ca="1" si="152"/>
        <v>1422033129.9351611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1422033129.9351611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5925138.0413965043</v>
      </c>
      <c r="L2612" s="444">
        <f t="shared" ca="1" si="152"/>
        <v>1427958267.9765577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1427958267.9765577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5949826.1165689901</v>
      </c>
      <c r="L2613" s="444">
        <f t="shared" ca="1" si="152"/>
        <v>1433908094.0931268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1433908094.0931268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5974617.0587213617</v>
      </c>
      <c r="L2614" s="444">
        <f t="shared" ca="1" si="152"/>
        <v>1439882711.1518481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1439882711.1518481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5999511.2964660339</v>
      </c>
      <c r="L2615" s="444">
        <f t="shared" ca="1" si="152"/>
        <v>1445882222.4483142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1445882222.4483142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6024509.2602013089</v>
      </c>
      <c r="L2616" s="444">
        <f t="shared" ca="1" si="152"/>
        <v>1451906731.7085154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1451906731.7085154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6049611.3821188137</v>
      </c>
      <c r="L2617" s="444">
        <f t="shared" ca="1" si="152"/>
        <v>1457956343.0906341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1457956343.0906341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6074818.0962109752</v>
      </c>
      <c r="L2618" s="444">
        <f t="shared" ca="1" si="152"/>
        <v>1464031161.1868451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1464031161.1868451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6100129.8382785209</v>
      </c>
      <c r="L2619" s="444">
        <f t="shared" ca="1" si="152"/>
        <v>1470131291.0251236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1470131291.0251236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6125547.045938015</v>
      </c>
      <c r="L2620" s="444">
        <f t="shared" ca="1" si="152"/>
        <v>1476256838.0710616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1476256838.0710616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6151070.158629423</v>
      </c>
      <c r="L2621" s="444">
        <f t="shared" ca="1" si="152"/>
        <v>1482407908.229691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1482407908.229691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6176699.6176237129</v>
      </c>
      <c r="L2622" s="444">
        <f t="shared" ca="1" si="152"/>
        <v>1488584607.8473148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1488584607.8473148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6202435.8660304789</v>
      </c>
      <c r="L2623" s="444">
        <f t="shared" ca="1" si="152"/>
        <v>1494787043.7133453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1494787043.7133453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6228279.3488056054</v>
      </c>
      <c r="L2624" s="444">
        <f t="shared" ca="1" si="152"/>
        <v>1501015323.062151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1501015323.062151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6254230.5127589619</v>
      </c>
      <c r="L2625" s="444">
        <f t="shared" ca="1" si="152"/>
        <v>1507269553.5749099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1507269553.5749099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6280289.8065621248</v>
      </c>
      <c r="L2626" s="444">
        <f t="shared" ca="1" si="152"/>
        <v>1513549843.3814721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1513549843.3814721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6306457.680756134</v>
      </c>
      <c r="L2627" s="444">
        <f t="shared" ca="1" si="152"/>
        <v>1519856301.0622282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1519856301.0622282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6332734.5877592843</v>
      </c>
      <c r="L2628" s="444">
        <f t="shared" ca="1" si="152"/>
        <v>1526189035.6499875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1526189035.6499875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6359120.9818749474</v>
      </c>
      <c r="L2629" s="444">
        <f t="shared" ca="1" si="152"/>
        <v>1532548156.6318624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1532548156.6318624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6385617.3192994269</v>
      </c>
      <c r="L2630" s="444">
        <f t="shared" ca="1" si="152"/>
        <v>1538933773.9511619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1538933773.9511619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6412224.0581298415</v>
      </c>
      <c r="L2631" s="444">
        <f t="shared" ca="1" si="152"/>
        <v>1545345998.0092916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1545345998.0092916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6438941.6583720483</v>
      </c>
      <c r="L2632" s="444">
        <f t="shared" ca="1" si="152"/>
        <v>1551784939.6676638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1551784939.6676638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6465770.5819485988</v>
      </c>
      <c r="L2633" s="444">
        <f t="shared" ca="1" si="152"/>
        <v>1558250710.2496123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1558250710.2496123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6492711.2927067177</v>
      </c>
      <c r="L2634" s="444">
        <f t="shared" ca="1" si="152"/>
        <v>1564743421.5423191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1564743421.5423191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6519764.2564263297</v>
      </c>
      <c r="L2635" s="444">
        <f t="shared" ca="1" si="152"/>
        <v>1571263185.7987454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1571263185.7987454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6546929.9408281054</v>
      </c>
      <c r="L2636" s="444">
        <f t="shared" ca="1" si="152"/>
        <v>1577810115.7395735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1577810115.7395735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6574208.8155815564</v>
      </c>
      <c r="L2637" s="444">
        <f t="shared" ca="1" si="152"/>
        <v>1584384324.555155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1584384324.555155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6601601.352313146</v>
      </c>
      <c r="L2638" s="444">
        <f t="shared" ca="1" si="152"/>
        <v>1590985925.9074681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1590985925.9074681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6629108.0246144505</v>
      </c>
      <c r="L2639" s="444">
        <f t="shared" ca="1" si="152"/>
        <v>1597615033.9320824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1597615033.9320824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6656729.3080503438</v>
      </c>
      <c r="L2640" s="444">
        <f t="shared" ca="1" si="152"/>
        <v>1604271763.2401328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1604271763.2401328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6684465.6801672196</v>
      </c>
      <c r="L2641" s="444">
        <f t="shared" ca="1" si="152"/>
        <v>1610956228.9203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1610956228.9203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6712317.62050125</v>
      </c>
      <c r="L2642" s="444">
        <f t="shared" ca="1" si="152"/>
        <v>1617668546.5408013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1617668546.5408013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6740285.6105866721</v>
      </c>
      <c r="L2643" s="444">
        <f t="shared" ca="1" si="152"/>
        <v>1624408832.1513879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1624408832.1513879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6768370.1339641167</v>
      </c>
      <c r="L2644" s="444">
        <f t="shared" ca="1" si="152"/>
        <v>1631177202.285352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1631177202.285352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6796571.6761889663</v>
      </c>
      <c r="L2645" s="444">
        <f t="shared" ca="1" si="152"/>
        <v>1637973773.9615409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1637973773.9615409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6824890.7248397535</v>
      </c>
      <c r="L2646" s="444">
        <f t="shared" ca="1" si="152"/>
        <v>1644798664.6863806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1644798664.6863806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6853327.7695265859</v>
      </c>
      <c r="L2647" s="444">
        <f t="shared" ca="1" si="152"/>
        <v>1651651992.4559071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1651651992.4559071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6881883.3018996129</v>
      </c>
      <c r="L2648" s="444">
        <f t="shared" ca="1" si="152"/>
        <v>1658533875.7578068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1658533875.7578068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6910557.8156575281</v>
      </c>
      <c r="L2649" s="444">
        <f t="shared" ca="1" si="152"/>
        <v>1665444433.5734644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1665444433.5734644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6939351.8065561019</v>
      </c>
      <c r="L2650" s="444">
        <f t="shared" ca="1" si="152"/>
        <v>1672383785.3800204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1672383785.3800204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6968265.7724167528</v>
      </c>
      <c r="L2651" s="444">
        <f t="shared" ca="1" si="152"/>
        <v>1679352051.1524372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1679352051.1524372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6997300.2131351549</v>
      </c>
      <c r="L2652" s="444">
        <f t="shared" ca="1" si="152"/>
        <v>1686349351.3655725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1686349351.3655725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7026455.6306898864</v>
      </c>
      <c r="L2653" s="444">
        <f t="shared" ca="1" si="152"/>
        <v>1693375806.9962623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1693375806.9962623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7055732.5291510932</v>
      </c>
      <c r="L2654" s="444">
        <f t="shared" ca="1" si="152"/>
        <v>1700431539.5254135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1700431539.5254135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7085131.4146892233</v>
      </c>
      <c r="L2655" s="444">
        <f t="shared" ca="1" si="152"/>
        <v>1707516670.9401028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1707516670.9401028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7114652.7955837613</v>
      </c>
      <c r="L2656" s="444">
        <f t="shared" ca="1" si="152"/>
        <v>1714631323.7356865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1714631323.7356865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7144297.1822320279</v>
      </c>
      <c r="L2657" s="444">
        <f t="shared" ca="1" si="152"/>
        <v>1721775620.9179187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1721775620.9179187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7174065.0871579954</v>
      </c>
      <c r="L2658" s="444">
        <f t="shared" ca="1" si="152"/>
        <v>1728949686.0050766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1728949686.0050766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7203957.0250211535</v>
      </c>
      <c r="L2659" s="444">
        <f t="shared" ca="1" si="152"/>
        <v>1736153643.0300977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1736153643.0300977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7233973.5126254074</v>
      </c>
      <c r="L2660" s="444">
        <f t="shared" ca="1" si="152"/>
        <v>1743387616.5427232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1743387616.5427232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7264115.0689280117</v>
      </c>
      <c r="L2661" s="444">
        <f t="shared" ca="1" si="152"/>
        <v>1750651731.6116512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1750651731.6116512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7294382.2150485469</v>
      </c>
      <c r="L2662" s="444">
        <f t="shared" ca="1" si="152"/>
        <v>1757946113.8266997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1757946113.8266997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7324775.4742779154</v>
      </c>
      <c r="L2663" s="444">
        <f t="shared" ca="1" si="152"/>
        <v>1765270889.3009777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1765270889.3009777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7355295.3720874069</v>
      </c>
      <c r="L2664" s="444">
        <f t="shared" ca="1" si="152"/>
        <v>1772626184.6730652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1772626184.6730652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7385942.4361377703</v>
      </c>
      <c r="L2665" s="444">
        <f t="shared" ca="1" si="152"/>
        <v>1780012127.1092029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1780012127.1092029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7416717.1962883454</v>
      </c>
      <c r="L2666" s="444">
        <f t="shared" ca="1" si="152"/>
        <v>1787428844.3054912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1787428844.3054912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7447620.1846062131</v>
      </c>
      <c r="L2667" s="444">
        <f t="shared" ca="1" si="152"/>
        <v>1794876464.4900975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1794876464.4900975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7478651.9353754073</v>
      </c>
      <c r="L2668" s="444">
        <f t="shared" ca="1" si="152"/>
        <v>1802355116.425473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1802355116.425473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7509812.9851061376</v>
      </c>
      <c r="L2669" s="444">
        <f t="shared" ca="1" si="152"/>
        <v>1809864929.4105792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1809864929.4105792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7541103.872544081</v>
      </c>
      <c r="L2670" s="444">
        <f t="shared" ca="1" si="152"/>
        <v>1817406033.2831233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1817406033.2831233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7572525.1386796804</v>
      </c>
      <c r="L2671" s="444">
        <f t="shared" ca="1" si="152"/>
        <v>1824978558.421803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1824978558.421803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7604077.326757513</v>
      </c>
      <c r="L2672" s="444">
        <f t="shared" ca="1" si="152"/>
        <v>1832582635.7485604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1832582635.7485604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7635760.9822856672</v>
      </c>
      <c r="L2673" s="444">
        <f t="shared" ca="1" si="152"/>
        <v>1840218396.7308462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1840218396.7308462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7667576.6530451914</v>
      </c>
      <c r="L2674" s="444">
        <f t="shared" ca="1" si="152"/>
        <v>1847885973.3838913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1847885973.3838913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7699524.8890995467</v>
      </c>
      <c r="L2675" s="444">
        <f t="shared" ca="1" si="152"/>
        <v>1855585498.2729909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1855585498.2729909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7731606.2428041296</v>
      </c>
      <c r="L2676" s="444">
        <f t="shared" ca="1" si="152"/>
        <v>1863317104.515795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1863317104.515795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7763821.2688158127</v>
      </c>
      <c r="L2677" s="444">
        <f t="shared" ca="1" si="152"/>
        <v>1871080925.7846107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1871080925.7846107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7796170.5241025444</v>
      </c>
      <c r="L2678" s="444">
        <f t="shared" ca="1" si="152"/>
        <v>1878877096.3087132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1878877096.3087132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7828654.5679529719</v>
      </c>
      <c r="L2679" s="444">
        <f t="shared" ca="1" si="152"/>
        <v>1886705750.8766661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1886705750.8766661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7861273.9619861087</v>
      </c>
      <c r="L2680" s="444">
        <f t="shared" ca="1" si="152"/>
        <v>1894567024.8386521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1894567024.8386521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7894029.2701610504</v>
      </c>
      <c r="L2681" s="444">
        <f t="shared" ca="1" si="152"/>
        <v>1902461054.1088133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1902461054.1088133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7926921.058786721</v>
      </c>
      <c r="L2682" s="444">
        <f t="shared" ca="1" si="152"/>
        <v>1910387975.1675999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1910387975.1675999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7959949.8965316676</v>
      </c>
      <c r="L2683" s="444">
        <f t="shared" ca="1" si="152"/>
        <v>1918347925.0641315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1918347925.0641315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7993116.3544338811</v>
      </c>
      <c r="L2684" s="444">
        <f t="shared" ca="1" si="152"/>
        <v>1926341041.4185653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1926341041.4185653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8026421.0059106871</v>
      </c>
      <c r="L2685" s="444">
        <f t="shared" ca="1" si="152"/>
        <v>1934367462.4244759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1934367462.4244759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8059864.4267686494</v>
      </c>
      <c r="L2686" s="444">
        <f t="shared" ca="1" si="152"/>
        <v>1942427326.8512444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1942427326.8512444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8093447.195213519</v>
      </c>
      <c r="L2687" s="444">
        <f t="shared" ca="1" si="152"/>
        <v>1950520774.046458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1950520774.046458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8127169.891860242</v>
      </c>
      <c r="L2688" s="444">
        <f t="shared" ca="1" si="152"/>
        <v>1958647943.9383183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1958647943.9383183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8161033.0997429928</v>
      </c>
      <c r="L2689" s="444">
        <f t="shared" ca="1" si="152"/>
        <v>1966808977.0380611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1966808977.0380611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8195037.4043252543</v>
      </c>
      <c r="L2690" s="444">
        <f t="shared" ca="1" si="152"/>
        <v>1975004014.4423864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1975004014.4423864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8229183.393509943</v>
      </c>
      <c r="L2691" s="444">
        <f t="shared" ca="1" si="152"/>
        <v>1983233197.8358963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1983233197.8358963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8263471.6576495674</v>
      </c>
      <c r="L2692" s="444">
        <f t="shared" ca="1" si="152"/>
        <v>1991496669.4935458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1991496669.4935458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8297902.7895564409</v>
      </c>
      <c r="L2693" s="444">
        <f t="shared" ca="1" si="152"/>
        <v>1999794572.2831023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1999794572.2831023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8332477.3845129265</v>
      </c>
      <c r="L2694" s="444">
        <f t="shared" ca="1" si="152"/>
        <v>2008127049.6676152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2008127049.6676152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8367196.0402817298</v>
      </c>
      <c r="L2695" s="444">
        <f t="shared" ca="1" si="152"/>
        <v>2016494245.7078969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2016494245.7078969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8402059.3571162373</v>
      </c>
      <c r="L2696" s="444">
        <f t="shared" ca="1" si="152"/>
        <v>2024896305.0650132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2024896305.0650132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8437067.9377708882</v>
      </c>
      <c r="L2697" s="444">
        <f t="shared" ca="1" si="152"/>
        <v>2033333373.002784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2033333373.002784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8472222.3875115998</v>
      </c>
      <c r="L2698" s="444">
        <f t="shared" ca="1" si="152"/>
        <v>2041805595.3902955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2041805595.3902955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8507523.3141262326</v>
      </c>
      <c r="L2699" s="444">
        <f t="shared" ca="1" si="152"/>
        <v>2050313118.7044218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2050313118.7044218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8542971.3279350903</v>
      </c>
      <c r="L2700" s="444">
        <f t="shared" ca="1" si="152"/>
        <v>2058856090.0323567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2058856090.0323567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8578567.0418014862</v>
      </c>
      <c r="L2701" s="444">
        <f t="shared" ca="1" si="152"/>
        <v>2067434657.0741582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2067434657.0741582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8614311.071142327</v>
      </c>
      <c r="L2702" s="444">
        <f t="shared" ca="1" si="152"/>
        <v>2076048968.1453006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2076048968.1453006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8650204.0339387525</v>
      </c>
      <c r="L2703" s="444">
        <f t="shared" ca="1" si="152"/>
        <v>2084699172.1792393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2084699172.1792393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8686246.550746832</v>
      </c>
      <c r="L2704" s="444">
        <f t="shared" ca="1" si="152"/>
        <v>2093385418.7299862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2093385418.7299862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8722439.2447082754</v>
      </c>
      <c r="L2705" s="444">
        <f t="shared" ca="1" si="152"/>
        <v>2102107857.9746945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2102107857.9746945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8758782.7415612284</v>
      </c>
      <c r="L2706" s="444">
        <f t="shared" ca="1" si="152"/>
        <v>2110866640.7162557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2110866640.7162557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8795277.6696510669</v>
      </c>
      <c r="L2707" s="444">
        <f t="shared" ca="1" si="152"/>
        <v>2119661918.3859067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2119661918.3859067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8831924.6599412784</v>
      </c>
      <c r="L2708" s="444">
        <f t="shared" ca="1" si="152"/>
        <v>2128493843.0458479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2128493843.0458479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8868724.346024368</v>
      </c>
      <c r="L2709" s="444">
        <f t="shared" ca="1" si="152"/>
        <v>2137362567.3918722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2137362567.3918722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8905677.3641328011</v>
      </c>
      <c r="L2710" s="444">
        <f t="shared" ca="1" si="152"/>
        <v>2146268244.756005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2146268244.756005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8942784.3531500213</v>
      </c>
      <c r="L2711" s="444">
        <f t="shared" ca="1" si="152"/>
        <v>2155211029.1091552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2155211029.1091552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8980045.9546214789</v>
      </c>
      <c r="L2712" s="444">
        <f t="shared" ca="1" si="152"/>
        <v>2164191075.0637765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2164191075.0637765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9017462.8127657361</v>
      </c>
      <c r="L2713" s="444">
        <f t="shared" ca="1" si="152"/>
        <v>2173208537.8765421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2173208537.8765421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9055035.5744855925</v>
      </c>
      <c r="L2714" s="444">
        <f t="shared" ca="1" si="152"/>
        <v>2182263573.4510279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2182263573.4510279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9092764.8893792834</v>
      </c>
      <c r="L2715" s="444">
        <f t="shared" ca="1" si="152"/>
        <v>2191356338.3404074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2191356338.3404074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9130651.4097516965</v>
      </c>
      <c r="L2716" s="444">
        <f t="shared" ca="1" si="152"/>
        <v>2200486989.7501593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2200486989.7501593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9168695.7906256635</v>
      </c>
      <c r="L2717" s="444">
        <f t="shared" ca="1" si="152"/>
        <v>2209655685.5407848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2209655685.5407848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9206898.6897532698</v>
      </c>
      <c r="L2718" s="444">
        <f t="shared" ca="1" si="152"/>
        <v>2218862584.2305379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2218862584.2305379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9245260.7676272411</v>
      </c>
      <c r="L2719" s="444">
        <f t="shared" ca="1" si="152"/>
        <v>2228107844.9981651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2228107844.9981651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9283782.6874923538</v>
      </c>
      <c r="L2720" s="444">
        <f t="shared" ca="1" si="152"/>
        <v>2237391627.6856575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2237391627.6856575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9322465.1153569054</v>
      </c>
      <c r="L2721" s="444">
        <f t="shared" ca="1" si="152"/>
        <v>2246714092.8010144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2246714092.8010144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9361308.720004227</v>
      </c>
      <c r="L2722" s="444">
        <f t="shared" ca="1" si="152"/>
        <v>2256075401.5210185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2256075401.5210185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9400314.1730042435</v>
      </c>
      <c r="L2723" s="444">
        <f t="shared" ca="1" si="152"/>
        <v>2265475715.6940227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2265475715.6940227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9439482.1487250943</v>
      </c>
      <c r="L2724" s="444">
        <f t="shared" ca="1" si="152"/>
        <v>2274915197.8427477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2274915197.8427477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9478813.3243447822</v>
      </c>
      <c r="L2725" s="444">
        <f t="shared" ca="1" si="152"/>
        <v>2284394011.1670923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2284394011.1670923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9518308.3798628841</v>
      </c>
      <c r="L2726" s="444">
        <f t="shared" ca="1" si="152"/>
        <v>2293912319.5469551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2293912319.5469551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9557967.9981123134</v>
      </c>
      <c r="L2727" s="444">
        <f t="shared" ca="1" si="152"/>
        <v>2303470287.5450673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2303470287.5450673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9597792.8647711128</v>
      </c>
      <c r="L2728" s="444">
        <f t="shared" ca="1" si="152"/>
        <v>2313068080.4098382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2313068080.4098382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9637783.6683743261</v>
      </c>
      <c r="L2729" s="444">
        <f t="shared" ca="1" si="152"/>
        <v>2322705864.0782127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2322705864.0782127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9677941.1003258862</v>
      </c>
      <c r="L2730" s="444">
        <f t="shared" ca="1" si="152"/>
        <v>2332383805.1785388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2332383805.1785388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9718265.8549105786</v>
      </c>
      <c r="L2731" s="444">
        <f t="shared" ca="1" si="152"/>
        <v>2342102071.0334492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2342102071.0334492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9758758.6293060388</v>
      </c>
      <c r="L2732" s="444">
        <f t="shared" ca="1" si="152"/>
        <v>2351860829.662755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2351860829.662755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9799420.123594813</v>
      </c>
      <c r="L2733" s="444">
        <f t="shared" ca="1" si="152"/>
        <v>2361660249.7863498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2361660249.7863498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9840251.0407764576</v>
      </c>
      <c r="L2734" s="444">
        <f t="shared" ca="1" si="152"/>
        <v>2371500500.827126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2371500500.827126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9881252.0867796913</v>
      </c>
      <c r="L2735" s="444">
        <f t="shared" ca="1" si="152"/>
        <v>2381381752.9139056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2381381752.9139056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9922423.9704746064</v>
      </c>
      <c r="L2736" s="444">
        <f t="shared" ca="1" si="152"/>
        <v>2391304176.8843803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2391304176.8843803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9963767.4036849178</v>
      </c>
      <c r="L2737" s="444">
        <f t="shared" ca="1" si="152"/>
        <v>2401267944.2880654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2401267944.2880654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10005283.101200273</v>
      </c>
      <c r="L2738" s="444">
        <f t="shared" ca="1" si="152"/>
        <v>2411273227.3892655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2411273227.3892655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10046971.780788606</v>
      </c>
      <c r="L2739" s="444">
        <f t="shared" ca="1" si="152"/>
        <v>2421320199.170054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2421320199.170054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10088834.163208557</v>
      </c>
      <c r="L2740" s="444">
        <f t="shared" ca="1" si="152"/>
        <v>2431409033.3332624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2431409033.3332624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10130870.972221926</v>
      </c>
      <c r="L2741" s="444">
        <f t="shared" ca="1" si="152"/>
        <v>2441539904.3054843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2441539904.3054843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10173082.934606185</v>
      </c>
      <c r="L2742" s="444">
        <f t="shared" ca="1" si="152"/>
        <v>2451712987.2400904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2451712987.2400904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10215470.780167043</v>
      </c>
      <c r="L2743" s="444">
        <f t="shared" ca="1" si="152"/>
        <v>2461928458.0202575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2461928458.0202575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10258035.241751073</v>
      </c>
      <c r="L2744" s="444">
        <f t="shared" ca="1" si="152"/>
        <v>2472186493.2620087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2472186493.2620087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10300777.055258369</v>
      </c>
      <c r="L2745" s="444">
        <f t="shared" ca="1" si="152"/>
        <v>2482487270.3172669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2482487270.3172669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10343696.959655279</v>
      </c>
      <c r="L2746" s="444">
        <f t="shared" ca="1" si="152"/>
        <v>2492830967.2769222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2492830967.2769222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10386795.696987176</v>
      </c>
      <c r="L2747" s="444">
        <f t="shared" ca="1" si="152"/>
        <v>2503217762.9739094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2503217762.9739094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10430074.01239129</v>
      </c>
      <c r="L2748" s="444">
        <f t="shared" ca="1" si="152"/>
        <v>2513647836.9863005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2513647836.9863005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10473532.654109586</v>
      </c>
      <c r="L2749" s="444">
        <f t="shared" ca="1" si="152"/>
        <v>2524121369.6404099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2524121369.6404099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10517172.373501709</v>
      </c>
      <c r="L2750" s="444">
        <f t="shared" ca="1" si="152"/>
        <v>2534638542.0139117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2534638542.0139117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10560993.925057966</v>
      </c>
      <c r="L2751" s="444">
        <f t="shared" ca="1" si="152"/>
        <v>2545199535.9389696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2545199535.9389696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10604998.066412373</v>
      </c>
      <c r="L2752" s="444">
        <f t="shared" ca="1" si="152"/>
        <v>2555804534.0053821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2555804534.0053821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10649185.558355758</v>
      </c>
      <c r="L2753" s="444">
        <f t="shared" ca="1" si="152"/>
        <v>2566453719.5637379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2566453719.5637379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10693557.164848907</v>
      </c>
      <c r="L2754" s="444">
        <f t="shared" ca="1" si="152"/>
        <v>2577147276.7285867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2577147276.7285867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10738113.653035779</v>
      </c>
      <c r="L2755" s="444">
        <f t="shared" ca="1" si="152"/>
        <v>2587885390.3816223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2587885390.3816223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10782855.79325676</v>
      </c>
      <c r="L2756" s="444">
        <f t="shared" ca="1" si="152"/>
        <v>2598668246.1748791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2598668246.1748791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10827784.359061996</v>
      </c>
      <c r="L2757" s="444">
        <f t="shared" ca="1" si="152"/>
        <v>2609496030.5339413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2609496030.5339413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10872900.127224755</v>
      </c>
      <c r="L2758" s="444">
        <f t="shared" ca="1" si="152"/>
        <v>2620368930.6611662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2620368930.6611662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10918203.87775486</v>
      </c>
      <c r="L2759" s="444">
        <f t="shared" ca="1" si="152"/>
        <v>2631287134.5389209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2631287134.5389209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10963696.39391217</v>
      </c>
      <c r="L2760" s="444">
        <f t="shared" ca="1" si="152"/>
        <v>2642250830.9328332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2642250830.9328332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11009378.462220138</v>
      </c>
      <c r="L2761" s="444">
        <f t="shared" ca="1" si="152"/>
        <v>2653260209.3950534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2653260209.3950534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11055250.872479388</v>
      </c>
      <c r="L2762" s="444">
        <f t="shared" ca="1" si="152"/>
        <v>2664315460.2675328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2664315460.2675328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11101314.417781387</v>
      </c>
      <c r="L2763" s="444">
        <f t="shared" ca="1" si="152"/>
        <v>2675416774.6853142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2675416774.6853142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11147569.894522142</v>
      </c>
      <c r="L2764" s="444">
        <f t="shared" ca="1" si="152"/>
        <v>2686564344.5798364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2686564344.5798364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11194018.102415984</v>
      </c>
      <c r="L2765" s="444">
        <f t="shared" ca="1" si="152"/>
        <v>2697758362.6822524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2697758362.6822524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11240659.844509386</v>
      </c>
      <c r="L2766" s="444">
        <f t="shared" ca="1" si="152"/>
        <v>2708999022.526762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2708999022.526762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11287495.927194841</v>
      </c>
      <c r="L2767" s="444">
        <f t="shared" ca="1" si="152"/>
        <v>2720286518.4539571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2720286518.4539571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11334527.160224821</v>
      </c>
      <c r="L2768" s="444">
        <f t="shared" ca="1" si="152"/>
        <v>2731621045.614182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2731621045.614182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11381754.356725758</v>
      </c>
      <c r="L2769" s="444">
        <f t="shared" ca="1" si="152"/>
        <v>2743002799.9709077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2743002799.9709077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11429178.333212115</v>
      </c>
      <c r="L2770" s="444">
        <f t="shared" ca="1" si="152"/>
        <v>2754431978.3041196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2754431978.3041196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11476799.909600498</v>
      </c>
      <c r="L2771" s="444">
        <f t="shared" ca="1" si="152"/>
        <v>2765908778.2137203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2765908778.2137203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11524619.909223834</v>
      </c>
      <c r="L2772" s="444">
        <f t="shared" ca="1" si="152"/>
        <v>2777433398.1229444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2777433398.1229444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11572639.158845602</v>
      </c>
      <c r="L2773" s="444">
        <f t="shared" ca="1" si="152"/>
        <v>2789006037.2817898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2789006037.2817898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11620858.488674125</v>
      </c>
      <c r="L2774" s="444">
        <f t="shared" ca="1" si="152"/>
        <v>2800626895.7704639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2800626895.7704639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11669278.732376933</v>
      </c>
      <c r="L2775" s="444">
        <f t="shared" ca="1" si="152"/>
        <v>2812296174.502841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2812296174.502841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11717900.72709517</v>
      </c>
      <c r="L2776" s="444">
        <f t="shared" ca="1" si="152"/>
        <v>2824014075.2299361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2824014075.2299361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11766725.313458066</v>
      </c>
      <c r="L2777" s="444">
        <f t="shared" ca="1" si="152"/>
        <v>2835780800.5433941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2835780800.5433941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11815753.335597476</v>
      </c>
      <c r="L2778" s="444">
        <f t="shared" ca="1" si="152"/>
        <v>2847596553.8789916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2847596553.8789916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11864985.641162464</v>
      </c>
      <c r="L2779" s="444">
        <f t="shared" ca="1" si="152"/>
        <v>2859461539.520154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2859461539.520154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11914423.081333974</v>
      </c>
      <c r="L2780" s="444">
        <f t="shared" ca="1" si="152"/>
        <v>2871375962.6014881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2871375962.6014881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11964066.510839533</v>
      </c>
      <c r="L2781" s="444">
        <f t="shared" ca="1" si="152"/>
        <v>2883340029.1123276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2883340029.1123276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12013916.787968032</v>
      </c>
      <c r="L2782" s="444">
        <f t="shared" ca="1" si="152"/>
        <v>2895353945.9002957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2895353945.9002957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12063974.774584565</v>
      </c>
      <c r="L2783" s="444">
        <f t="shared" ca="1" si="152"/>
        <v>2907417920.6748805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2907417920.6748805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12114241.336145336</v>
      </c>
      <c r="L2784" s="444">
        <f t="shared" ca="1" si="152"/>
        <v>2919532162.0110259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2919532162.0110259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12164717.341712607</v>
      </c>
      <c r="L2785" s="444">
        <f t="shared" ca="1" si="152"/>
        <v>2931696879.3527384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2931696879.3527384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12215403.663969744</v>
      </c>
      <c r="L2786" s="444">
        <f t="shared" ca="1" si="152"/>
        <v>2943912283.0167079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2943912283.0167079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12266301.179236284</v>
      </c>
      <c r="L2787" s="444">
        <f t="shared" ca="1" si="152"/>
        <v>2956178584.1959443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2956178584.1959443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12317410.7674831</v>
      </c>
      <c r="L2788" s="444">
        <f t="shared" ca="1" si="152"/>
        <v>2968495994.9634275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2968495994.9634275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12368733.312347615</v>
      </c>
      <c r="L2789" s="444">
        <f t="shared" ca="1" si="152"/>
        <v>2980864728.275775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2980864728.275775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12420269.701149061</v>
      </c>
      <c r="L2790" s="444">
        <f t="shared" ca="1" si="152"/>
        <v>2993284997.9769239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2993284997.9769239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12472020.82490385</v>
      </c>
      <c r="L2791" s="444">
        <f t="shared" ca="1" si="152"/>
        <v>3005757018.8018279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3005757018.8018279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12523987.578340949</v>
      </c>
      <c r="L2792" s="444">
        <f t="shared" ca="1" si="152"/>
        <v>3018281006.3801689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3018281006.3801689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12576170.859917371</v>
      </c>
      <c r="L2793" s="444">
        <f t="shared" ca="1" si="152"/>
        <v>3030857177.2400861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3030857177.2400861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12628571.571833692</v>
      </c>
      <c r="L2794" s="444">
        <f t="shared" ca="1" si="152"/>
        <v>3043485748.8119197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3043485748.8119197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12681190.620049665</v>
      </c>
      <c r="L2795" s="444">
        <f t="shared" ca="1" si="152"/>
        <v>3056166939.4319692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3056166939.4319692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12734028.914299872</v>
      </c>
      <c r="L2796" s="444">
        <f t="shared" ca="1" si="152"/>
        <v>3068900968.3462691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3068900968.3462691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12787087.368109455</v>
      </c>
      <c r="L2797" s="444">
        <f t="shared" ca="1" si="152"/>
        <v>3081688055.7143784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3081688055.7143784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12840366.89880991</v>
      </c>
      <c r="L2798" s="444">
        <f t="shared" ca="1" si="152"/>
        <v>3094528422.6131883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3094528422.6131883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12893868.42755495</v>
      </c>
      <c r="L2799" s="444">
        <f t="shared" ca="1" si="152"/>
        <v>3107422291.0407434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3107422291.0407434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12947592.87933643</v>
      </c>
      <c r="L2800" s="444">
        <f t="shared" ca="1" si="152"/>
        <v>3120369883.9200797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3120369883.9200797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13001541.183000332</v>
      </c>
      <c r="L2801" s="444">
        <f t="shared" ca="1" si="152"/>
        <v>3133371425.1030803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3133371425.1030803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13055714.271262834</v>
      </c>
      <c r="L2802" s="444">
        <f t="shared" ca="1" si="152"/>
        <v>3146427139.3743429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3146427139.3743429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13110113.080726428</v>
      </c>
      <c r="L2803" s="444">
        <f t="shared" ca="1" si="152"/>
        <v>3159537252.4550695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3159537252.4550695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13164738.551896123</v>
      </c>
      <c r="L2804" s="444">
        <f t="shared" ca="1" si="152"/>
        <v>3172701991.0069656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3172701991.0069656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13219591.62919569</v>
      </c>
      <c r="L2805" s="444">
        <f t="shared" ca="1" si="152"/>
        <v>3185921582.6361613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3185921582.6361613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13274673.260984005</v>
      </c>
      <c r="L2806" s="444">
        <f t="shared" ca="1" si="152"/>
        <v>3199196255.8971453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3199196255.8971453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13329984.399571439</v>
      </c>
      <c r="L2807" s="444">
        <f t="shared" ca="1" si="152"/>
        <v>3212526240.2967167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3212526240.2967167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13385526.00123632</v>
      </c>
      <c r="L2808" s="444">
        <f t="shared" ca="1" si="152"/>
        <v>3225911766.2979531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3225911766.2979531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13441299.026241472</v>
      </c>
      <c r="L2809" s="444">
        <f t="shared" ca="1" si="152"/>
        <v>3239353065.3241944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3239353065.3241944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13497304.438850811</v>
      </c>
      <c r="L2810" s="444">
        <f t="shared" ca="1" si="152"/>
        <v>3252850369.7630453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3252850369.7630453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13553543.207346022</v>
      </c>
      <c r="L2811" s="444">
        <f t="shared" ca="1" si="152"/>
        <v>3266403912.9703913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3266403912.9703913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13610016.304043297</v>
      </c>
      <c r="L2812" s="444">
        <f t="shared" ca="1" si="152"/>
        <v>3280013929.2744346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3280013929.2744346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13666724.705310144</v>
      </c>
      <c r="L2813" s="444">
        <f t="shared" ref="L2813:L3067" ca="1" si="157">I2813-J2813+K2813</f>
        <v>3293680653.9797449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3293680653.9797449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13723669.391582271</v>
      </c>
      <c r="L2814" s="444">
        <f t="shared" ca="1" si="157"/>
        <v>3307404323.3713274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3307404323.3713274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13780851.34738053</v>
      </c>
      <c r="L2815" s="444">
        <f t="shared" ca="1" si="157"/>
        <v>3321185174.718708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3321185174.718708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13838271.561327949</v>
      </c>
      <c r="L2816" s="444">
        <f t="shared" ca="1" si="157"/>
        <v>3335023446.280036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3335023446.280036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13895931.026166817</v>
      </c>
      <c r="L2817" s="444">
        <f t="shared" ca="1" si="157"/>
        <v>3348919377.3062029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3348919377.3062029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13953830.738775846</v>
      </c>
      <c r="L2818" s="444">
        <f t="shared" ca="1" si="157"/>
        <v>3362873208.0449786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3362873208.0449786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14011971.700187409</v>
      </c>
      <c r="L2819" s="444">
        <f t="shared" ca="1" si="157"/>
        <v>3376885179.7451658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3376885179.7451658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14070354.91560486</v>
      </c>
      <c r="L2820" s="444">
        <f t="shared" ca="1" si="157"/>
        <v>3390955534.6607709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3390955534.6607709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14128981.394419879</v>
      </c>
      <c r="L2821" s="444">
        <f t="shared" ca="1" si="157"/>
        <v>3405084516.0551906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3405084516.0551906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14187852.150229961</v>
      </c>
      <c r="L2822" s="444">
        <f t="shared" ca="1" si="157"/>
        <v>3419272368.2054205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3419272368.2054205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14246968.200855918</v>
      </c>
      <c r="L2823" s="444">
        <f t="shared" ca="1" si="157"/>
        <v>3433519336.4062762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3433519336.4062762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14306330.568359485</v>
      </c>
      <c r="L2824" s="444">
        <f t="shared" ca="1" si="157"/>
        <v>3447825666.9746356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3447825666.9746356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14365940.279060982</v>
      </c>
      <c r="L2825" s="444">
        <f t="shared" ca="1" si="157"/>
        <v>3462191607.2536964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3462191607.2536964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14425798.363557069</v>
      </c>
      <c r="L2826" s="444">
        <f t="shared" ca="1" si="157"/>
        <v>3476617405.6172533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3476617405.6172533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14485905.856738554</v>
      </c>
      <c r="L2827" s="444">
        <f t="shared" ca="1" si="157"/>
        <v>3491103311.4739919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3491103311.4739919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14546263.797808299</v>
      </c>
      <c r="L2828" s="444">
        <f t="shared" ca="1" si="157"/>
        <v>3505649575.2718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3505649575.2718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14606873.230299167</v>
      </c>
      <c r="L2829" s="444">
        <f t="shared" ca="1" si="157"/>
        <v>3520256448.502099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3520256448.502099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14667735.202092079</v>
      </c>
      <c r="L2830" s="444">
        <f t="shared" ca="1" si="157"/>
        <v>3534924183.7041912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3534924183.7041912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14728850.765434129</v>
      </c>
      <c r="L2831" s="444">
        <f t="shared" ca="1" si="157"/>
        <v>3549653034.4696255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3549653034.4696255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14790220.976956772</v>
      </c>
      <c r="L2832" s="444">
        <f t="shared" ca="1" si="157"/>
        <v>3564443255.4465823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3564443255.4465823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14851846.897694092</v>
      </c>
      <c r="L2833" s="444">
        <f t="shared" ca="1" si="157"/>
        <v>3579295102.3442764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3579295102.3442764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14913729.593101149</v>
      </c>
      <c r="L2834" s="444">
        <f t="shared" ca="1" si="157"/>
        <v>3594208831.9373775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3594208831.9373775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14975870.133072406</v>
      </c>
      <c r="L2835" s="444">
        <f t="shared" ca="1" si="157"/>
        <v>3609184702.0704498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3609184702.0704498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15038269.591960205</v>
      </c>
      <c r="L2836" s="444">
        <f t="shared" ca="1" si="157"/>
        <v>3624222971.6624103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3624222971.6624103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15100929.048593376</v>
      </c>
      <c r="L2837" s="444">
        <f t="shared" ca="1" si="157"/>
        <v>3639323900.7110038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3639323900.7110038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15163849.586295851</v>
      </c>
      <c r="L2838" s="444">
        <f t="shared" ca="1" si="157"/>
        <v>3654487750.2972999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3654487750.2972999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15227032.292905414</v>
      </c>
      <c r="L2839" s="444">
        <f t="shared" ca="1" si="157"/>
        <v>3669714782.5902052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3669714782.5902052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15290478.260792522</v>
      </c>
      <c r="L2840" s="444">
        <f t="shared" ca="1" si="157"/>
        <v>3685005260.8509979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3685005260.8509979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15354188.586879158</v>
      </c>
      <c r="L2841" s="444">
        <f t="shared" ca="1" si="157"/>
        <v>3700359449.4378772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3700359449.4378772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15418164.372657821</v>
      </c>
      <c r="L2842" s="444">
        <f t="shared" ca="1" si="157"/>
        <v>3715777613.810535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3715777613.810535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15482406.724210562</v>
      </c>
      <c r="L2843" s="444">
        <f t="shared" ca="1" si="157"/>
        <v>3731260020.5347457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3731260020.5347457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15546916.752228105</v>
      </c>
      <c r="L2844" s="444">
        <f t="shared" ca="1" si="157"/>
        <v>3746806937.286974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3746806937.286974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15611695.572029056</v>
      </c>
      <c r="L2845" s="444">
        <f t="shared" ca="1" si="157"/>
        <v>3762418632.8590031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3762418632.8590031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15676744.303579178</v>
      </c>
      <c r="L2846" s="444">
        <f t="shared" ca="1" si="157"/>
        <v>3778095377.1625824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3778095377.1625824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15742064.07151076</v>
      </c>
      <c r="L2847" s="444">
        <f t="shared" ca="1" si="157"/>
        <v>3793837441.2340932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3793837441.2340932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15807656.005142057</v>
      </c>
      <c r="L2848" s="444">
        <f t="shared" ca="1" si="157"/>
        <v>3809645097.2392354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3809645097.2392354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15873521.238496812</v>
      </c>
      <c r="L2849" s="444">
        <f t="shared" ca="1" si="157"/>
        <v>3825518618.4777322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3825518618.4777322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15939660.910323884</v>
      </c>
      <c r="L2850" s="444">
        <f t="shared" ca="1" si="157"/>
        <v>3841458279.3880563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3841458279.3880563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16006076.164116899</v>
      </c>
      <c r="L2851" s="444">
        <f t="shared" ca="1" si="157"/>
        <v>3857464355.5521731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3857464355.5521731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16072768.148134055</v>
      </c>
      <c r="L2852" s="444">
        <f t="shared" ca="1" si="157"/>
        <v>3873537123.7003074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3873537123.7003074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16139738.015417947</v>
      </c>
      <c r="L2853" s="444">
        <f t="shared" ca="1" si="157"/>
        <v>3889676861.7157254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3889676861.7157254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16206986.923815522</v>
      </c>
      <c r="L2854" s="444">
        <f t="shared" ca="1" si="157"/>
        <v>3905883848.6395411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3905883848.6395411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16274516.035998087</v>
      </c>
      <c r="L2855" s="444">
        <f t="shared" ca="1" si="157"/>
        <v>3922158364.675539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3922158364.675539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16342326.519481413</v>
      </c>
      <c r="L2856" s="444">
        <f t="shared" ca="1" si="157"/>
        <v>3938500691.1950202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3938500691.1950202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16410419.546645917</v>
      </c>
      <c r="L2857" s="444">
        <f t="shared" ca="1" si="157"/>
        <v>3954911110.7416663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3954911110.7416663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16478796.294756943</v>
      </c>
      <c r="L2858" s="444">
        <f t="shared" ca="1" si="157"/>
        <v>3971389907.0364232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3971389907.0364232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16547457.945985099</v>
      </c>
      <c r="L2859" s="444">
        <f t="shared" ca="1" si="157"/>
        <v>3987937364.9824085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3987937364.9824085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16616405.687426701</v>
      </c>
      <c r="L2860" s="444">
        <f t="shared" ca="1" si="157"/>
        <v>4004553770.6698351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4004553770.6698351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16685640.71112431</v>
      </c>
      <c r="L2861" s="444">
        <f t="shared" ca="1" si="157"/>
        <v>4021239411.3809595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4021239411.3809595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16755164.214087332</v>
      </c>
      <c r="L2862" s="444">
        <f t="shared" ca="1" si="157"/>
        <v>4037994575.595047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4037994575.595047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16824977.398312695</v>
      </c>
      <c r="L2863" s="444">
        <f t="shared" ca="1" si="157"/>
        <v>4054819552.9933596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4054819552.9933596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16895081.470805664</v>
      </c>
      <c r="L2864" s="444">
        <f t="shared" ca="1" si="157"/>
        <v>4071714634.4641652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4071714634.4641652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16965477.643600687</v>
      </c>
      <c r="L2865" s="444">
        <f t="shared" ca="1" si="157"/>
        <v>4088680112.1077657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4088680112.1077657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17036167.133782357</v>
      </c>
      <c r="L2866" s="444">
        <f t="shared" ca="1" si="157"/>
        <v>4105716279.2415481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4105716279.2415481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17107151.163506448</v>
      </c>
      <c r="L2867" s="444">
        <f t="shared" ca="1" si="157"/>
        <v>4122823430.4050546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4122823430.4050546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17178430.96002106</v>
      </c>
      <c r="L2868" s="444">
        <f t="shared" ca="1" si="157"/>
        <v>4140001861.3650756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4140001861.3650756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17250007.755687814</v>
      </c>
      <c r="L2869" s="444">
        <f t="shared" ca="1" si="157"/>
        <v>4157251869.1207633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4157251869.1207633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17321882.788003184</v>
      </c>
      <c r="L2870" s="444">
        <f t="shared" ca="1" si="157"/>
        <v>4174573751.9087663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4174573751.9087663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17394057.299619861</v>
      </c>
      <c r="L2871" s="444">
        <f t="shared" ca="1" si="157"/>
        <v>4191967809.2083859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4191967809.2083859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17466532.538368274</v>
      </c>
      <c r="L2872" s="444">
        <f t="shared" ca="1" si="157"/>
        <v>4209434341.7467542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4209434341.7467542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17539309.757278141</v>
      </c>
      <c r="L2873" s="444">
        <f t="shared" ca="1" si="157"/>
        <v>4226973651.5040321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4226973651.5040321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17612390.214600135</v>
      </c>
      <c r="L2874" s="444">
        <f t="shared" ca="1" si="157"/>
        <v>4244586041.7186322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4244586041.7186322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17685775.173827633</v>
      </c>
      <c r="L2875" s="444">
        <f t="shared" ca="1" si="157"/>
        <v>4262271816.8924599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4262271816.8924599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17759465.903718583</v>
      </c>
      <c r="L2876" s="444">
        <f t="shared" ca="1" si="157"/>
        <v>4280031282.7961783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4280031282.7961783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17833463.678317409</v>
      </c>
      <c r="L2877" s="444">
        <f t="shared" ca="1" si="157"/>
        <v>4297864746.4744959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4297864746.4744959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17907769.776977066</v>
      </c>
      <c r="L2878" s="444">
        <f t="shared" ca="1" si="157"/>
        <v>4315772516.2514734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4315772516.2514734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17982385.484381139</v>
      </c>
      <c r="L2879" s="444">
        <f t="shared" ca="1" si="157"/>
        <v>4333754901.7358541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4333754901.7358541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18057312.090566058</v>
      </c>
      <c r="L2880" s="444">
        <f t="shared" ca="1" si="157"/>
        <v>4351812213.8264198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4351812213.8264198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18132550.890943415</v>
      </c>
      <c r="L2881" s="444">
        <f t="shared" ca="1" si="157"/>
        <v>4369944764.7173634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4369944764.7173634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18208103.186322346</v>
      </c>
      <c r="L2882" s="444">
        <f t="shared" ca="1" si="157"/>
        <v>4388152867.9036856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4388152867.9036856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18283970.282932024</v>
      </c>
      <c r="L2883" s="444">
        <f t="shared" ca="1" si="157"/>
        <v>4406436838.1866179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4406436838.1866179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18360153.49244424</v>
      </c>
      <c r="L2884" s="444">
        <f t="shared" ca="1" si="157"/>
        <v>4424796991.6790619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4424796991.6790619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18436654.131996091</v>
      </c>
      <c r="L2885" s="444">
        <f t="shared" ca="1" si="157"/>
        <v>4443233645.811058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4443233645.811058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18513473.52421274</v>
      </c>
      <c r="L2886" s="444">
        <f t="shared" ca="1" si="157"/>
        <v>4461747119.3352709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4461747119.3352709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18590612.997230295</v>
      </c>
      <c r="L2887" s="444">
        <f t="shared" ca="1" si="157"/>
        <v>4480337732.3325014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4480337732.3325014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18668073.884718757</v>
      </c>
      <c r="L2888" s="444">
        <f t="shared" ca="1" si="157"/>
        <v>4499005806.2172203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4499005806.2172203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18745857.525905084</v>
      </c>
      <c r="L2889" s="444">
        <f t="shared" ca="1" si="157"/>
        <v>4517751663.743125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4517751663.743125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18823965.265596353</v>
      </c>
      <c r="L2890" s="444">
        <f t="shared" ca="1" si="157"/>
        <v>4536575629.0087214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4536575629.0087214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18902398.454203006</v>
      </c>
      <c r="L2891" s="444">
        <f t="shared" ca="1" si="157"/>
        <v>4555478027.462924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4555478027.462924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18981158.447762184</v>
      </c>
      <c r="L2892" s="444">
        <f t="shared" ca="1" si="157"/>
        <v>4574459185.9106865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4574459185.9106865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19060246.607961193</v>
      </c>
      <c r="L2893" s="444">
        <f t="shared" ca="1" si="157"/>
        <v>4593519432.5186481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4593519432.5186481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19139664.302161034</v>
      </c>
      <c r="L2894" s="444">
        <f t="shared" ca="1" si="157"/>
        <v>4612659096.8208094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4612659096.8208094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19219412.903420039</v>
      </c>
      <c r="L2895" s="444">
        <f t="shared" ca="1" si="157"/>
        <v>4631878509.7242298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4631878509.7242298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19299493.790517624</v>
      </c>
      <c r="L2896" s="444">
        <f t="shared" ca="1" si="157"/>
        <v>4651178003.5147476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4651178003.5147476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19379908.347978115</v>
      </c>
      <c r="L2897" s="444">
        <f t="shared" ca="1" si="157"/>
        <v>4670557911.8627262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4670557911.8627262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19460657.966094691</v>
      </c>
      <c r="L2898" s="444">
        <f t="shared" ca="1" si="157"/>
        <v>4690018569.8288212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4690018569.8288212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19541744.04095342</v>
      </c>
      <c r="L2899" s="444">
        <f t="shared" ca="1" si="157"/>
        <v>4709560313.8697748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4709560313.8697748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19623167.974457394</v>
      </c>
      <c r="L2900" s="444">
        <f t="shared" ca="1" si="157"/>
        <v>4729183481.8442326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4729183481.8442326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19704931.174350969</v>
      </c>
      <c r="L2901" s="444">
        <f t="shared" ca="1" si="157"/>
        <v>4748888413.0185833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4748888413.0185833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19787035.054244097</v>
      </c>
      <c r="L2902" s="444">
        <f t="shared" ca="1" si="157"/>
        <v>4768675448.0728273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4768675448.0728273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19869481.033636779</v>
      </c>
      <c r="L2903" s="444">
        <f t="shared" ca="1" si="157"/>
        <v>4788544929.1064644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4788544929.1064644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19952270.537943602</v>
      </c>
      <c r="L2904" s="444">
        <f t="shared" ca="1" si="157"/>
        <v>4808497199.6444082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4808497199.6444082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20035404.998518366</v>
      </c>
      <c r="L2905" s="444">
        <f t="shared" ca="1" si="157"/>
        <v>4828532604.6429262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4828532604.6429262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20118885.852678858</v>
      </c>
      <c r="L2906" s="444">
        <f t="shared" ca="1" si="157"/>
        <v>4848651490.4956055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4848651490.4956055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20202714.543731689</v>
      </c>
      <c r="L2907" s="444">
        <f t="shared" ca="1" si="157"/>
        <v>4868854205.0393372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4868854205.0393372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20286892.520997237</v>
      </c>
      <c r="L2908" s="444">
        <f t="shared" ca="1" si="157"/>
        <v>4889141097.5603342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4889141097.5603342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20371421.239834726</v>
      </c>
      <c r="L2909" s="444">
        <f t="shared" ca="1" si="157"/>
        <v>4909512518.800169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4909512518.800169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20456302.161667369</v>
      </c>
      <c r="L2910" s="444">
        <f t="shared" ca="1" si="157"/>
        <v>4929968820.9618368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4929968820.9618368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20541536.754007652</v>
      </c>
      <c r="L2911" s="444">
        <f t="shared" ca="1" si="157"/>
        <v>4950510357.7158442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4950510357.7158442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20627126.490482684</v>
      </c>
      <c r="L2912" s="444">
        <f t="shared" ca="1" si="157"/>
        <v>4971137484.2063265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4971137484.2063265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20713072.850859694</v>
      </c>
      <c r="L2913" s="444">
        <f t="shared" ca="1" si="157"/>
        <v>4991850557.0571861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4991850557.0571861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20799377.32107161</v>
      </c>
      <c r="L2914" s="444">
        <f t="shared" ca="1" si="157"/>
        <v>5012649934.3782578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5012649934.3782578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20886041.393242739</v>
      </c>
      <c r="L2915" s="444">
        <f t="shared" ca="1" si="157"/>
        <v>5033535975.7715006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5033535975.7715006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20973066.565714587</v>
      </c>
      <c r="L2916" s="444">
        <f t="shared" ca="1" si="157"/>
        <v>5054509042.3372154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5054509042.3372154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21060454.343071729</v>
      </c>
      <c r="L2917" s="444">
        <f t="shared" ca="1" si="157"/>
        <v>5075569496.6802874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5075569496.6802874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21148206.236167863</v>
      </c>
      <c r="L2918" s="444">
        <f t="shared" ca="1" si="157"/>
        <v>5096717702.9164553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5096717702.9164553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21236323.762151897</v>
      </c>
      <c r="L2919" s="444">
        <f t="shared" ca="1" si="157"/>
        <v>5117954026.678607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5117954026.678607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21324808.444494195</v>
      </c>
      <c r="L2920" s="444">
        <f t="shared" ca="1" si="157"/>
        <v>5139278835.1231012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5139278835.1231012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21413661.81301292</v>
      </c>
      <c r="L2921" s="444">
        <f t="shared" ca="1" si="157"/>
        <v>5160692496.9361143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5160692496.9361143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21502885.403900474</v>
      </c>
      <c r="L2922" s="444">
        <f t="shared" ca="1" si="157"/>
        <v>5182195382.3400145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5182195382.3400145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21592480.759750061</v>
      </c>
      <c r="L2923" s="444">
        <f t="shared" ca="1" si="157"/>
        <v>5203787863.0997648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5203787863.0997648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21682449.429582354</v>
      </c>
      <c r="L2924" s="444">
        <f t="shared" ca="1" si="157"/>
        <v>5225470312.5293474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5225470312.5293474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21772792.968872279</v>
      </c>
      <c r="L2925" s="444">
        <f t="shared" ca="1" si="157"/>
        <v>5247243105.4982195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5247243105.4982195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21863512.939575914</v>
      </c>
      <c r="L2926" s="444">
        <f t="shared" ca="1" si="157"/>
        <v>5269106618.4377956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5269106618.4377956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21954610.910157483</v>
      </c>
      <c r="L2927" s="444">
        <f t="shared" ca="1" si="157"/>
        <v>5291061229.3479528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5291061229.3479528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22046088.45561647</v>
      </c>
      <c r="L2928" s="444">
        <f t="shared" ca="1" si="157"/>
        <v>5313107317.8035688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5313107317.8035688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22137947.15751487</v>
      </c>
      <c r="L2929" s="444">
        <f t="shared" ca="1" si="157"/>
        <v>5335245264.9610834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5335245264.9610834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22230188.604004513</v>
      </c>
      <c r="L2930" s="444">
        <f t="shared" ca="1" si="157"/>
        <v>5357475453.5650883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5357475453.5650883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22322814.389854535</v>
      </c>
      <c r="L2931" s="444">
        <f t="shared" ca="1" si="157"/>
        <v>5379798267.9549427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5379798267.9549427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22415826.116478927</v>
      </c>
      <c r="L2932" s="444">
        <f t="shared" ca="1" si="157"/>
        <v>5402214094.0714216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5402214094.0714216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22509225.391964257</v>
      </c>
      <c r="L2933" s="444">
        <f t="shared" ca="1" si="157"/>
        <v>5424723319.4633856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5424723319.4633856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22603013.831097439</v>
      </c>
      <c r="L2934" s="444">
        <f t="shared" ca="1" si="157"/>
        <v>5447326333.2944832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5447326333.2944832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22697193.055393681</v>
      </c>
      <c r="L2935" s="444">
        <f t="shared" ca="1" si="157"/>
        <v>5470023526.3498764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5470023526.3498764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22791764.693124484</v>
      </c>
      <c r="L2936" s="444">
        <f t="shared" ca="1" si="157"/>
        <v>5492815291.0430012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5492815291.0430012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22886730.379345838</v>
      </c>
      <c r="L2937" s="444">
        <f t="shared" ca="1" si="157"/>
        <v>5515702021.4223471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5515702021.4223471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22982091.755926445</v>
      </c>
      <c r="L2938" s="444">
        <f t="shared" ca="1" si="157"/>
        <v>5538684113.1782732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5538684113.1782732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23077850.471576139</v>
      </c>
      <c r="L2939" s="444">
        <f t="shared" ca="1" si="157"/>
        <v>5561761963.6498489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5561761963.6498489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23174008.181874372</v>
      </c>
      <c r="L2940" s="444">
        <f t="shared" ca="1" si="157"/>
        <v>5584935971.8317232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5584935971.8317232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23270566.549298845</v>
      </c>
      <c r="L2941" s="444">
        <f t="shared" ca="1" si="157"/>
        <v>5608206538.3810225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5608206538.3810225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23367527.243254259</v>
      </c>
      <c r="L2942" s="444">
        <f t="shared" ca="1" si="157"/>
        <v>5631574065.6242771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5631574065.6242771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23464891.940101154</v>
      </c>
      <c r="L2943" s="444">
        <f t="shared" ca="1" si="157"/>
        <v>5655038957.5643787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5655038957.5643787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23562662.323184911</v>
      </c>
      <c r="L2944" s="444">
        <f t="shared" ca="1" si="157"/>
        <v>5678601619.8875637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5678601619.8875637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23660840.082864847</v>
      </c>
      <c r="L2945" s="444">
        <f t="shared" ca="1" si="157"/>
        <v>5702262459.9704285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5702262459.9704285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23759426.91654345</v>
      </c>
      <c r="L2946" s="444">
        <f t="shared" ca="1" si="157"/>
        <v>5726021886.8869715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5726021886.8869715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23858424.528695714</v>
      </c>
      <c r="L2947" s="444">
        <f t="shared" ca="1" si="157"/>
        <v>5749880311.4156675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5749880311.4156675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23957834.630898613</v>
      </c>
      <c r="L2948" s="444">
        <f t="shared" ca="1" si="157"/>
        <v>5773838146.046566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5773838146.046566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24057658.941860691</v>
      </c>
      <c r="L2949" s="444">
        <f t="shared" ca="1" si="157"/>
        <v>5797895804.9884272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5797895804.9884272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24157899.18745178</v>
      </c>
      <c r="L2950" s="444">
        <f t="shared" ca="1" si="157"/>
        <v>5822053704.1758785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5822053704.1758785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24258557.100732826</v>
      </c>
      <c r="L2951" s="444">
        <f t="shared" ca="1" si="157"/>
        <v>5846312261.2766113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5846312261.2766113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24359634.42198588</v>
      </c>
      <c r="L2952" s="444">
        <f t="shared" ca="1" si="157"/>
        <v>5870671895.698597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5870671895.698597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24461132.898744155</v>
      </c>
      <c r="L2953" s="444">
        <f t="shared" ca="1" si="157"/>
        <v>5895133028.5973415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5895133028.5973415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24563054.285822257</v>
      </c>
      <c r="L2954" s="444">
        <f t="shared" ca="1" si="157"/>
        <v>5919696082.8831635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5919696082.8831635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24665400.345346514</v>
      </c>
      <c r="L2955" s="444">
        <f t="shared" ca="1" si="157"/>
        <v>5944361483.2285099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5944361483.2285099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24768172.846785456</v>
      </c>
      <c r="L2956" s="444">
        <f t="shared" ca="1" si="157"/>
        <v>5969129656.0752954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5969129656.0752954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24871373.566980399</v>
      </c>
      <c r="L2957" s="444">
        <f t="shared" ca="1" si="157"/>
        <v>5994001029.6422758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5994001029.6422758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24975004.290176149</v>
      </c>
      <c r="L2958" s="444">
        <f t="shared" ca="1" si="157"/>
        <v>6018976033.9324522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6018976033.9324522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25079066.808051884</v>
      </c>
      <c r="L2959" s="444">
        <f t="shared" ca="1" si="157"/>
        <v>6044055100.7405043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6044055100.7405043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25183562.919752102</v>
      </c>
      <c r="L2960" s="444">
        <f t="shared" ca="1" si="157"/>
        <v>6069238663.6602564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6069238663.6602564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25288494.431917734</v>
      </c>
      <c r="L2961" s="444">
        <f t="shared" ca="1" si="157"/>
        <v>6094527158.0921745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6094527158.0921745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25393863.158717394</v>
      </c>
      <c r="L2962" s="444">
        <f t="shared" ca="1" si="157"/>
        <v>6119921021.2508917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6119921021.2508917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25499670.921878714</v>
      </c>
      <c r="L2963" s="444">
        <f t="shared" ca="1" si="157"/>
        <v>6145420692.1727705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6145420692.1727705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25605919.550719876</v>
      </c>
      <c r="L2964" s="444">
        <f t="shared" ca="1" si="157"/>
        <v>6171026611.7234907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6171026611.7234907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25712610.882181212</v>
      </c>
      <c r="L2965" s="444">
        <f t="shared" ca="1" si="157"/>
        <v>6196739222.6056719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6196739222.6056719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25819746.760856967</v>
      </c>
      <c r="L2966" s="444">
        <f t="shared" ca="1" si="157"/>
        <v>6222558969.3665285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6222558969.3665285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25927329.039027203</v>
      </c>
      <c r="L2967" s="444">
        <f t="shared" ca="1" si="157"/>
        <v>6248486298.4055557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6248486298.4055557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26035359.576689817</v>
      </c>
      <c r="L2968" s="444">
        <f t="shared" ca="1" si="157"/>
        <v>6274521657.9822454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6274521657.9822454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26143840.24159269</v>
      </c>
      <c r="L2969" s="444">
        <f t="shared" ca="1" si="157"/>
        <v>6300665498.2238379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6300665498.2238379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26252772.909265991</v>
      </c>
      <c r="L2970" s="444">
        <f t="shared" ca="1" si="157"/>
        <v>6326918271.1331034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6326918271.1331034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26362159.463054597</v>
      </c>
      <c r="L2971" s="444">
        <f t="shared" ca="1" si="157"/>
        <v>6353280430.596158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6353280430.596158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26472001.794150658</v>
      </c>
      <c r="L2972" s="444">
        <f t="shared" ca="1" si="157"/>
        <v>6379752432.3903084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6379752432.3903084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26582301.801626284</v>
      </c>
      <c r="L2973" s="444">
        <f t="shared" ca="1" si="157"/>
        <v>6406334734.1919346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6406334734.1919346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26693061.392466392</v>
      </c>
      <c r="L2974" s="444">
        <f t="shared" ca="1" si="157"/>
        <v>6433027795.5844011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6433027795.5844011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26804282.48160167</v>
      </c>
      <c r="L2975" s="444">
        <f t="shared" ca="1" si="157"/>
        <v>6459832078.0660028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6459832078.0660028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26915966.991941679</v>
      </c>
      <c r="L2976" s="444">
        <f t="shared" ca="1" si="157"/>
        <v>6486748045.0579443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6486748045.0579443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27028116.8544081</v>
      </c>
      <c r="L2977" s="444">
        <f t="shared" ca="1" si="157"/>
        <v>6513776161.9123526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6513776161.9123526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27140734.007968135</v>
      </c>
      <c r="L2978" s="444">
        <f t="shared" ca="1" si="157"/>
        <v>6540916895.9203205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6540916895.9203205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27253820.399668001</v>
      </c>
      <c r="L2979" s="444">
        <f t="shared" ca="1" si="157"/>
        <v>6568170716.3199883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6568170716.3199883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27367377.984666616</v>
      </c>
      <c r="L2980" s="444">
        <f t="shared" ca="1" si="157"/>
        <v>6595538094.3046551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6595538094.3046551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27481408.726269394</v>
      </c>
      <c r="L2981" s="444">
        <f t="shared" ca="1" si="157"/>
        <v>6623019503.0309248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6623019503.0309248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27595914.595962185</v>
      </c>
      <c r="L2982" s="444">
        <f t="shared" ca="1" si="157"/>
        <v>6650615417.6268873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6650615417.6268873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27710897.573445365</v>
      </c>
      <c r="L2983" s="444">
        <f t="shared" ca="1" si="157"/>
        <v>6678326315.2003326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6678326315.2003326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27826359.64666805</v>
      </c>
      <c r="L2984" s="444">
        <f t="shared" ca="1" si="157"/>
        <v>6706152674.8470011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6706152674.8470011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27942302.811862502</v>
      </c>
      <c r="L2985" s="444">
        <f t="shared" ca="1" si="157"/>
        <v>6734094977.658864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6734094977.658864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28058729.073578604</v>
      </c>
      <c r="L2986" s="444">
        <f t="shared" ca="1" si="157"/>
        <v>6762153706.7324429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6762153706.7324429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28175640.444718514</v>
      </c>
      <c r="L2987" s="444">
        <f t="shared" ca="1" si="157"/>
        <v>6790329347.1771612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6790329347.1771612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28293038.946571503</v>
      </c>
      <c r="L2988" s="444">
        <f t="shared" ca="1" si="157"/>
        <v>6818622386.1237326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6818622386.1237326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28410926.608848881</v>
      </c>
      <c r="L2989" s="444">
        <f t="shared" ca="1" si="157"/>
        <v>6847033312.7325811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6847033312.7325811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28529305.469719086</v>
      </c>
      <c r="L2990" s="444">
        <f t="shared" ca="1" si="157"/>
        <v>6875562618.2023001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6875562618.2023001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28648177.575842917</v>
      </c>
      <c r="L2991" s="444">
        <f t="shared" ca="1" si="157"/>
        <v>6904210795.7781429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6904210795.7781429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28767544.982408926</v>
      </c>
      <c r="L2992" s="444">
        <f t="shared" ca="1" si="157"/>
        <v>6932978340.7605515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6932978340.7605515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28887409.753168963</v>
      </c>
      <c r="L2993" s="444">
        <f t="shared" ca="1" si="157"/>
        <v>6961865750.5137205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6961865750.5137205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29007773.960473835</v>
      </c>
      <c r="L2994" s="444">
        <f t="shared" ca="1" si="157"/>
        <v>6990873524.4741945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6990873524.4741945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29128639.685309146</v>
      </c>
      <c r="L2995" s="444">
        <f t="shared" ca="1" si="157"/>
        <v>7020002164.1595039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7020002164.1595039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29250009.017331265</v>
      </c>
      <c r="L2996" s="444">
        <f t="shared" ca="1" si="157"/>
        <v>7049252173.1768351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7049252173.1768351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29371884.054903474</v>
      </c>
      <c r="L2997" s="444">
        <f t="shared" ca="1" si="157"/>
        <v>7078624057.2317381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7078624057.2317381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29494266.905132238</v>
      </c>
      <c r="L2998" s="444">
        <f t="shared" ca="1" si="157"/>
        <v>7108118324.1368704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7108118324.1368704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29617159.683903627</v>
      </c>
      <c r="L2999" s="444">
        <f t="shared" ca="1" si="157"/>
        <v>7137735483.8207741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7137735483.8207741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29740564.515919887</v>
      </c>
      <c r="L3000" s="444">
        <f t="shared" ca="1" si="157"/>
        <v>7167476048.3366938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7167476048.3366938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29864483.534736227</v>
      </c>
      <c r="L3001" s="444">
        <f t="shared" ca="1" si="157"/>
        <v>7197340531.8714304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7197340531.8714304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29988918.882797625</v>
      </c>
      <c r="L3002" s="444">
        <f t="shared" ca="1" si="157"/>
        <v>7227329450.7542276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7227329450.7542276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30113872.71147595</v>
      </c>
      <c r="L3003" s="444">
        <f t="shared" ca="1" si="157"/>
        <v>7257443323.465704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7257443323.465704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30239347.181107104</v>
      </c>
      <c r="L3004" s="444">
        <f t="shared" ca="1" si="157"/>
        <v>7287682670.6468115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7287682670.6468115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30365344.461028378</v>
      </c>
      <c r="L3005" s="444">
        <f t="shared" ca="1" si="157"/>
        <v>7318048015.1078396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7318048015.1078396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30491866.729615998</v>
      </c>
      <c r="L3006" s="444">
        <f t="shared" ca="1" si="157"/>
        <v>7348539881.8374557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7348539881.8374557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30618916.174322736</v>
      </c>
      <c r="L3007" s="444">
        <f t="shared" ca="1" si="157"/>
        <v>7379158798.0117788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7379158798.0117788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30746494.991715748</v>
      </c>
      <c r="L3008" s="444">
        <f t="shared" ca="1" si="157"/>
        <v>7409905293.0034943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7409905293.0034943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30874605.387514558</v>
      </c>
      <c r="L3009" s="444">
        <f t="shared" ca="1" si="157"/>
        <v>7440779898.3910084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7440779898.3910084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31003249.576629203</v>
      </c>
      <c r="L3010" s="444">
        <f t="shared" ca="1" si="157"/>
        <v>7471783147.967638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7471783147.967638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31132429.783198491</v>
      </c>
      <c r="L3011" s="444">
        <f t="shared" ca="1" si="157"/>
        <v>7502915577.7508364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7502915577.7508364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31262148.240628485</v>
      </c>
      <c r="L3012" s="444">
        <f t="shared" ca="1" si="157"/>
        <v>7534177725.9914646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7534177725.9914646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31392407.191631101</v>
      </c>
      <c r="L3013" s="444">
        <f t="shared" ca="1" si="157"/>
        <v>7565570133.1830959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7565570133.1830959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31523208.888262898</v>
      </c>
      <c r="L3014" s="444">
        <f t="shared" ca="1" si="157"/>
        <v>7597093342.0713587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7597093342.0713587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31654555.591963995</v>
      </c>
      <c r="L3015" s="444">
        <f t="shared" ca="1" si="157"/>
        <v>7628747897.6633224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7628747897.6633224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31786449.573597178</v>
      </c>
      <c r="L3016" s="444">
        <f t="shared" ca="1" si="157"/>
        <v>7660534347.2369194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7660534347.2369194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31918893.113487165</v>
      </c>
      <c r="L3017" s="444">
        <f t="shared" ca="1" si="157"/>
        <v>7692453240.3504066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7692453240.3504066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32051888.501460031</v>
      </c>
      <c r="L3018" s="444">
        <f t="shared" ca="1" si="157"/>
        <v>7724505128.8518667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7724505128.8518667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32185438.036882777</v>
      </c>
      <c r="L3019" s="444">
        <f t="shared" ca="1" si="157"/>
        <v>7756690566.8887491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7756690566.8887491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32319544.02870312</v>
      </c>
      <c r="L3020" s="444">
        <f t="shared" ca="1" si="157"/>
        <v>7789010110.9174519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7789010110.9174519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32454208.795489382</v>
      </c>
      <c r="L3021" s="444">
        <f t="shared" ca="1" si="157"/>
        <v>7821464319.7129412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7821464319.7129412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32589434.665470589</v>
      </c>
      <c r="L3022" s="444">
        <f t="shared" ca="1" si="157"/>
        <v>7854053754.3784113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7854053754.3784113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32725223.976576712</v>
      </c>
      <c r="L3023" s="444">
        <f t="shared" ca="1" si="157"/>
        <v>7886778978.3549881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7886778978.3549881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32861579.076479111</v>
      </c>
      <c r="L3024" s="444">
        <f t="shared" ca="1" si="157"/>
        <v>7919640557.4314671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7919640557.4314671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32998502.32263111</v>
      </c>
      <c r="L3025" s="444">
        <f t="shared" ca="1" si="157"/>
        <v>7952639059.7540979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7952639059.7540979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33135996.082308739</v>
      </c>
      <c r="L3026" s="444">
        <f t="shared" ca="1" si="157"/>
        <v>7985775055.8364067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7985775055.8364067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33274062.732651696</v>
      </c>
      <c r="L3027" s="444">
        <f t="shared" ca="1" si="157"/>
        <v>8019049118.5690584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8019049118.5690584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33412704.660704408</v>
      </c>
      <c r="L3028" s="444">
        <f t="shared" ca="1" si="157"/>
        <v>8052461823.229763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8052461823.229763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33551924.263457343</v>
      </c>
      <c r="L3029" s="444">
        <f t="shared" ca="1" si="157"/>
        <v>8086013747.4932203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8086013747.4932203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33691723.947888419</v>
      </c>
      <c r="L3030" s="444">
        <f t="shared" ca="1" si="157"/>
        <v>8119705471.4411087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8119705471.4411087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33832106.131004624</v>
      </c>
      <c r="L3031" s="444">
        <f t="shared" ca="1" si="157"/>
        <v>8153537577.572113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8153537577.572113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33973073.239883803</v>
      </c>
      <c r="L3032" s="444">
        <f t="shared" ca="1" si="157"/>
        <v>8187510650.8119965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8187510650.8119965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34114627.711716652</v>
      </c>
      <c r="L3033" s="444">
        <f t="shared" ca="1" si="157"/>
        <v>8221625278.5237131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8221625278.5237131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34256771.993848808</v>
      </c>
      <c r="L3034" s="444">
        <f t="shared" ca="1" si="157"/>
        <v>8255882050.5175619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8255882050.5175619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34399508.543823175</v>
      </c>
      <c r="L3035" s="444">
        <f t="shared" ca="1" si="157"/>
        <v>8290281559.0613852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8290281559.0613852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34542839.829422437</v>
      </c>
      <c r="L3036" s="444">
        <f t="shared" ca="1" si="157"/>
        <v>8324824398.8908072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8324824398.8908072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34686768.328711696</v>
      </c>
      <c r="L3037" s="444">
        <f t="shared" ca="1" si="157"/>
        <v>8359511167.2195187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8359511167.2195187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34831296.530081324</v>
      </c>
      <c r="L3038" s="444">
        <f t="shared" ca="1" si="157"/>
        <v>8394342463.7496004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8394342463.7496004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34976426.932289995</v>
      </c>
      <c r="L3039" s="444">
        <f t="shared" ca="1" si="157"/>
        <v>8429318890.6818905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8429318890.6818905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35122162.044507876</v>
      </c>
      <c r="L3040" s="444">
        <f t="shared" ca="1" si="157"/>
        <v>8464441052.7263985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8464441052.7263985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35268504.386359997</v>
      </c>
      <c r="L3041" s="444">
        <f t="shared" ca="1" si="157"/>
        <v>8499709557.1127586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8499709557.1127586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35415456.487969831</v>
      </c>
      <c r="L3042" s="444">
        <f t="shared" ca="1" si="157"/>
        <v>8535125013.600728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8535125013.600728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35563020.89000304</v>
      </c>
      <c r="L3043" s="444">
        <f t="shared" ca="1" si="157"/>
        <v>8570688034.4907312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8570688034.4907312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35711200.143711373</v>
      </c>
      <c r="L3044" s="444">
        <f t="shared" ca="1" si="157"/>
        <v>8606399234.6344433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8606399234.6344433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35859996.810976848</v>
      </c>
      <c r="L3045" s="444">
        <f t="shared" ca="1" si="157"/>
        <v>8642259231.4454193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8642259231.4454193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36009413.464355916</v>
      </c>
      <c r="L3046" s="444">
        <f t="shared" ca="1" si="157"/>
        <v>8678268644.9097748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8678268644.9097748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36159452.687124059</v>
      </c>
      <c r="L3047" s="444">
        <f t="shared" ca="1" si="157"/>
        <v>8714428097.596899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8714428097.596899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36310117.073320411</v>
      </c>
      <c r="L3048" s="444">
        <f t="shared" ca="1" si="157"/>
        <v>8750738214.6702194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8750738214.6702194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36461409.227792583</v>
      </c>
      <c r="L3049" s="444">
        <f t="shared" ca="1" si="157"/>
        <v>8787199623.8980122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8787199623.8980122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36613331.766241714</v>
      </c>
      <c r="L3050" s="444">
        <f t="shared" ca="1" si="157"/>
        <v>8823812955.6642532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8823812955.6642532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36765887.315267719</v>
      </c>
      <c r="L3051" s="444">
        <f t="shared" ca="1" si="157"/>
        <v>8860578842.9795208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8860578842.9795208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36919078.512414671</v>
      </c>
      <c r="L3052" s="444">
        <f t="shared" ca="1" si="157"/>
        <v>8897497921.4919357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8897497921.4919357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37072908.006216399</v>
      </c>
      <c r="L3053" s="444">
        <f t="shared" ca="1" si="157"/>
        <v>8934570829.4981518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8934570829.4981518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37227378.456242301</v>
      </c>
      <c r="L3054" s="444">
        <f t="shared" ca="1" si="157"/>
        <v>8971798207.9543934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8971798207.9543934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37382492.533143304</v>
      </c>
      <c r="L3055" s="444">
        <f t="shared" ca="1" si="157"/>
        <v>9009180700.4875374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9009180700.4875374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37538252.918698072</v>
      </c>
      <c r="L3056" s="444">
        <f t="shared" ca="1" si="157"/>
        <v>9046718953.4062347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9046718953.4062347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37694662.305859312</v>
      </c>
      <c r="L3057" s="444">
        <f t="shared" ca="1" si="157"/>
        <v>9084413615.7120934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9084413615.7120934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37851723.398800388</v>
      </c>
      <c r="L3058" s="444">
        <f t="shared" ca="1" si="157"/>
        <v>9122265339.1108932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9122265339.1108932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38009438.912962057</v>
      </c>
      <c r="L3059" s="444">
        <f t="shared" ca="1" si="157"/>
        <v>9160274778.0238552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9160274778.0238552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38167811.575099394</v>
      </c>
      <c r="L3060" s="444">
        <f t="shared" ca="1" si="157"/>
        <v>9198442589.5989552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9198442589.5989552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38326844.123328976</v>
      </c>
      <c r="L3061" s="444">
        <f t="shared" ca="1" si="157"/>
        <v>9236769433.7222843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9236769433.7222843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38486539.307176188</v>
      </c>
      <c r="L3062" s="444">
        <f t="shared" ca="1" si="157"/>
        <v>9275255973.0294609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9275255973.0294609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38646899.887622751</v>
      </c>
      <c r="L3063" s="444">
        <f t="shared" ca="1" si="157"/>
        <v>9313902872.9170837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9313902872.9170837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38807928.637154512</v>
      </c>
      <c r="L3064" s="444">
        <f t="shared" ca="1" si="157"/>
        <v>9352710801.5542374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9352710801.5542374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38969628.339809321</v>
      </c>
      <c r="L3065" s="444">
        <f t="shared" ca="1" si="157"/>
        <v>9391680429.8940468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9391680429.8940468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39132001.791225195</v>
      </c>
      <c r="L3066" s="444">
        <f t="shared" ca="1" si="157"/>
        <v>9430812431.6852722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9430812431.6852722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39295051.798688635</v>
      </c>
      <c r="L3067" s="444">
        <f t="shared" ca="1" si="157"/>
        <v>9470107483.4839611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9470107483.4839611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39458781.181183174</v>
      </c>
      <c r="L3068" s="444">
        <f t="shared" ref="L3068:L3322" ca="1" si="162">I3068-J3068+K3068</f>
        <v>9509566264.665144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9509566264.665144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39623192.769438103</v>
      </c>
      <c r="L3069" s="444">
        <f t="shared" ca="1" si="162"/>
        <v>9549189457.4345818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9549189457.4345818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39788289.405977421</v>
      </c>
      <c r="L3070" s="444">
        <f t="shared" ca="1" si="162"/>
        <v>9588977746.840559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9588977746.840559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39954073.945168994</v>
      </c>
      <c r="L3071" s="444">
        <f t="shared" ca="1" si="162"/>
        <v>9628931820.7857285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9628931820.7857285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40120549.253273867</v>
      </c>
      <c r="L3072" s="444">
        <f t="shared" ca="1" si="162"/>
        <v>9669052370.0390015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9669052370.0390015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40287718.20849584</v>
      </c>
      <c r="L3073" s="444">
        <f t="shared" ca="1" si="162"/>
        <v>9709340088.2474976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9709340088.2474976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40455583.701031238</v>
      </c>
      <c r="L3074" s="444">
        <f t="shared" ca="1" si="162"/>
        <v>9749795671.9485283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9749795671.9485283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40624148.633118868</v>
      </c>
      <c r="L3075" s="444">
        <f t="shared" ca="1" si="162"/>
        <v>9790419820.5816479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9790419820.5816479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40793415.919090196</v>
      </c>
      <c r="L3076" s="444">
        <f t="shared" ca="1" si="162"/>
        <v>9831213236.5007381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9831213236.5007381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40963388.485419743</v>
      </c>
      <c r="L3077" s="444">
        <f t="shared" ca="1" si="162"/>
        <v>9872176624.9861584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9872176624.9861584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41134069.270775661</v>
      </c>
      <c r="L3078" s="444">
        <f t="shared" ca="1" si="162"/>
        <v>9913310694.2569332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9913310694.2569332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41305461.226070553</v>
      </c>
      <c r="L3079" s="444">
        <f t="shared" ca="1" si="162"/>
        <v>9954616155.4830036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9954616155.4830036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41477567.314512514</v>
      </c>
      <c r="L3080" s="444">
        <f t="shared" ca="1" si="162"/>
        <v>9996093722.7975159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9996093722.7975159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41650390.511656314</v>
      </c>
      <c r="L3081" s="444">
        <f t="shared" ca="1" si="162"/>
        <v>10037744113.309172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10037744113.309172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41823933.80545488</v>
      </c>
      <c r="L3082" s="444">
        <f t="shared" ca="1" si="162"/>
        <v>10079568047.114626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10079568047.114626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41998200.196310937</v>
      </c>
      <c r="L3083" s="444">
        <f t="shared" ca="1" si="162"/>
        <v>10121566247.310936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10121566247.310936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42173192.697128899</v>
      </c>
      <c r="L3084" s="444">
        <f t="shared" ca="1" si="162"/>
        <v>10163739440.008064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10163739440.008064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42348914.33336693</v>
      </c>
      <c r="L3085" s="444">
        <f t="shared" ca="1" si="162"/>
        <v>10206088354.341431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10206088354.341431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42525368.143089294</v>
      </c>
      <c r="L3086" s="444">
        <f t="shared" ca="1" si="162"/>
        <v>10248613722.48452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10248613722.48452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42702557.177018836</v>
      </c>
      <c r="L3087" s="444">
        <f t="shared" ca="1" si="162"/>
        <v>10291316279.661539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10291316279.661539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42880484.498589747</v>
      </c>
      <c r="L3088" s="444">
        <f t="shared" ca="1" si="162"/>
        <v>10334196764.16013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10334196764.16013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43059153.184000537</v>
      </c>
      <c r="L3089" s="444">
        <f t="shared" ca="1" si="162"/>
        <v>10377255917.34413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10377255917.34413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43238566.322267205</v>
      </c>
      <c r="L3090" s="444">
        <f t="shared" ca="1" si="162"/>
        <v>10420494483.666397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10420494483.666397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43418727.015276656</v>
      </c>
      <c r="L3091" s="444">
        <f t="shared" ca="1" si="162"/>
        <v>10463913210.681673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10463913210.681673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43599638.377840303</v>
      </c>
      <c r="L3092" s="444">
        <f t="shared" ca="1" si="162"/>
        <v>10507512849.059513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10507512849.059513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43781303.537747972</v>
      </c>
      <c r="L3093" s="444">
        <f t="shared" ca="1" si="162"/>
        <v>10551294152.597261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10551294152.597261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43963725.635821924</v>
      </c>
      <c r="L3094" s="444">
        <f t="shared" ca="1" si="162"/>
        <v>10595257878.233084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10595257878.233084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44146907.825971179</v>
      </c>
      <c r="L3095" s="444">
        <f t="shared" ca="1" si="162"/>
        <v>10639404786.059055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10639404786.059055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44330853.275246061</v>
      </c>
      <c r="L3096" s="444">
        <f t="shared" ca="1" si="162"/>
        <v>10683735639.334301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10683735639.334301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44515565.163892917</v>
      </c>
      <c r="L3097" s="444">
        <f t="shared" ca="1" si="162"/>
        <v>10728251204.498194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10728251204.498194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44701046.685409144</v>
      </c>
      <c r="L3098" s="444">
        <f t="shared" ca="1" si="162"/>
        <v>10772952251.183603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10772952251.183603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44887301.046598345</v>
      </c>
      <c r="L3099" s="444">
        <f t="shared" ca="1" si="162"/>
        <v>10817839552.230202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10817839552.230202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45074331.467625841</v>
      </c>
      <c r="L3100" s="444">
        <f t="shared" ca="1" si="162"/>
        <v>10862913883.697828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10862913883.697828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45262141.182074286</v>
      </c>
      <c r="L3101" s="444">
        <f t="shared" ca="1" si="162"/>
        <v>10908176024.879902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10908176024.879902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45450733.436999589</v>
      </c>
      <c r="L3102" s="444">
        <f t="shared" ca="1" si="162"/>
        <v>10953626758.316902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10953626758.316902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45640111.492987089</v>
      </c>
      <c r="L3103" s="444">
        <f t="shared" ca="1" si="162"/>
        <v>10999266869.809889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10999266869.809889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45830278.624207869</v>
      </c>
      <c r="L3104" s="444">
        <f t="shared" ca="1" si="162"/>
        <v>11045097148.434097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11045097148.434097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46021238.118475407</v>
      </c>
      <c r="L3105" s="444">
        <f t="shared" ca="1" si="162"/>
        <v>11091118386.552572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11091118386.552572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46212993.277302384</v>
      </c>
      <c r="L3106" s="444">
        <f t="shared" ca="1" si="162"/>
        <v>11137331379.829874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11137331379.829874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46405547.415957808</v>
      </c>
      <c r="L3107" s="444">
        <f t="shared" ca="1" si="162"/>
        <v>11183736927.245832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11183736927.245832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46598903.863524303</v>
      </c>
      <c r="L3108" s="444">
        <f t="shared" ca="1" si="162"/>
        <v>11230335831.109356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11230335831.109356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46793065.962955646</v>
      </c>
      <c r="L3109" s="444">
        <f t="shared" ca="1" si="162"/>
        <v>11277128897.072311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11277128897.072311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46988037.071134627</v>
      </c>
      <c r="L3110" s="444">
        <f t="shared" ca="1" si="162"/>
        <v>11324116934.143446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11324116934.143446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47183820.558931023</v>
      </c>
      <c r="L3111" s="444">
        <f t="shared" ca="1" si="162"/>
        <v>11371300754.702377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11371300754.702377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47380419.811259903</v>
      </c>
      <c r="L3112" s="444">
        <f t="shared" ca="1" si="162"/>
        <v>11418681174.513638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11418681174.513638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47577838.227140158</v>
      </c>
      <c r="L3113" s="444">
        <f t="shared" ca="1" si="162"/>
        <v>11466259012.740778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11466259012.740778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47776079.219753243</v>
      </c>
      <c r="L3114" s="444">
        <f t="shared" ca="1" si="162"/>
        <v>11514035091.960531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11514035091.960531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47975146.216502212</v>
      </c>
      <c r="L3115" s="444">
        <f t="shared" ca="1" si="162"/>
        <v>11562010238.177034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11562010238.177034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48175042.659070976</v>
      </c>
      <c r="L3116" s="444">
        <f t="shared" ca="1" si="162"/>
        <v>11610185280.836105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11610185280.836105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48375772.003483772</v>
      </c>
      <c r="L3117" s="444">
        <f t="shared" ca="1" si="162"/>
        <v>11658561052.839588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11658561052.839588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48577337.720164947</v>
      </c>
      <c r="L3118" s="444">
        <f t="shared" ca="1" si="162"/>
        <v>11707138390.559753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11707138390.559753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48779743.293998972</v>
      </c>
      <c r="L3119" s="444">
        <f t="shared" ca="1" si="162"/>
        <v>11755918133.853752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11755918133.853752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48982992.224390633</v>
      </c>
      <c r="L3120" s="444">
        <f t="shared" ca="1" si="162"/>
        <v>11804901126.078142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11804901126.078142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49187088.025325589</v>
      </c>
      <c r="L3121" s="444">
        <f t="shared" ca="1" si="162"/>
        <v>11854088214.103468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11854088214.103468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49392034.225431114</v>
      </c>
      <c r="L3122" s="444">
        <f t="shared" ca="1" si="162"/>
        <v>11903480248.328899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11903480248.328899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49597834.368037082</v>
      </c>
      <c r="L3123" s="444">
        <f t="shared" ca="1" si="162"/>
        <v>11953078082.696936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11953078082.696936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49804492.011237234</v>
      </c>
      <c r="L3124" s="444">
        <f t="shared" ca="1" si="162"/>
        <v>12002882574.708174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12002882574.708174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50012010.727950722</v>
      </c>
      <c r="L3125" s="444">
        <f t="shared" ca="1" si="162"/>
        <v>12052894585.436125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12052894585.436125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50220394.105983853</v>
      </c>
      <c r="L3126" s="444">
        <f t="shared" ca="1" si="162"/>
        <v>12103114979.542109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12103114979.542109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50429645.748092115</v>
      </c>
      <c r="L3127" s="444">
        <f t="shared" ca="1" si="162"/>
        <v>12153544625.290201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12153544625.290201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50639769.272042505</v>
      </c>
      <c r="L3128" s="444">
        <f t="shared" ca="1" si="162"/>
        <v>12204184394.562244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12204184394.562244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50850768.310676016</v>
      </c>
      <c r="L3129" s="444">
        <f t="shared" ca="1" si="162"/>
        <v>12255035162.872921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12255035162.872921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51062646.511970505</v>
      </c>
      <c r="L3130" s="444">
        <f t="shared" ca="1" si="162"/>
        <v>12306097809.384892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12306097809.384892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51275407.539103717</v>
      </c>
      <c r="L3131" s="444">
        <f t="shared" ca="1" si="162"/>
        <v>12357373216.923996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12357373216.923996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51489055.070516646</v>
      </c>
      <c r="L3132" s="444">
        <f t="shared" ca="1" si="162"/>
        <v>12408862271.994513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12408862271.994513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51703592.799977139</v>
      </c>
      <c r="L3133" s="444">
        <f t="shared" ca="1" si="162"/>
        <v>12460565864.794489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12460565864.794489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51919024.436643705</v>
      </c>
      <c r="L3134" s="444">
        <f t="shared" ca="1" si="162"/>
        <v>12512484889.231133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12512484889.231133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52135353.70512972</v>
      </c>
      <c r="L3135" s="444">
        <f t="shared" ca="1" si="162"/>
        <v>12564620242.936262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12564620242.936262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52352584.345567755</v>
      </c>
      <c r="L3136" s="444">
        <f t="shared" ca="1" si="162"/>
        <v>12616972827.28183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12616972827.28183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52570720.11367429</v>
      </c>
      <c r="L3137" s="444">
        <f t="shared" ca="1" si="162"/>
        <v>12669543547.395504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12669543547.395504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52789764.780814603</v>
      </c>
      <c r="L3138" s="444">
        <f t="shared" ca="1" si="162"/>
        <v>12722333312.176319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12722333312.176319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53009722.134067997</v>
      </c>
      <c r="L3139" s="444">
        <f t="shared" ca="1" si="162"/>
        <v>12775343034.310387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12775343034.310387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53230595.976293281</v>
      </c>
      <c r="L3140" s="444">
        <f t="shared" ca="1" si="162"/>
        <v>12828573630.28668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12828573630.28668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53452390.126194499</v>
      </c>
      <c r="L3141" s="444">
        <f t="shared" ca="1" si="162"/>
        <v>12882026020.412874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12882026020.412874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53675108.418386973</v>
      </c>
      <c r="L3142" s="444">
        <f t="shared" ca="1" si="162"/>
        <v>12935701128.831261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12935701128.831261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53898754.703463584</v>
      </c>
      <c r="L3143" s="444">
        <f t="shared" ca="1" si="162"/>
        <v>12989599883.534725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12989599883.534725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54123332.848061353</v>
      </c>
      <c r="L3144" s="444">
        <f t="shared" ca="1" si="162"/>
        <v>13043723216.382786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13043723216.382786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54348846.734928273</v>
      </c>
      <c r="L3145" s="444">
        <f t="shared" ca="1" si="162"/>
        <v>13098072063.117714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13098072063.117714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54575300.262990475</v>
      </c>
      <c r="L3146" s="444">
        <f t="shared" ca="1" si="162"/>
        <v>13152647363.380705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13152647363.380705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54802697.347419605</v>
      </c>
      <c r="L3147" s="444">
        <f t="shared" ca="1" si="162"/>
        <v>13207450060.728125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13207450060.728125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55031041.919700518</v>
      </c>
      <c r="L3148" s="444">
        <f t="shared" ca="1" si="162"/>
        <v>13262481102.647825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13262481102.647825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55260337.927699268</v>
      </c>
      <c r="L3149" s="444">
        <f t="shared" ca="1" si="162"/>
        <v>13317741440.575525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13317741440.575525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55490589.335731357</v>
      </c>
      <c r="L3150" s="444">
        <f t="shared" ca="1" si="162"/>
        <v>13373232029.911257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13373232029.911257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55721800.124630235</v>
      </c>
      <c r="L3151" s="444">
        <f t="shared" ca="1" si="162"/>
        <v>13428953830.035887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13428953830.035887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55953974.291816197</v>
      </c>
      <c r="L3152" s="444">
        <f t="shared" ca="1" si="162"/>
        <v>13484907804.327703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13484907804.327703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56187115.851365425</v>
      </c>
      <c r="L3153" s="444">
        <f t="shared" ca="1" si="162"/>
        <v>13541094920.17907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13541094920.17907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56421228.834079452</v>
      </c>
      <c r="L3154" s="444">
        <f t="shared" ca="1" si="162"/>
        <v>13597516149.013149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13597516149.013149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56656317.287554793</v>
      </c>
      <c r="L3155" s="444">
        <f t="shared" ca="1" si="162"/>
        <v>13654172466.300705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13654172466.300705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56892385.276252933</v>
      </c>
      <c r="L3156" s="444">
        <f t="shared" ca="1" si="162"/>
        <v>13711064851.576958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13711064851.576958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57129436.88157066</v>
      </c>
      <c r="L3157" s="444">
        <f t="shared" ca="1" si="162"/>
        <v>13768194288.458529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13768194288.458529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57367476.201910533</v>
      </c>
      <c r="L3158" s="444">
        <f t="shared" ca="1" si="162"/>
        <v>13825561764.660439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13825561764.660439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57606507.352751821</v>
      </c>
      <c r="L3159" s="444">
        <f t="shared" ca="1" si="162"/>
        <v>13883168272.013191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13883168272.013191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57846534.466721624</v>
      </c>
      <c r="L3160" s="444">
        <f t="shared" ca="1" si="162"/>
        <v>13941014806.479914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13941014806.479914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58087561.693666309</v>
      </c>
      <c r="L3161" s="444">
        <f t="shared" ca="1" si="162"/>
        <v>13999102368.17358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13999102368.17358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58329593.200723261</v>
      </c>
      <c r="L3162" s="444">
        <f t="shared" ca="1" si="162"/>
        <v>14057431961.374304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14057431961.374304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58572633.172392927</v>
      </c>
      <c r="L3163" s="444">
        <f t="shared" ca="1" si="162"/>
        <v>14116004594.546698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14116004594.546698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58816685.810611233</v>
      </c>
      <c r="L3164" s="444">
        <f t="shared" ca="1" si="162"/>
        <v>14174821280.357309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14174821280.357309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59061755.334822118</v>
      </c>
      <c r="L3165" s="444">
        <f t="shared" ca="1" si="162"/>
        <v>14233883035.692131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14233883035.692131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59307845.982050546</v>
      </c>
      <c r="L3166" s="444">
        <f t="shared" ca="1" si="162"/>
        <v>14293190881.674181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14293190881.674181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59554962.006975748</v>
      </c>
      <c r="L3167" s="444">
        <f t="shared" ca="1" si="162"/>
        <v>14352745843.681156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14352745843.681156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59803107.682004809</v>
      </c>
      <c r="L3168" s="444">
        <f t="shared" ca="1" si="162"/>
        <v>14412548951.363161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14412548951.363161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60052287.29734651</v>
      </c>
      <c r="L3169" s="444">
        <f t="shared" ca="1" si="162"/>
        <v>14472601238.660507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14472601238.660507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60302505.161085434</v>
      </c>
      <c r="L3170" s="444">
        <f t="shared" ca="1" si="162"/>
        <v>14532903743.821592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14532903743.821592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60553765.599256635</v>
      </c>
      <c r="L3171" s="444">
        <f t="shared" ca="1" si="162"/>
        <v>14593457509.420849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14593457509.420849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60806072.955920205</v>
      </c>
      <c r="L3172" s="444">
        <f t="shared" ca="1" si="162"/>
        <v>14654263582.376768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14654263582.376768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61059431.593236543</v>
      </c>
      <c r="L3173" s="444">
        <f t="shared" ca="1" si="162"/>
        <v>14715323013.970005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14715323013.970005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61313845.89154169</v>
      </c>
      <c r="L3174" s="444">
        <f t="shared" ca="1" si="162"/>
        <v>14776636859.861547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14776636859.861547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61569320.249423116</v>
      </c>
      <c r="L3175" s="444">
        <f t="shared" ca="1" si="162"/>
        <v>14838206180.110971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14838206180.110971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61825859.083795704</v>
      </c>
      <c r="L3176" s="444">
        <f t="shared" ca="1" si="162"/>
        <v>14900032039.194767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14900032039.194767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62083466.829978198</v>
      </c>
      <c r="L3177" s="444">
        <f t="shared" ca="1" si="162"/>
        <v>14962115506.024746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14962115506.024746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62342147.941769771</v>
      </c>
      <c r="L3178" s="444">
        <f t="shared" ca="1" si="162"/>
        <v>15024457653.966516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15024457653.966516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62601906.891527154</v>
      </c>
      <c r="L3179" s="444">
        <f t="shared" ca="1" si="162"/>
        <v>15087059560.858044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15087059560.858044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62862748.170241848</v>
      </c>
      <c r="L3180" s="444">
        <f t="shared" ca="1" si="162"/>
        <v>15149922309.028286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15149922309.028286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63124676.287617855</v>
      </c>
      <c r="L3181" s="444">
        <f t="shared" ca="1" si="162"/>
        <v>15213046985.315905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15213046985.315905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63387695.7721496</v>
      </c>
      <c r="L3182" s="444">
        <f t="shared" ca="1" si="162"/>
        <v>15276434681.088055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15276434681.088055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63651811.171200223</v>
      </c>
      <c r="L3183" s="444">
        <f t="shared" ca="1" si="162"/>
        <v>15340086492.259254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15340086492.259254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63917027.051080234</v>
      </c>
      <c r="L3184" s="444">
        <f t="shared" ca="1" si="162"/>
        <v>15404003519.310335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15404003519.310335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64183347.997126393</v>
      </c>
      <c r="L3185" s="444">
        <f t="shared" ca="1" si="162"/>
        <v>15468186867.307461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15468186867.307461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64450778.613781095</v>
      </c>
      <c r="L3186" s="444">
        <f t="shared" ca="1" si="162"/>
        <v>15532637645.921242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15532637645.921242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64719323.52467183</v>
      </c>
      <c r="L3187" s="444">
        <f t="shared" ca="1" si="162"/>
        <v>15597356969.445913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15597356969.445913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64988987.372691303</v>
      </c>
      <c r="L3188" s="444">
        <f t="shared" ca="1" si="162"/>
        <v>15662345956.818605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15662345956.818605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65259774.820077524</v>
      </c>
      <c r="L3189" s="444">
        <f t="shared" ca="1" si="162"/>
        <v>15727605731.638683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15727605731.638683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65531690.54849451</v>
      </c>
      <c r="L3190" s="444">
        <f t="shared" ca="1" si="162"/>
        <v>15793137422.187178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15793137422.187178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65804739.25911323</v>
      </c>
      <c r="L3191" s="444">
        <f t="shared" ca="1" si="162"/>
        <v>15858942161.446291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15858942161.446291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66078925.67269288</v>
      </c>
      <c r="L3192" s="444">
        <f t="shared" ca="1" si="162"/>
        <v>15925021087.118984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15925021087.118984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66354254.52966243</v>
      </c>
      <c r="L3193" s="444">
        <f t="shared" ca="1" si="162"/>
        <v>15991375341.648647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15991375341.648647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66630730.590202697</v>
      </c>
      <c r="L3194" s="444">
        <f t="shared" ca="1" si="162"/>
        <v>16058006072.23885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16058006072.23885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66908358.634328544</v>
      </c>
      <c r="L3195" s="444">
        <f t="shared" ca="1" si="162"/>
        <v>16124914430.873178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16124914430.873178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67187143.461971581</v>
      </c>
      <c r="L3196" s="444">
        <f t="shared" ca="1" si="162"/>
        <v>16192101574.33515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16192101574.33515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67467089.893063128</v>
      </c>
      <c r="L3197" s="444">
        <f t="shared" ca="1" si="162"/>
        <v>16259568664.228212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16259568664.228212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67748202.767617553</v>
      </c>
      <c r="L3198" s="444">
        <f t="shared" ca="1" si="162"/>
        <v>16327316866.995831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16327316866.995831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68030486.945815966</v>
      </c>
      <c r="L3199" s="444">
        <f t="shared" ca="1" si="162"/>
        <v>16395347353.941647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16395347353.941647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68313947.308090195</v>
      </c>
      <c r="L3200" s="444">
        <f t="shared" ca="1" si="162"/>
        <v>16463661301.249737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16463661301.249737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68598588.755207241</v>
      </c>
      <c r="L3201" s="444">
        <f t="shared" ca="1" si="162"/>
        <v>16532259890.004944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16532259890.004944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68884416.208353937</v>
      </c>
      <c r="L3202" s="444">
        <f t="shared" ca="1" si="162"/>
        <v>16601144306.213297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16601144306.213297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69171434.609222069</v>
      </c>
      <c r="L3203" s="444">
        <f t="shared" ca="1" si="162"/>
        <v>16670315740.822519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16670315740.822519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69459648.920093834</v>
      </c>
      <c r="L3204" s="444">
        <f t="shared" ca="1" si="162"/>
        <v>16739775389.742613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16739775389.742613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69749064.123927563</v>
      </c>
      <c r="L3205" s="444">
        <f t="shared" ca="1" si="162"/>
        <v>16809524453.866541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16809524453.866541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70039685.224443913</v>
      </c>
      <c r="L3206" s="444">
        <f t="shared" ca="1" si="162"/>
        <v>16879564139.090984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16879564139.090984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70331517.246212438</v>
      </c>
      <c r="L3207" s="444">
        <f t="shared" ca="1" si="162"/>
        <v>16949895656.337196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16949895656.337196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70624565.234738305</v>
      </c>
      <c r="L3208" s="444">
        <f t="shared" ca="1" si="162"/>
        <v>17020520221.571934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17020520221.571934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70918834.256549716</v>
      </c>
      <c r="L3209" s="444">
        <f t="shared" ca="1" si="162"/>
        <v>17091439055.828484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17091439055.828484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71214329.399285346</v>
      </c>
      <c r="L3210" s="444">
        <f t="shared" ca="1" si="162"/>
        <v>17162653385.22777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17162653385.22777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71511055.771782368</v>
      </c>
      <c r="L3211" s="444">
        <f t="shared" ca="1" si="162"/>
        <v>17234164440.999554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17234164440.999554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71809018.5041648</v>
      </c>
      <c r="L3212" s="444">
        <f t="shared" ca="1" si="162"/>
        <v>17305973459.503719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17305973459.503719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72108222.747932166</v>
      </c>
      <c r="L3213" s="444">
        <f t="shared" ca="1" si="162"/>
        <v>17378081682.251652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17378081682.251652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72408673.676048547</v>
      </c>
      <c r="L3214" s="444">
        <f t="shared" ca="1" si="162"/>
        <v>17450490355.9277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17450490355.9277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72710376.483032078</v>
      </c>
      <c r="L3215" s="444">
        <f t="shared" ca="1" si="162"/>
        <v>17523200732.410732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17523200732.410732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73013336.385044724</v>
      </c>
      <c r="L3216" s="444">
        <f t="shared" ca="1" si="162"/>
        <v>17596214068.795776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17596214068.795776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73317558.619982406</v>
      </c>
      <c r="L3217" s="444">
        <f t="shared" ca="1" si="162"/>
        <v>17669531627.41576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17669531627.41576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73623048.44756566</v>
      </c>
      <c r="L3218" s="444">
        <f t="shared" ca="1" si="162"/>
        <v>17743154675.863327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17743154675.863327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73929811.149430528</v>
      </c>
      <c r="L3219" s="444">
        <f t="shared" ca="1" si="162"/>
        <v>17817084487.012756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17817084487.012756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74237852.029219821</v>
      </c>
      <c r="L3220" s="444">
        <f t="shared" ca="1" si="162"/>
        <v>17891322339.041977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17891322339.041977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74547176.412674904</v>
      </c>
      <c r="L3221" s="444">
        <f t="shared" ca="1" si="162"/>
        <v>17965869515.454651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17965869515.454651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74857789.647727713</v>
      </c>
      <c r="L3222" s="444">
        <f t="shared" ca="1" si="162"/>
        <v>18040727305.102379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18040727305.102379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75169697.104593247</v>
      </c>
      <c r="L3223" s="444">
        <f t="shared" ca="1" si="162"/>
        <v>18115897002.20697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18115897002.20697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75482904.175862372</v>
      </c>
      <c r="L3224" s="444">
        <f t="shared" ca="1" si="162"/>
        <v>18191379906.382832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18191379906.382832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75797416.276595131</v>
      </c>
      <c r="L3225" s="444">
        <f t="shared" ca="1" si="162"/>
        <v>18267177322.659428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18267177322.659428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76113238.844414279</v>
      </c>
      <c r="L3226" s="444">
        <f t="shared" ca="1" si="162"/>
        <v>18343290561.503841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18343290561.503841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76430377.339599341</v>
      </c>
      <c r="L3227" s="444">
        <f t="shared" ca="1" si="162"/>
        <v>18419720938.843441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18419720938.843441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76748837.245181009</v>
      </c>
      <c r="L3228" s="444">
        <f t="shared" ca="1" si="162"/>
        <v>18496469776.088623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18496469776.088623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77068624.067035928</v>
      </c>
      <c r="L3229" s="444">
        <f t="shared" ca="1" si="162"/>
        <v>18573538400.155659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18573538400.155659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77389743.333981916</v>
      </c>
      <c r="L3230" s="444">
        <f t="shared" ca="1" si="162"/>
        <v>18650928143.489639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18650928143.489639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77712200.597873494</v>
      </c>
      <c r="L3231" s="444">
        <f t="shared" ca="1" si="162"/>
        <v>18728640344.087513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18728640344.087513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78036001.433697969</v>
      </c>
      <c r="L3232" s="444">
        <f t="shared" ca="1" si="162"/>
        <v>18806676345.52121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18806676345.52121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78361151.43967171</v>
      </c>
      <c r="L3233" s="444">
        <f t="shared" ca="1" si="162"/>
        <v>18885037496.96088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18885037496.96088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78687656.237336993</v>
      </c>
      <c r="L3234" s="444">
        <f t="shared" ca="1" si="162"/>
        <v>18963725153.198215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18963725153.198215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79015521.471659228</v>
      </c>
      <c r="L3235" s="444">
        <f t="shared" ca="1" si="162"/>
        <v>19042740674.669876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19042740674.669876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79344752.811124489</v>
      </c>
      <c r="L3236" s="444">
        <f t="shared" ca="1" si="162"/>
        <v>19122085427.480999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19122085427.480999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79675355.947837502</v>
      </c>
      <c r="L3237" s="444">
        <f t="shared" ca="1" si="162"/>
        <v>19201760783.428837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19201760783.428837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80007336.597620159</v>
      </c>
      <c r="L3238" s="444">
        <f t="shared" ca="1" si="162"/>
        <v>19281768120.026459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19281768120.026459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80340700.500110239</v>
      </c>
      <c r="L3239" s="444">
        <f t="shared" ca="1" si="162"/>
        <v>19362108820.526569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19362108820.526569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80675453.418860704</v>
      </c>
      <c r="L3240" s="444">
        <f t="shared" ca="1" si="162"/>
        <v>19442784273.945431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19442784273.945431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81011601.141439289</v>
      </c>
      <c r="L3241" s="444">
        <f t="shared" ca="1" si="162"/>
        <v>19523795875.086868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19523795875.086868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81349149.479528621</v>
      </c>
      <c r="L3242" s="444">
        <f t="shared" ca="1" si="162"/>
        <v>19605145024.566399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19605145024.566399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81688104.269026667</v>
      </c>
      <c r="L3243" s="444">
        <f t="shared" ca="1" si="162"/>
        <v>19686833128.835426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19686833128.835426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82028471.370147616</v>
      </c>
      <c r="L3244" s="444">
        <f t="shared" ca="1" si="162"/>
        <v>19768861600.205574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19768861600.205574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82370256.66752322</v>
      </c>
      <c r="L3245" s="444">
        <f t="shared" ca="1" si="162"/>
        <v>19851231856.873096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19851231856.873096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82713466.070304573</v>
      </c>
      <c r="L3246" s="444">
        <f t="shared" ca="1" si="162"/>
        <v>19933945322.943401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19933945322.943401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83058105.512264177</v>
      </c>
      <c r="L3247" s="444">
        <f t="shared" ca="1" si="162"/>
        <v>20017003428.455666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20017003428.455666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83404180.951898605</v>
      </c>
      <c r="L3248" s="444">
        <f t="shared" ca="1" si="162"/>
        <v>20100407609.407566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20100407609.407566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83751698.372531518</v>
      </c>
      <c r="L3249" s="444">
        <f t="shared" ca="1" si="162"/>
        <v>20184159307.780098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20184159307.780098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84100663.782417074</v>
      </c>
      <c r="L3250" s="444">
        <f t="shared" ca="1" si="162"/>
        <v>20268259971.562515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20268259971.562515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84451083.21484381</v>
      </c>
      <c r="L3251" s="444">
        <f t="shared" ca="1" si="162"/>
        <v>20352711054.777359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20352711054.777359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84802962.728239</v>
      </c>
      <c r="L3252" s="444">
        <f t="shared" ca="1" si="162"/>
        <v>20437514017.505596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20437514017.505596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85156308.40627332</v>
      </c>
      <c r="L3253" s="444">
        <f t="shared" ca="1" si="162"/>
        <v>20522670325.911869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20522670325.911869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85511126.357966125</v>
      </c>
      <c r="L3254" s="444">
        <f t="shared" ca="1" si="162"/>
        <v>20608181452.269836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20608181452.269836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85867422.717790991</v>
      </c>
      <c r="L3255" s="444">
        <f t="shared" ca="1" si="162"/>
        <v>20694048874.987629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20694048874.987629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86225203.645781785</v>
      </c>
      <c r="L3256" s="444">
        <f t="shared" ca="1" si="162"/>
        <v>20780274078.633411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20780274078.633411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86584475.327639207</v>
      </c>
      <c r="L3257" s="444">
        <f t="shared" ca="1" si="162"/>
        <v>20866858553.961052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20866858553.961052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86945243.97483772</v>
      </c>
      <c r="L3258" s="444">
        <f t="shared" ca="1" si="162"/>
        <v>20953803797.93589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20953803797.93589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87307515.82473287</v>
      </c>
      <c r="L3259" s="444">
        <f t="shared" ca="1" si="162"/>
        <v>21041111313.760624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21041111313.760624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87671297.140669271</v>
      </c>
      <c r="L3260" s="444">
        <f t="shared" ca="1" si="162"/>
        <v>21128782610.901295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21128782610.901295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88036594.212088734</v>
      </c>
      <c r="L3261" s="444">
        <f t="shared" ca="1" si="162"/>
        <v>21216819205.113384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21216819205.113384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88403413.354639098</v>
      </c>
      <c r="L3262" s="444">
        <f t="shared" ca="1" si="162"/>
        <v>21305222618.468025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21305222618.468025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88771760.910283431</v>
      </c>
      <c r="L3263" s="444">
        <f t="shared" ca="1" si="162"/>
        <v>21393994379.378307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21393994379.378307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89141643.247409612</v>
      </c>
      <c r="L3264" s="444">
        <f t="shared" ca="1" si="162"/>
        <v>21483136022.625717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21483136022.625717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89513066.760940492</v>
      </c>
      <c r="L3265" s="444">
        <f t="shared" ca="1" si="162"/>
        <v>21572649089.386658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21572649089.386658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89886037.872444406</v>
      </c>
      <c r="L3266" s="444">
        <f t="shared" ca="1" si="162"/>
        <v>21662535127.259102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21662535127.259102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90260563.030246258</v>
      </c>
      <c r="L3267" s="444">
        <f t="shared" ca="1" si="162"/>
        <v>21752795690.289349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21752795690.289349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90636648.709538952</v>
      </c>
      <c r="L3268" s="444">
        <f t="shared" ca="1" si="162"/>
        <v>21843432338.998886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21843432338.998886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91014301.41249536</v>
      </c>
      <c r="L3269" s="444">
        <f t="shared" ca="1" si="162"/>
        <v>21934446640.411381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21934446640.411381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91393527.668380752</v>
      </c>
      <c r="L3270" s="444">
        <f t="shared" ca="1" si="162"/>
        <v>22025840168.079762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22025840168.079762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91774334.033665672</v>
      </c>
      <c r="L3271" s="444">
        <f t="shared" ca="1" si="162"/>
        <v>22117614502.113426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22117614502.113426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92156727.092139274</v>
      </c>
      <c r="L3272" s="444">
        <f t="shared" ca="1" si="162"/>
        <v>22209771229.205566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22209771229.205566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92540713.455023199</v>
      </c>
      <c r="L3273" s="444">
        <f t="shared" ca="1" si="162"/>
        <v>22302311942.660591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22302311942.660591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92926299.761085793</v>
      </c>
      <c r="L3274" s="444">
        <f t="shared" ca="1" si="162"/>
        <v>22395238242.421677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22395238242.421677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93313492.676756978</v>
      </c>
      <c r="L3275" s="444">
        <f t="shared" ca="1" si="162"/>
        <v>22488551735.098434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22488551735.098434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93702298.896243483</v>
      </c>
      <c r="L3276" s="444">
        <f t="shared" ca="1" si="162"/>
        <v>22582254033.994678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22582254033.994678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94092725.141644493</v>
      </c>
      <c r="L3277" s="444">
        <f t="shared" ca="1" si="162"/>
        <v>22676346759.136322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22676346759.136322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94484778.163068011</v>
      </c>
      <c r="L3278" s="444">
        <f t="shared" ca="1" si="162"/>
        <v>22770831537.299389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22770831537.299389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94878464.738747448</v>
      </c>
      <c r="L3279" s="444">
        <f t="shared" ca="1" si="162"/>
        <v>22865710002.038136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22865710002.038136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95273791.675158903</v>
      </c>
      <c r="L3280" s="444">
        <f t="shared" ca="1" si="162"/>
        <v>22960983793.713295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22960983793.713295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95670765.807138726</v>
      </c>
      <c r="L3281" s="444">
        <f t="shared" ca="1" si="162"/>
        <v>23056654559.520435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23056654559.520435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96069393.998001814</v>
      </c>
      <c r="L3282" s="444">
        <f t="shared" ca="1" si="162"/>
        <v>23152723953.518436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23152723953.518436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96469683.13966015</v>
      </c>
      <c r="L3283" s="444">
        <f t="shared" ca="1" si="162"/>
        <v>23249193636.658096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23249193636.658096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96871640.152742073</v>
      </c>
      <c r="L3284" s="444">
        <f t="shared" ca="1" si="162"/>
        <v>23346065276.810837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23346065276.810837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97275271.986711815</v>
      </c>
      <c r="L3285" s="444">
        <f t="shared" ca="1" si="162"/>
        <v>23443340548.79755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23443340548.79755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97680585.619989797</v>
      </c>
      <c r="L3286" s="444">
        <f t="shared" ca="1" si="162"/>
        <v>23541021134.417542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23541021134.417542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98087588.060073093</v>
      </c>
      <c r="L3287" s="444">
        <f t="shared" ca="1" si="162"/>
        <v>23639108722.477615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23639108722.477615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98496286.343656734</v>
      </c>
      <c r="L3288" s="444">
        <f t="shared" ca="1" si="162"/>
        <v>23737605008.821274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23737605008.821274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98906687.536755309</v>
      </c>
      <c r="L3289" s="444">
        <f t="shared" ca="1" si="162"/>
        <v>23836511696.358028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23836511696.358028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99318798.734825119</v>
      </c>
      <c r="L3290" s="444">
        <f t="shared" ca="1" si="162"/>
        <v>23935830495.092854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23935830495.092854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99732627.062886894</v>
      </c>
      <c r="L3291" s="444">
        <f t="shared" ca="1" si="162"/>
        <v>24035563122.155739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24035563122.155739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100148179.67564891</v>
      </c>
      <c r="L3292" s="444">
        <f t="shared" ca="1" si="162"/>
        <v>24135711301.831387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24135711301.831387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100565463.75763078</v>
      </c>
      <c r="L3293" s="444">
        <f t="shared" ca="1" si="162"/>
        <v>24236276765.589016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24236276765.589016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100984486.52328756</v>
      </c>
      <c r="L3294" s="444">
        <f t="shared" ca="1" si="162"/>
        <v>24337261252.112305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24337261252.112305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101405255.21713459</v>
      </c>
      <c r="L3295" s="444">
        <f t="shared" ca="1" si="162"/>
        <v>24438666507.329441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24438666507.329441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101827777.11387268</v>
      </c>
      <c r="L3296" s="444">
        <f t="shared" ca="1" si="162"/>
        <v>24540494284.443314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24540494284.443314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102252059.5185138</v>
      </c>
      <c r="L3297" s="444">
        <f t="shared" ca="1" si="162"/>
        <v>24642746343.961826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24642746343.961826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102678109.76650761</v>
      </c>
      <c r="L3298" s="444">
        <f t="shared" ca="1" si="162"/>
        <v>24745424453.728333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24745424453.728333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103105935.22386806</v>
      </c>
      <c r="L3299" s="444">
        <f t="shared" ca="1" si="162"/>
        <v>24848530388.952202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24848530388.952202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103535543.28730084</v>
      </c>
      <c r="L3300" s="444">
        <f t="shared" ca="1" si="162"/>
        <v>24952065932.239502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24952065932.239502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103966941.38433126</v>
      </c>
      <c r="L3301" s="444">
        <f t="shared" ca="1" si="162"/>
        <v>25056032873.623833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25056032873.623833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104400136.97343263</v>
      </c>
      <c r="L3302" s="444">
        <f t="shared" ca="1" si="162"/>
        <v>25160433010.597267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25160433010.597267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104835137.54415528</v>
      </c>
      <c r="L3303" s="444">
        <f t="shared" ca="1" si="162"/>
        <v>25265268148.141422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25265268148.141422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105271950.61725593</v>
      </c>
      <c r="L3304" s="444">
        <f t="shared" ca="1" si="162"/>
        <v>25370540098.758678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25370540098.758678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105710583.74482782</v>
      </c>
      <c r="L3305" s="444">
        <f t="shared" ca="1" si="162"/>
        <v>25476250682.503506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25476250682.503506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106151044.51043127</v>
      </c>
      <c r="L3306" s="444">
        <f t="shared" ca="1" si="162"/>
        <v>25582401727.013935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25582401727.013935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106593340.52922472</v>
      </c>
      <c r="L3307" s="444">
        <f t="shared" ca="1" si="162"/>
        <v>25688995067.543159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25688995067.543159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107037479.4480965</v>
      </c>
      <c r="L3308" s="444">
        <f t="shared" ca="1" si="162"/>
        <v>25796032546.991257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25796032546.991257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107483468.94579691</v>
      </c>
      <c r="L3309" s="444">
        <f t="shared" ca="1" si="162"/>
        <v>25903516015.937054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25903516015.937054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107931316.73307106</v>
      </c>
      <c r="L3310" s="444">
        <f t="shared" ca="1" si="162"/>
        <v>26011447332.670124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26011447332.670124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108381030.55279218</v>
      </c>
      <c r="L3311" s="444">
        <f t="shared" ca="1" si="162"/>
        <v>26119828363.222916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26119828363.222916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108832618.18009548</v>
      </c>
      <c r="L3312" s="444">
        <f t="shared" ca="1" si="162"/>
        <v>26228660981.403011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26228660981.403011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109286087.42251255</v>
      </c>
      <c r="L3313" s="444">
        <f t="shared" ca="1" si="162"/>
        <v>26337947068.825523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26337947068.825523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109741446.12010634</v>
      </c>
      <c r="L3314" s="444">
        <f t="shared" ca="1" si="162"/>
        <v>26447688514.945629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26447688514.945629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110198702.14560679</v>
      </c>
      <c r="L3315" s="444">
        <f t="shared" ca="1" si="162"/>
        <v>26557887217.091236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26557887217.091236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110657863.40454681</v>
      </c>
      <c r="L3316" s="444">
        <f t="shared" ca="1" si="162"/>
        <v>26668545080.495785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26668545080.495785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111118937.83539911</v>
      </c>
      <c r="L3317" s="444">
        <f t="shared" ca="1" si="162"/>
        <v>26779664018.331184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26779664018.331184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111581933.40971327</v>
      </c>
      <c r="L3318" s="444">
        <f t="shared" ca="1" si="162"/>
        <v>26891245951.740898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26891245951.740898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112046858.13225372</v>
      </c>
      <c r="L3319" s="444">
        <f t="shared" ca="1" si="162"/>
        <v>27003292809.873154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27003292809.873154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112513720.04113813</v>
      </c>
      <c r="L3320" s="444">
        <f t="shared" ca="1" si="162"/>
        <v>27115806529.914291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27115806529.914291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112982527.20797622</v>
      </c>
      <c r="L3321" s="444">
        <f t="shared" ca="1" si="162"/>
        <v>27228789057.122269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27228789057.122269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113453287.73800945</v>
      </c>
      <c r="L3322" s="444">
        <f t="shared" ca="1" si="162"/>
        <v>27342242344.860279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27342242344.860279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113926009.77025114</v>
      </c>
      <c r="L3323" s="444">
        <f t="shared" ref="L3323:L3577" ca="1" si="167">I3323-J3323+K3323</f>
        <v>27456168354.630531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27456168354.630531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114400701.4776272</v>
      </c>
      <c r="L3324" s="444">
        <f t="shared" ca="1" si="167"/>
        <v>27570569056.108158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27570569056.108158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114877371.06711732</v>
      </c>
      <c r="L3325" s="444">
        <f t="shared" ca="1" si="167"/>
        <v>27685446427.175274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27685446427.175274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115356026.77989697</v>
      </c>
      <c r="L3326" s="444">
        <f t="shared" ca="1" si="167"/>
        <v>27800802453.95517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27800802453.95517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115836676.89147985</v>
      </c>
      <c r="L3327" s="444">
        <f t="shared" ca="1" si="167"/>
        <v>27916639130.846649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27916639130.846649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116319329.71186103</v>
      </c>
      <c r="L3328" s="444">
        <f t="shared" ca="1" si="167"/>
        <v>28032958460.55851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28032958460.55851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116803993.58566044</v>
      </c>
      <c r="L3329" s="444">
        <f t="shared" ca="1" si="167"/>
        <v>28149762454.144169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28149762454.144169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117290676.89226736</v>
      </c>
      <c r="L3330" s="444">
        <f t="shared" ca="1" si="167"/>
        <v>28267053131.036438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28267053131.036438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117779388.04598516</v>
      </c>
      <c r="L3331" s="444">
        <f t="shared" ca="1" si="167"/>
        <v>28384832519.082424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28384832519.082424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118270135.49617676</v>
      </c>
      <c r="L3332" s="444">
        <f t="shared" ca="1" si="167"/>
        <v>28503102654.578602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28503102654.578602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118762927.72741084</v>
      </c>
      <c r="L3333" s="444">
        <f t="shared" ca="1" si="167"/>
        <v>28621865582.306011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28621865582.306011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119257773.25960837</v>
      </c>
      <c r="L3334" s="444">
        <f t="shared" ca="1" si="167"/>
        <v>28741123355.56562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28741123355.56562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119754680.64819008</v>
      </c>
      <c r="L3335" s="444">
        <f t="shared" ca="1" si="167"/>
        <v>28860878036.21381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28860878036.21381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120253658.48422419</v>
      </c>
      <c r="L3336" s="444">
        <f t="shared" ca="1" si="167"/>
        <v>28981131694.698032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28981131694.698032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120754715.39457513</v>
      </c>
      <c r="L3337" s="444">
        <f t="shared" ca="1" si="167"/>
        <v>29101886410.092609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29101886410.092609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121257860.04205254</v>
      </c>
      <c r="L3338" s="444">
        <f t="shared" ca="1" si="167"/>
        <v>29223144270.134663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29223144270.134663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121763101.12556109</v>
      </c>
      <c r="L3339" s="444">
        <f t="shared" ca="1" si="167"/>
        <v>29344907371.260223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29344907371.260223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122270447.38025093</v>
      </c>
      <c r="L3340" s="444">
        <f t="shared" ca="1" si="167"/>
        <v>29467177818.640472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29467177818.640472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122779907.57766864</v>
      </c>
      <c r="L3341" s="444">
        <f t="shared" ca="1" si="167"/>
        <v>29589957726.21814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29589957726.21814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123291490.52590892</v>
      </c>
      <c r="L3342" s="444">
        <f t="shared" ca="1" si="167"/>
        <v>29713249216.744049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29713249216.744049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123805205.06976686</v>
      </c>
      <c r="L3343" s="444">
        <f t="shared" ca="1" si="167"/>
        <v>29837054421.813816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29837054421.813816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124321060.0908909</v>
      </c>
      <c r="L3344" s="444">
        <f t="shared" ca="1" si="167"/>
        <v>29961375481.904709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29961375481.904709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124839064.50793628</v>
      </c>
      <c r="L3345" s="444">
        <f t="shared" ca="1" si="167"/>
        <v>30086214546.412643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30086214546.412643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125359227.27671935</v>
      </c>
      <c r="L3346" s="444">
        <f t="shared" ca="1" si="167"/>
        <v>30211573773.689362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30211573773.689362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125881557.39037232</v>
      </c>
      <c r="L3347" s="444">
        <f t="shared" ca="1" si="167"/>
        <v>30337455331.079735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30337455331.079735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126406063.8794989</v>
      </c>
      <c r="L3348" s="444">
        <f t="shared" ca="1" si="167"/>
        <v>30463861394.959232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30463861394.959232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126932755.81233011</v>
      </c>
      <c r="L3349" s="444">
        <f t="shared" ca="1" si="167"/>
        <v>30590794150.771561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30590794150.771561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127461642.29488148</v>
      </c>
      <c r="L3350" s="444">
        <f t="shared" ca="1" si="167"/>
        <v>30718255793.066441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30718255793.066441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127992732.47111017</v>
      </c>
      <c r="L3351" s="444">
        <f t="shared" ca="1" si="167"/>
        <v>30846248525.537552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30846248525.537552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128526035.52307314</v>
      </c>
      <c r="L3352" s="444">
        <f t="shared" ca="1" si="167"/>
        <v>30974774561.060623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30974774561.060623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129061560.67108592</v>
      </c>
      <c r="L3353" s="444">
        <f t="shared" ca="1" si="167"/>
        <v>31103836121.731709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31103836121.731709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129599317.17388211</v>
      </c>
      <c r="L3354" s="444">
        <f t="shared" ca="1" si="167"/>
        <v>31233435438.90559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31233435438.90559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130139314.32877329</v>
      </c>
      <c r="L3355" s="444">
        <f t="shared" ca="1" si="167"/>
        <v>31363574753.234364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31363574753.234364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130681561.47180985</v>
      </c>
      <c r="L3356" s="444">
        <f t="shared" ca="1" si="167"/>
        <v>31494256314.706173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31494256314.706173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131226067.97794241</v>
      </c>
      <c r="L3357" s="444">
        <f t="shared" ca="1" si="167"/>
        <v>31625482382.684116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31625482382.684116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131772843.26118381</v>
      </c>
      <c r="L3358" s="444">
        <f t="shared" ca="1" si="167"/>
        <v>31757255225.945301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31757255225.945301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132321896.77477209</v>
      </c>
      <c r="L3359" s="444">
        <f t="shared" ca="1" si="167"/>
        <v>31889577122.720074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31889577122.720074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132873238.01133363</v>
      </c>
      <c r="L3360" s="444">
        <f t="shared" ca="1" si="167"/>
        <v>32022450360.731407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32022450360.731407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133426876.50304754</v>
      </c>
      <c r="L3361" s="444">
        <f t="shared" ca="1" si="167"/>
        <v>32155877237.234455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32155877237.234455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133982821.82181023</v>
      </c>
      <c r="L3362" s="444">
        <f t="shared" ca="1" si="167"/>
        <v>32289860059.056267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32289860059.056267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134541083.57940111</v>
      </c>
      <c r="L3363" s="444">
        <f t="shared" ca="1" si="167"/>
        <v>32424401142.63567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32424401142.63567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135101671.42764863</v>
      </c>
      <c r="L3364" s="444">
        <f t="shared" ca="1" si="167"/>
        <v>32559502814.06332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32559502814.06332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135664595.05859718</v>
      </c>
      <c r="L3365" s="444">
        <f t="shared" ca="1" si="167"/>
        <v>32695167409.121918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32695167409.121918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136229864.20467466</v>
      </c>
      <c r="L3366" s="444">
        <f t="shared" ca="1" si="167"/>
        <v>32831397273.326591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32831397273.326591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136797488.63886079</v>
      </c>
      <c r="L3367" s="444">
        <f t="shared" ca="1" si="167"/>
        <v>32968194761.965454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32968194761.965454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137367478.17485604</v>
      </c>
      <c r="L3368" s="444">
        <f t="shared" ca="1" si="167"/>
        <v>33105562240.140308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33105562240.140308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137939842.66725129</v>
      </c>
      <c r="L3369" s="444">
        <f t="shared" ca="1" si="167"/>
        <v>33243502082.80756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33243502082.80756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138514592.01169816</v>
      </c>
      <c r="L3370" s="444">
        <f t="shared" ca="1" si="167"/>
        <v>33382016674.81926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33382016674.81926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139091736.14508024</v>
      </c>
      <c r="L3371" s="444">
        <f t="shared" ca="1" si="167"/>
        <v>33521108410.96434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33521108410.96434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139671285.04568473</v>
      </c>
      <c r="L3372" s="444">
        <f t="shared" ca="1" si="167"/>
        <v>33660779696.010025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33660779696.010025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140253248.7333751</v>
      </c>
      <c r="L3373" s="444">
        <f t="shared" ca="1" si="167"/>
        <v>33801032944.743401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33801032944.743401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140837637.26976416</v>
      </c>
      <c r="L3374" s="444">
        <f t="shared" ca="1" si="167"/>
        <v>33941870582.013165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33941870582.013165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141424460.75838819</v>
      </c>
      <c r="L3375" s="444">
        <f t="shared" ca="1" si="167"/>
        <v>34083295042.771553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34083295042.771553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142013729.34488147</v>
      </c>
      <c r="L3376" s="444">
        <f t="shared" ca="1" si="167"/>
        <v>34225308772.116436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34225308772.116436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142605453.21715182</v>
      </c>
      <c r="L3377" s="444">
        <f t="shared" ca="1" si="167"/>
        <v>34367914225.333588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34367914225.333588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143199642.60555661</v>
      </c>
      <c r="L3378" s="444">
        <f t="shared" ca="1" si="167"/>
        <v>34511113867.939148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34511113867.939148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143796307.78307977</v>
      </c>
      <c r="L3379" s="444">
        <f t="shared" ca="1" si="167"/>
        <v>34654910175.722229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34654910175.722229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144395459.06550929</v>
      </c>
      <c r="L3380" s="444">
        <f t="shared" ca="1" si="167"/>
        <v>34799305634.787735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34799305634.787735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144997106.81161556</v>
      </c>
      <c r="L3381" s="444">
        <f t="shared" ca="1" si="167"/>
        <v>34944302741.59935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34944302741.59935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145601261.42333063</v>
      </c>
      <c r="L3382" s="444">
        <f t="shared" ca="1" si="167"/>
        <v>35089904003.022682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35089904003.022682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146207933.34592783</v>
      </c>
      <c r="L3383" s="444">
        <f t="shared" ca="1" si="167"/>
        <v>35236111936.368607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35236111936.368607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146817133.06820253</v>
      </c>
      <c r="L3384" s="444">
        <f t="shared" ca="1" si="167"/>
        <v>35382929069.436806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35382929069.436806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147428871.12265337</v>
      </c>
      <c r="L3385" s="444">
        <f t="shared" ca="1" si="167"/>
        <v>35530357940.559456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35530357940.559456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148043158.08566439</v>
      </c>
      <c r="L3386" s="444">
        <f t="shared" ca="1" si="167"/>
        <v>35678401098.645119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35678401098.645119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148660004.57768798</v>
      </c>
      <c r="L3387" s="444">
        <f t="shared" ca="1" si="167"/>
        <v>35827061103.222809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35827061103.222809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149279421.26342836</v>
      </c>
      <c r="L3388" s="444">
        <f t="shared" ca="1" si="167"/>
        <v>35976340524.486237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35976340524.486237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149901418.85202599</v>
      </c>
      <c r="L3389" s="444">
        <f t="shared" ca="1" si="167"/>
        <v>36126241943.338264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36126241943.338264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150526008.09724277</v>
      </c>
      <c r="L3390" s="444">
        <f t="shared" ca="1" si="167"/>
        <v>36276767951.435509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36276767951.435509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151153199.79764795</v>
      </c>
      <c r="L3391" s="444">
        <f t="shared" ca="1" si="167"/>
        <v>36427921151.233154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36427921151.233154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151783004.79680482</v>
      </c>
      <c r="L3392" s="444">
        <f t="shared" ca="1" si="167"/>
        <v>36579704156.029961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36579704156.029961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152415433.98345816</v>
      </c>
      <c r="L3393" s="444">
        <f t="shared" ca="1" si="167"/>
        <v>36732119590.01342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36732119590.01342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153050498.2917226</v>
      </c>
      <c r="L3394" s="444">
        <f t="shared" ca="1" si="167"/>
        <v>36885170088.305145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36885170088.305145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153688208.70127144</v>
      </c>
      <c r="L3395" s="444">
        <f t="shared" ca="1" si="167"/>
        <v>37038858297.006416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37038858297.006416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154328576.23752674</v>
      </c>
      <c r="L3396" s="444">
        <f t="shared" ca="1" si="167"/>
        <v>37193186873.243942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37193186873.243942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154971611.97184977</v>
      </c>
      <c r="L3397" s="444">
        <f t="shared" ca="1" si="167"/>
        <v>37348158485.21579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37348158485.21579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155617327.02173245</v>
      </c>
      <c r="L3398" s="444">
        <f t="shared" ca="1" si="167"/>
        <v>37503775812.237526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37503775812.237526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156265732.55098969</v>
      </c>
      <c r="L3399" s="444">
        <f t="shared" ca="1" si="167"/>
        <v>37660041544.788513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37660041544.788513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156916839.76995215</v>
      </c>
      <c r="L3400" s="444">
        <f t="shared" ca="1" si="167"/>
        <v>37816958384.558464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37816958384.558464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157570659.93566027</v>
      </c>
      <c r="L3401" s="444">
        <f t="shared" ca="1" si="167"/>
        <v>37974529044.494125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37974529044.494125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158227204.35205886</v>
      </c>
      <c r="L3402" s="444">
        <f t="shared" ca="1" si="167"/>
        <v>38132756248.846184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38132756248.846184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158886484.37019244</v>
      </c>
      <c r="L3403" s="444">
        <f t="shared" ca="1" si="167"/>
        <v>38291642733.216377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38291642733.216377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159548511.38840157</v>
      </c>
      <c r="L3404" s="444">
        <f t="shared" ca="1" si="167"/>
        <v>38451191244.604782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38451191244.604782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160213296.85251993</v>
      </c>
      <c r="L3405" s="444">
        <f t="shared" ca="1" si="167"/>
        <v>38611404541.457298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38611404541.457298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160880852.25607207</v>
      </c>
      <c r="L3406" s="444">
        <f t="shared" ca="1" si="167"/>
        <v>38772285393.713371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38772285393.713371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161551189.14047238</v>
      </c>
      <c r="L3407" s="444">
        <f t="shared" ca="1" si="167"/>
        <v>38933836582.853844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38933836582.853844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162224319.09522435</v>
      </c>
      <c r="L3408" s="444">
        <f t="shared" ca="1" si="167"/>
        <v>39096060901.949066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39096060901.949066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162900253.7581211</v>
      </c>
      <c r="L3409" s="444">
        <f t="shared" ca="1" si="167"/>
        <v>39258961155.707184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39258961155.707184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163579004.81544659</v>
      </c>
      <c r="L3410" s="444">
        <f t="shared" ca="1" si="167"/>
        <v>39422540160.522629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39422540160.522629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164260584.00217763</v>
      </c>
      <c r="L3411" s="444">
        <f t="shared" ca="1" si="167"/>
        <v>39586800744.524803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39586800744.524803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164945003.10218668</v>
      </c>
      <c r="L3412" s="444">
        <f t="shared" ca="1" si="167"/>
        <v>39751745747.626991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39751745747.626991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165632273.9484458</v>
      </c>
      <c r="L3413" s="444">
        <f t="shared" ca="1" si="167"/>
        <v>39917378021.575439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39917378021.575439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166322408.42323101</v>
      </c>
      <c r="L3414" s="444">
        <f t="shared" ca="1" si="167"/>
        <v>40083700429.998672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40083700429.998672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167015418.4583278</v>
      </c>
      <c r="L3415" s="444">
        <f t="shared" ca="1" si="167"/>
        <v>40250715848.457001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40250715848.457001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167711316.03523749</v>
      </c>
      <c r="L3416" s="444">
        <f t="shared" ca="1" si="167"/>
        <v>40418427164.492241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40418427164.492241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168410113.18538433</v>
      </c>
      <c r="L3417" s="444">
        <f t="shared" ca="1" si="167"/>
        <v>40586837277.677628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40586837277.677628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169111821.99032345</v>
      </c>
      <c r="L3418" s="444">
        <f t="shared" ca="1" si="167"/>
        <v>40755949099.667953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40755949099.667953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169816454.5819498</v>
      </c>
      <c r="L3419" s="444">
        <f t="shared" ca="1" si="167"/>
        <v>40925765554.249901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40925765554.249901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170524023.14270791</v>
      </c>
      <c r="L3420" s="444">
        <f t="shared" ca="1" si="167"/>
        <v>41096289577.392609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41096289577.392609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171234539.90580255</v>
      </c>
      <c r="L3421" s="444">
        <f t="shared" ca="1" si="167"/>
        <v>41267524117.298409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41267524117.298409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171948017.15541002</v>
      </c>
      <c r="L3422" s="444">
        <f t="shared" ca="1" si="167"/>
        <v>41439472134.453819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41439472134.453819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172664467.22689092</v>
      </c>
      <c r="L3423" s="444">
        <f t="shared" ca="1" si="167"/>
        <v>41612136601.68071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41612136601.68071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173383902.50700295</v>
      </c>
      <c r="L3424" s="444">
        <f t="shared" ca="1" si="167"/>
        <v>41785520504.187714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41785520504.187714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174106335.43411547</v>
      </c>
      <c r="L3425" s="444">
        <f t="shared" ca="1" si="167"/>
        <v>41959626839.621826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41959626839.621826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174831778.49842426</v>
      </c>
      <c r="L3426" s="444">
        <f t="shared" ca="1" si="167"/>
        <v>42134458618.120247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42134458618.120247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175560244.24216768</v>
      </c>
      <c r="L3427" s="444">
        <f t="shared" ca="1" si="167"/>
        <v>42310018862.362411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42310018862.362411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176291745.25984338</v>
      </c>
      <c r="L3428" s="444">
        <f t="shared" ca="1" si="167"/>
        <v>42486310607.622253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42486310607.622253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177026294.19842607</v>
      </c>
      <c r="L3429" s="444">
        <f t="shared" ca="1" si="167"/>
        <v>42663336901.820679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42663336901.820679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177763903.75758615</v>
      </c>
      <c r="L3430" s="444">
        <f t="shared" ca="1" si="167"/>
        <v>42841100805.578262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42841100805.578262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178504586.68990943</v>
      </c>
      <c r="L3431" s="444">
        <f t="shared" ca="1" si="167"/>
        <v>43019605392.268173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43019605392.268173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179248355.80111739</v>
      </c>
      <c r="L3432" s="444">
        <f t="shared" ca="1" si="167"/>
        <v>43198853748.06929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43198853748.06929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179995223.95028871</v>
      </c>
      <c r="L3433" s="444">
        <f t="shared" ca="1" si="167"/>
        <v>43378848972.019577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43378848972.019577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180745204.05008158</v>
      </c>
      <c r="L3434" s="444">
        <f t="shared" ca="1" si="167"/>
        <v>43559594176.069656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43559594176.069656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181498309.06695691</v>
      </c>
      <c r="L3435" s="444">
        <f t="shared" ca="1" si="167"/>
        <v>43741092485.136612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43741092485.136612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182254552.02140254</v>
      </c>
      <c r="L3436" s="444">
        <f t="shared" ca="1" si="167"/>
        <v>43923347037.158012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43923347037.158012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183013945.98815838</v>
      </c>
      <c r="L3437" s="444">
        <f t="shared" ca="1" si="167"/>
        <v>44106360983.146172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44106360983.146172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183776504.09644237</v>
      </c>
      <c r="L3438" s="444">
        <f t="shared" ca="1" si="167"/>
        <v>44290137487.242615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44290137487.242615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184542239.53017756</v>
      </c>
      <c r="L3439" s="444">
        <f t="shared" ca="1" si="167"/>
        <v>44474679726.772789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44474679726.772789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185311165.52821994</v>
      </c>
      <c r="L3440" s="444">
        <f t="shared" ca="1" si="167"/>
        <v>44659990892.30101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44659990892.30101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186083295.38458753</v>
      </c>
      <c r="L3441" s="444">
        <f t="shared" ca="1" si="167"/>
        <v>44846074187.6856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44846074187.6856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186858642.44869</v>
      </c>
      <c r="L3442" s="444">
        <f t="shared" ca="1" si="167"/>
        <v>45032932830.134293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45032932830.134293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187637220.12555954</v>
      </c>
      <c r="L3443" s="444">
        <f t="shared" ca="1" si="167"/>
        <v>45220570050.25985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45220570050.25985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188419041.87608272</v>
      </c>
      <c r="L3444" s="444">
        <f t="shared" ca="1" si="167"/>
        <v>45408989092.135933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45408989092.135933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189204121.21723306</v>
      </c>
      <c r="L3445" s="444">
        <f t="shared" ca="1" si="167"/>
        <v>45598193213.353165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45598193213.353165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189992471.72230485</v>
      </c>
      <c r="L3446" s="444">
        <f t="shared" ca="1" si="167"/>
        <v>45788185685.07547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45788185685.07547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190784107.02114779</v>
      </c>
      <c r="L3447" s="444">
        <f t="shared" ca="1" si="167"/>
        <v>45978969792.096619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45978969792.096619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191579040.80040258</v>
      </c>
      <c r="L3448" s="444">
        <f t="shared" ca="1" si="167"/>
        <v>46170548832.897018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46170548832.897018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192377286.80373758</v>
      </c>
      <c r="L3449" s="444">
        <f t="shared" ca="1" si="167"/>
        <v>46362926119.700752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46362926119.700752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193178858.83208647</v>
      </c>
      <c r="L3450" s="444">
        <f t="shared" ca="1" si="167"/>
        <v>46556104978.532837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46556104978.532837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193983770.74388683</v>
      </c>
      <c r="L3451" s="444">
        <f t="shared" ca="1" si="167"/>
        <v>46750088749.276726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46750088749.276726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194792036.4553197</v>
      </c>
      <c r="L3452" s="444">
        <f t="shared" ca="1" si="167"/>
        <v>46944880785.732048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46944880785.732048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195603669.94055021</v>
      </c>
      <c r="L3453" s="444">
        <f t="shared" ca="1" si="167"/>
        <v>47140484455.6726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47140484455.6726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196418685.23196918</v>
      </c>
      <c r="L3454" s="444">
        <f t="shared" ca="1" si="167"/>
        <v>47336903140.904572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47336903140.904572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197237096.42043573</v>
      </c>
      <c r="L3455" s="444">
        <f t="shared" ca="1" si="167"/>
        <v>47534140237.325005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47534140237.325005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198058917.65552086</v>
      </c>
      <c r="L3456" s="444">
        <f t="shared" ca="1" si="167"/>
        <v>47732199154.980522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47732199154.980522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198884163.14575216</v>
      </c>
      <c r="L3457" s="444">
        <f t="shared" ca="1" si="167"/>
        <v>47931083318.126274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47931083318.126274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199712847.15885946</v>
      </c>
      <c r="L3458" s="444">
        <f t="shared" ca="1" si="167"/>
        <v>48130796165.285133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48130796165.285133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200544984.02202138</v>
      </c>
      <c r="L3459" s="444">
        <f t="shared" ca="1" si="167"/>
        <v>48331341149.307152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48331341149.307152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201380588.12211314</v>
      </c>
      <c r="L3460" s="444">
        <f t="shared" ca="1" si="167"/>
        <v>48532721737.429268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48532721737.429268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202219673.90595528</v>
      </c>
      <c r="L3461" s="444">
        <f t="shared" ca="1" si="167"/>
        <v>48734941411.33522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48734941411.33522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203062255.88056341</v>
      </c>
      <c r="L3462" s="444">
        <f t="shared" ca="1" si="167"/>
        <v>48938003667.215782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48938003667.215782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203908348.61339909</v>
      </c>
      <c r="L3463" s="444">
        <f t="shared" ca="1" si="167"/>
        <v>49141912015.829178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49141912015.829178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204757966.73262158</v>
      </c>
      <c r="L3464" s="444">
        <f t="shared" ca="1" si="167"/>
        <v>49346669982.561798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49346669982.561798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205611124.92734084</v>
      </c>
      <c r="L3465" s="444">
        <f t="shared" ca="1" si="167"/>
        <v>49552281107.489136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49552281107.489136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206467837.94787139</v>
      </c>
      <c r="L3466" s="444">
        <f t="shared" ca="1" si="167"/>
        <v>49758748945.437004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49758748945.437004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207328120.60598752</v>
      </c>
      <c r="L3467" s="444">
        <f t="shared" ca="1" si="167"/>
        <v>49966077066.042992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49966077066.042992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208191987.77517912</v>
      </c>
      <c r="L3468" s="444">
        <f t="shared" ca="1" si="167"/>
        <v>50174269053.818169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50174269053.818169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209059454.39090905</v>
      </c>
      <c r="L3469" s="444">
        <f t="shared" ca="1" si="167"/>
        <v>50383328508.209076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50383328508.209076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209930535.45087114</v>
      </c>
      <c r="L3470" s="444">
        <f t="shared" ca="1" si="167"/>
        <v>50593259043.65995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50593259043.65995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210805246.01524979</v>
      </c>
      <c r="L3471" s="444">
        <f t="shared" ca="1" si="167"/>
        <v>50804064289.675201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50804064289.675201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211683601.20697999</v>
      </c>
      <c r="L3472" s="444">
        <f t="shared" ca="1" si="167"/>
        <v>51015747890.882179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51015747890.882179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212565616.21200907</v>
      </c>
      <c r="L3473" s="444">
        <f t="shared" ca="1" si="167"/>
        <v>51228313507.094185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51228313507.094185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213451306.27955911</v>
      </c>
      <c r="L3474" s="444">
        <f t="shared" ca="1" si="167"/>
        <v>51441764813.373741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51441764813.373741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214340686.72239059</v>
      </c>
      <c r="L3475" s="444">
        <f t="shared" ca="1" si="167"/>
        <v>51656105500.09613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51656105500.09613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215233772.9170672</v>
      </c>
      <c r="L3476" s="444">
        <f t="shared" ca="1" si="167"/>
        <v>51871339273.013199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51871339273.013199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216130580.30422166</v>
      </c>
      <c r="L3477" s="444">
        <f t="shared" ca="1" si="167"/>
        <v>52087469853.317421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52087469853.317421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217031124.38882259</v>
      </c>
      <c r="L3478" s="444">
        <f t="shared" ca="1" si="167"/>
        <v>52304500977.706245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52304500977.706245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217935420.74044269</v>
      </c>
      <c r="L3479" s="444">
        <f t="shared" ca="1" si="167"/>
        <v>52522436398.446686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52522436398.446686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218843484.99352786</v>
      </c>
      <c r="L3480" s="444">
        <f t="shared" ca="1" si="167"/>
        <v>52741279883.440216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52741279883.440216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219755332.84766757</v>
      </c>
      <c r="L3481" s="444">
        <f t="shared" ca="1" si="167"/>
        <v>52961035216.28788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52961035216.28788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220670980.06786618</v>
      </c>
      <c r="L3482" s="444">
        <f t="shared" ca="1" si="167"/>
        <v>53181706196.355743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53181706196.355743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221590442.4848156</v>
      </c>
      <c r="L3483" s="444">
        <f t="shared" ca="1" si="167"/>
        <v>53403296638.840561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53403296638.840561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222513735.99516901</v>
      </c>
      <c r="L3484" s="444">
        <f t="shared" ca="1" si="167"/>
        <v>53625810374.835732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53625810374.835732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223440876.56181559</v>
      </c>
      <c r="L3485" s="444">
        <f t="shared" ca="1" si="167"/>
        <v>53849251251.397545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53849251251.397545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224371880.21415642</v>
      </c>
      <c r="L3486" s="444">
        <f t="shared" ca="1" si="167"/>
        <v>54073623131.611702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54073623131.611702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225306763.04838207</v>
      </c>
      <c r="L3487" s="444">
        <f t="shared" ca="1" si="167"/>
        <v>54298929894.660088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54298929894.660088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226245541.22775036</v>
      </c>
      <c r="L3488" s="444">
        <f t="shared" ca="1" si="167"/>
        <v>54525175435.88784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54525175435.88784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227188230.98286602</v>
      </c>
      <c r="L3489" s="444">
        <f t="shared" ca="1" si="167"/>
        <v>54752363666.870705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54752363666.870705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228134848.61196128</v>
      </c>
      <c r="L3490" s="444">
        <f t="shared" ca="1" si="167"/>
        <v>54980498515.482666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54980498515.482666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229085410.48117775</v>
      </c>
      <c r="L3491" s="444">
        <f t="shared" ca="1" si="167"/>
        <v>55209583925.963844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55209583925.963844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230039933.02484933</v>
      </c>
      <c r="L3492" s="444">
        <f t="shared" ca="1" si="167"/>
        <v>55439623858.988693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55439623858.988693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230998432.74578622</v>
      </c>
      <c r="L3493" s="444">
        <f t="shared" ca="1" si="167"/>
        <v>55670622291.734482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55670622291.734482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231960926.21556038</v>
      </c>
      <c r="L3494" s="444">
        <f t="shared" ca="1" si="167"/>
        <v>55902583217.950043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55902583217.950043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232927430.07479185</v>
      </c>
      <c r="L3495" s="444">
        <f t="shared" ca="1" si="167"/>
        <v>56135510648.024834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56135510648.024834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233897961.03343683</v>
      </c>
      <c r="L3496" s="444">
        <f t="shared" ca="1" si="167"/>
        <v>56369408609.058273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56369408609.058273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234872535.87107614</v>
      </c>
      <c r="L3497" s="444">
        <f t="shared" ca="1" si="167"/>
        <v>56604281144.929352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56604281144.929352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235851171.43720567</v>
      </c>
      <c r="L3498" s="444">
        <f t="shared" ca="1" si="167"/>
        <v>56840132316.366554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56840132316.366554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236833884.65152732</v>
      </c>
      <c r="L3499" s="444">
        <f t="shared" ca="1" si="167"/>
        <v>57076966201.018082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57076966201.018082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237820692.504242</v>
      </c>
      <c r="L3500" s="444">
        <f t="shared" ca="1" si="167"/>
        <v>57314786893.522324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57314786893.522324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238811612.05634302</v>
      </c>
      <c r="L3501" s="444">
        <f t="shared" ca="1" si="167"/>
        <v>57553598505.578667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57553598505.578667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239806660.43991113</v>
      </c>
      <c r="L3502" s="444">
        <f t="shared" ca="1" si="167"/>
        <v>57793405166.018578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57793405166.018578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240805854.85841075</v>
      </c>
      <c r="L3503" s="444">
        <f t="shared" ca="1" si="167"/>
        <v>58034211020.876991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58034211020.876991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241809212.58698747</v>
      </c>
      <c r="L3504" s="444">
        <f t="shared" ca="1" si="167"/>
        <v>58276020233.463982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58276020233.463982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242816750.97276658</v>
      </c>
      <c r="L3505" s="444">
        <f t="shared" ca="1" si="167"/>
        <v>58518836984.436745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58518836984.436745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243828487.4351531</v>
      </c>
      <c r="L3506" s="444">
        <f t="shared" ca="1" si="167"/>
        <v>58762665471.871895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58762665471.871895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244844439.46613285</v>
      </c>
      <c r="L3507" s="444">
        <f t="shared" ca="1" si="167"/>
        <v>59007509911.338028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59007509911.338028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245864624.63057512</v>
      </c>
      <c r="L3508" s="444">
        <f t="shared" ca="1" si="167"/>
        <v>59253374535.968605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59253374535.968605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246889060.56653583</v>
      </c>
      <c r="L3509" s="444">
        <f t="shared" ca="1" si="167"/>
        <v>59500263596.535141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59500263596.535141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247917764.98556304</v>
      </c>
      <c r="L3510" s="444">
        <f t="shared" ca="1" si="167"/>
        <v>59748181361.520706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59748181361.520706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248950755.67300293</v>
      </c>
      <c r="L3511" s="444">
        <f t="shared" ca="1" si="167"/>
        <v>59997132117.19371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59997132117.19371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249988050.48830715</v>
      </c>
      <c r="L3512" s="444">
        <f t="shared" ca="1" si="167"/>
        <v>60247120167.682014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60247120167.682014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251029667.36534172</v>
      </c>
      <c r="L3513" s="444">
        <f t="shared" ca="1" si="167"/>
        <v>60498149835.047356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60498149835.047356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252075624.31269735</v>
      </c>
      <c r="L3514" s="444">
        <f t="shared" ca="1" si="167"/>
        <v>60750225459.360054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60750225459.360054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253125939.41400021</v>
      </c>
      <c r="L3515" s="444">
        <f t="shared" ca="1" si="167"/>
        <v>61003351398.774055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61003351398.774055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254180630.82822523</v>
      </c>
      <c r="L3516" s="444">
        <f t="shared" ca="1" si="167"/>
        <v>61257532029.60228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61257532029.60228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255239716.7900095</v>
      </c>
      <c r="L3517" s="444">
        <f t="shared" ca="1" si="167"/>
        <v>61512771746.392288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61512771746.392288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256303215.60996789</v>
      </c>
      <c r="L3518" s="444">
        <f t="shared" ca="1" si="167"/>
        <v>61769074962.002258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61769074962.002258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257371145.6750094</v>
      </c>
      <c r="L3519" s="444">
        <f t="shared" ca="1" si="167"/>
        <v>62026446107.677269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62026446107.677269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258443525.44865528</v>
      </c>
      <c r="L3520" s="444">
        <f t="shared" ca="1" si="167"/>
        <v>62284889633.125923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62284889633.125923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259520373.47135797</v>
      </c>
      <c r="L3521" s="444">
        <f t="shared" ca="1" si="167"/>
        <v>62544410006.597282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62544410006.597282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260601708.36082199</v>
      </c>
      <c r="L3522" s="444">
        <f t="shared" ca="1" si="167"/>
        <v>62805011714.958107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62805011714.958107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261687548.81232545</v>
      </c>
      <c r="L3523" s="444">
        <f t="shared" ca="1" si="167"/>
        <v>63066699263.770432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63066699263.770432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262777913.59904343</v>
      </c>
      <c r="L3524" s="444">
        <f t="shared" ca="1" si="167"/>
        <v>63329477177.369476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63329477177.369476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263872821.57237282</v>
      </c>
      <c r="L3525" s="444">
        <f t="shared" ca="1" si="167"/>
        <v>63593349998.941849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63593349998.941849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264972291.6622577</v>
      </c>
      <c r="L3526" s="444">
        <f t="shared" ca="1" si="167"/>
        <v>63858322290.604103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63858322290.604103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266076342.87751707</v>
      </c>
      <c r="L3527" s="444">
        <f t="shared" ca="1" si="167"/>
        <v>64124398633.481621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64124398633.481621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267184994.30617341</v>
      </c>
      <c r="L3528" s="444">
        <f t="shared" ca="1" si="167"/>
        <v>64391583627.787796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64391583627.787796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268298265.11578247</v>
      </c>
      <c r="L3529" s="444">
        <f t="shared" ca="1" si="167"/>
        <v>64659881892.90358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64659881892.90358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269416174.55376494</v>
      </c>
      <c r="L3530" s="444">
        <f t="shared" ca="1" si="167"/>
        <v>64929298067.457344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64929298067.457344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270538741.94773895</v>
      </c>
      <c r="L3531" s="444">
        <f t="shared" ca="1" si="167"/>
        <v>65199836809.405083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65199836809.405083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271665986.70585448</v>
      </c>
      <c r="L3532" s="444">
        <f t="shared" ca="1" si="167"/>
        <v>65471502796.110939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65471502796.110939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272797928.3171289</v>
      </c>
      <c r="L3533" s="444">
        <f t="shared" ca="1" si="167"/>
        <v>65744300724.42807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65744300724.42807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273934586.35178363</v>
      </c>
      <c r="L3534" s="444">
        <f t="shared" ca="1" si="167"/>
        <v>66018235310.779854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66018235310.779854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275075980.46158266</v>
      </c>
      <c r="L3535" s="444">
        <f t="shared" ca="1" si="167"/>
        <v>66293311291.24144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66293311291.24144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276222130.38017267</v>
      </c>
      <c r="L3536" s="444">
        <f t="shared" ca="1" si="167"/>
        <v>66569533421.621613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66569533421.621613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277373055.92342341</v>
      </c>
      <c r="L3537" s="444">
        <f t="shared" ca="1" si="167"/>
        <v>66846906477.545036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66846906477.545036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278528776.98977101</v>
      </c>
      <c r="L3538" s="444">
        <f t="shared" ca="1" si="167"/>
        <v>67125435254.534805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67125435254.534805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279689313.56056166</v>
      </c>
      <c r="L3539" s="444">
        <f t="shared" ca="1" si="167"/>
        <v>67405124568.095367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67405124568.095367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280854685.70039737</v>
      </c>
      <c r="L3540" s="444">
        <f t="shared" ca="1" si="167"/>
        <v>67685979253.795761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67685979253.795761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282024913.55748236</v>
      </c>
      <c r="L3541" s="444">
        <f t="shared" ca="1" si="167"/>
        <v>67968004167.353241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67968004167.353241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283200017.36397183</v>
      </c>
      <c r="L3542" s="444">
        <f t="shared" ca="1" si="167"/>
        <v>68251204184.717216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68251204184.717216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284380017.43632174</v>
      </c>
      <c r="L3543" s="444">
        <f t="shared" ca="1" si="167"/>
        <v>68535584202.153542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68535584202.153542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285564934.17563975</v>
      </c>
      <c r="L3544" s="444">
        <f t="shared" ca="1" si="167"/>
        <v>68821149136.329178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68821149136.329178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286754788.06803823</v>
      </c>
      <c r="L3545" s="444">
        <f t="shared" ca="1" si="167"/>
        <v>69107903924.397217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69107903924.397217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287949599.68498838</v>
      </c>
      <c r="L3546" s="444">
        <f t="shared" ca="1" si="167"/>
        <v>69395853524.082199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69395853524.082199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289149389.68367583</v>
      </c>
      <c r="L3547" s="444">
        <f t="shared" ca="1" si="167"/>
        <v>69685002913.765869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69685002913.765869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290354178.80735779</v>
      </c>
      <c r="L3548" s="444">
        <f t="shared" ca="1" si="167"/>
        <v>69975357092.573227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69975357092.573227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291563987.8857218</v>
      </c>
      <c r="L3549" s="444">
        <f t="shared" ca="1" si="167"/>
        <v>70266921080.458954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70266921080.458954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292778837.83524561</v>
      </c>
      <c r="L3550" s="444">
        <f t="shared" ca="1" si="167"/>
        <v>70559699918.294205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70559699918.294205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293998749.65955919</v>
      </c>
      <c r="L3551" s="444">
        <f t="shared" ca="1" si="167"/>
        <v>70853698667.953766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70853698667.953766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295223744.44980735</v>
      </c>
      <c r="L3552" s="444">
        <f t="shared" ca="1" si="167"/>
        <v>71148922412.40358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71148922412.40358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296453843.38501489</v>
      </c>
      <c r="L3553" s="444">
        <f t="shared" ca="1" si="167"/>
        <v>71445376255.788589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71445376255.788589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297689067.73245245</v>
      </c>
      <c r="L3554" s="444">
        <f t="shared" ca="1" si="167"/>
        <v>71743065323.521042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71743065323.521042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298929438.84800434</v>
      </c>
      <c r="L3555" s="444">
        <f t="shared" ca="1" si="167"/>
        <v>72041994762.369049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72041994762.369049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300174978.17653769</v>
      </c>
      <c r="L3556" s="444">
        <f t="shared" ca="1" si="167"/>
        <v>72342169740.545593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72342169740.545593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301425707.25227332</v>
      </c>
      <c r="L3557" s="444">
        <f t="shared" ca="1" si="167"/>
        <v>72643595447.797867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72643595447.797867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302681647.69915777</v>
      </c>
      <c r="L3558" s="444">
        <f t="shared" ca="1" si="167"/>
        <v>72946277095.497025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72946277095.497025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303942821.23123759</v>
      </c>
      <c r="L3559" s="444">
        <f t="shared" ca="1" si="167"/>
        <v>73250219916.728256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73250219916.728256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305209249.65303439</v>
      </c>
      <c r="L3560" s="444">
        <f t="shared" ca="1" si="167"/>
        <v>73555429166.381287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73555429166.381287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306480954.85992205</v>
      </c>
      <c r="L3561" s="444">
        <f t="shared" ca="1" si="167"/>
        <v>73861910121.241211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73861910121.241211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307757958.83850503</v>
      </c>
      <c r="L3562" s="444">
        <f t="shared" ca="1" si="167"/>
        <v>74169668080.079712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74169668080.079712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309040283.6669988</v>
      </c>
      <c r="L3563" s="444">
        <f t="shared" ca="1" si="167"/>
        <v>74478708363.746704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74478708363.746704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310327951.51561129</v>
      </c>
      <c r="L3564" s="444">
        <f t="shared" ca="1" si="167"/>
        <v>74789036315.262314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74789036315.262314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311620984.64692628</v>
      </c>
      <c r="L3565" s="444">
        <f t="shared" ca="1" si="167"/>
        <v>75100657299.909241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75100657299.909241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312919405.4162885</v>
      </c>
      <c r="L3566" s="444">
        <f t="shared" ca="1" si="167"/>
        <v>75413576705.325531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75413576705.325531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314223236.27218974</v>
      </c>
      <c r="L3567" s="444">
        <f t="shared" ca="1" si="167"/>
        <v>75727799941.597717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75727799941.597717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315532499.75665712</v>
      </c>
      <c r="L3568" s="444">
        <f t="shared" ca="1" si="167"/>
        <v>76043332441.35437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76043332441.35437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316847218.50564319</v>
      </c>
      <c r="L3569" s="444">
        <f t="shared" ca="1" si="167"/>
        <v>76360179659.860016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76360179659.860016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318167415.24941671</v>
      </c>
      <c r="L3570" s="444">
        <f t="shared" ca="1" si="167"/>
        <v>76678347075.109436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76678347075.109436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319493112.81295598</v>
      </c>
      <c r="L3571" s="444">
        <f t="shared" ca="1" si="167"/>
        <v>76997840187.922394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76997840187.922394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320824334.11634332</v>
      </c>
      <c r="L3572" s="444">
        <f t="shared" ca="1" si="167"/>
        <v>77318664522.038742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77318664522.038742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322161102.17516142</v>
      </c>
      <c r="L3573" s="444">
        <f t="shared" ca="1" si="167"/>
        <v>77640825624.213898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77640825624.213898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323503440.10089123</v>
      </c>
      <c r="L3574" s="444">
        <f t="shared" ca="1" si="167"/>
        <v>77964329064.314789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77964329064.314789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324851371.10131162</v>
      </c>
      <c r="L3575" s="444">
        <f t="shared" ca="1" si="167"/>
        <v>78289180435.416107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78289180435.416107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326204918.48090047</v>
      </c>
      <c r="L3576" s="444">
        <f t="shared" ca="1" si="167"/>
        <v>78615385353.897003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78615385353.897003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327564105.6412375</v>
      </c>
      <c r="L3577" s="444">
        <f t="shared" ca="1" si="167"/>
        <v>78942949459.538239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78942949459.538239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328928956.08140934</v>
      </c>
      <c r="L3578" s="444">
        <f t="shared" ref="L3578:L3832" ca="1" si="172">I3578-J3578+K3578</f>
        <v>79271878415.619644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79271878415.619644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330299493.39841521</v>
      </c>
      <c r="L3579" s="444">
        <f t="shared" ca="1" si="172"/>
        <v>79602177909.018066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79602177909.018066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331675741.28757524</v>
      </c>
      <c r="L3580" s="444">
        <f t="shared" ca="1" si="172"/>
        <v>79933853650.305649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79933853650.305649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333057723.5429402</v>
      </c>
      <c r="L3581" s="444">
        <f t="shared" ca="1" si="172"/>
        <v>80266911373.848587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80266911373.848587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334445464.05770242</v>
      </c>
      <c r="L3582" s="444">
        <f t="shared" ca="1" si="172"/>
        <v>80601356837.906296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80601356837.906296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335838986.82460958</v>
      </c>
      <c r="L3583" s="444">
        <f t="shared" ca="1" si="172"/>
        <v>80937195824.730911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80937195824.730911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337238315.93637878</v>
      </c>
      <c r="L3584" s="444">
        <f t="shared" ca="1" si="172"/>
        <v>81274434140.667297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81274434140.667297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338643475.58611375</v>
      </c>
      <c r="L3585" s="444">
        <f t="shared" ca="1" si="172"/>
        <v>81613077616.253418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81613077616.253418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340054490.06772256</v>
      </c>
      <c r="L3586" s="444">
        <f t="shared" ca="1" si="172"/>
        <v>81953132106.321136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81953132106.321136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341471383.77633804</v>
      </c>
      <c r="L3587" s="444">
        <f t="shared" ca="1" si="172"/>
        <v>82294603490.097473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82294603490.097473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342894181.20873946</v>
      </c>
      <c r="L3588" s="444">
        <f t="shared" ca="1" si="172"/>
        <v>82637497671.306213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82637497671.306213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344322906.96377587</v>
      </c>
      <c r="L3589" s="444">
        <f t="shared" ca="1" si="172"/>
        <v>82981820578.269989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82981820578.269989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345757585.74279159</v>
      </c>
      <c r="L3590" s="444">
        <f t="shared" ca="1" si="172"/>
        <v>83327578164.012787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83327578164.012787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347198242.35005325</v>
      </c>
      <c r="L3591" s="444">
        <f t="shared" ca="1" si="172"/>
        <v>83674776406.362839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83674776406.362839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348644901.69317847</v>
      </c>
      <c r="L3592" s="444">
        <f t="shared" ca="1" si="172"/>
        <v>84023421308.056015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84023421308.056015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350097588.78356671</v>
      </c>
      <c r="L3593" s="444">
        <f t="shared" ca="1" si="172"/>
        <v>84373518896.839584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84373518896.839584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351556328.73683161</v>
      </c>
      <c r="L3594" s="444">
        <f t="shared" ca="1" si="172"/>
        <v>84725075225.576416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84725075225.576416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353021146.77323508</v>
      </c>
      <c r="L3595" s="444">
        <f t="shared" ca="1" si="172"/>
        <v>85078096372.349655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85078096372.349655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354492068.21812356</v>
      </c>
      <c r="L3596" s="444">
        <f t="shared" ca="1" si="172"/>
        <v>85432588440.56778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85432588440.56778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355969118.50236577</v>
      </c>
      <c r="L3597" s="444">
        <f t="shared" ca="1" si="172"/>
        <v>85788557559.070145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85788557559.070145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357452323.16279227</v>
      </c>
      <c r="L3598" s="444">
        <f t="shared" ca="1" si="172"/>
        <v>86146009882.232941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86146009882.232941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358941707.84263724</v>
      </c>
      <c r="L3599" s="444">
        <f t="shared" ca="1" si="172"/>
        <v>86504951590.075577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86504951590.075577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360437298.29198158</v>
      </c>
      <c r="L3600" s="444">
        <f t="shared" ca="1" si="172"/>
        <v>86865388888.367554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86865388888.367554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361939120.36819816</v>
      </c>
      <c r="L3601" s="444">
        <f t="shared" ca="1" si="172"/>
        <v>87227328008.735748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87227328008.735748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363447200.03639895</v>
      </c>
      <c r="L3602" s="444">
        <f t="shared" ca="1" si="172"/>
        <v>87590775208.772141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87590775208.772141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364961563.36988389</v>
      </c>
      <c r="L3603" s="444">
        <f t="shared" ca="1" si="172"/>
        <v>87955736772.142029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87955736772.142029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366482236.55059177</v>
      </c>
      <c r="L3604" s="444">
        <f t="shared" ca="1" si="172"/>
        <v>88322219008.692627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88322219008.692627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368009245.86955261</v>
      </c>
      <c r="L3605" s="444">
        <f t="shared" ca="1" si="172"/>
        <v>88690228254.56218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88690228254.56218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369542617.72734243</v>
      </c>
      <c r="L3606" s="444">
        <f t="shared" ca="1" si="172"/>
        <v>89059770872.28952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89059770872.28952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371082378.63453966</v>
      </c>
      <c r="L3607" s="444">
        <f t="shared" ca="1" si="172"/>
        <v>89430853250.924057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89430853250.924057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372628555.21218359</v>
      </c>
      <c r="L3608" s="444">
        <f t="shared" ca="1" si="172"/>
        <v>89803481806.136246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89803481806.136246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374181174.19223434</v>
      </c>
      <c r="L3609" s="444">
        <f t="shared" ca="1" si="172"/>
        <v>90177662980.328476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90177662980.328476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375740262.41803533</v>
      </c>
      <c r="L3610" s="444">
        <f t="shared" ca="1" si="172"/>
        <v>90553403242.746506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90553403242.746506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377305846.84477711</v>
      </c>
      <c r="L3611" s="444">
        <f t="shared" ca="1" si="172"/>
        <v>90930709089.591278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90930709089.591278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378877954.53996366</v>
      </c>
      <c r="L3612" s="444">
        <f t="shared" ca="1" si="172"/>
        <v>91309587044.131241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91309587044.131241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380456612.68388015</v>
      </c>
      <c r="L3613" s="444">
        <f t="shared" ca="1" si="172"/>
        <v>91690043656.815125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91690043656.815125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382041848.57006299</v>
      </c>
      <c r="L3614" s="444">
        <f t="shared" ca="1" si="172"/>
        <v>92072085505.385193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92072085505.385193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383633689.60577166</v>
      </c>
      <c r="L3615" s="444">
        <f t="shared" ca="1" si="172"/>
        <v>92455719194.990967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92455719194.990967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385232163.31246233</v>
      </c>
      <c r="L3616" s="444">
        <f t="shared" ca="1" si="172"/>
        <v>92840951358.303436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92840951358.303436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386837297.32626432</v>
      </c>
      <c r="L3617" s="444">
        <f t="shared" ca="1" si="172"/>
        <v>93227788655.6297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93227788655.6297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388449119.39845705</v>
      </c>
      <c r="L3618" s="444">
        <f t="shared" ca="1" si="172"/>
        <v>93616237775.028152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93616237775.028152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390067657.39595062</v>
      </c>
      <c r="L3619" s="444">
        <f t="shared" ca="1" si="172"/>
        <v>94006305432.424103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94006305432.424103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391692939.30176711</v>
      </c>
      <c r="L3620" s="444">
        <f t="shared" ca="1" si="172"/>
        <v>94397998371.725876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94397998371.725876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393324993.21552449</v>
      </c>
      <c r="L3621" s="444">
        <f t="shared" ca="1" si="172"/>
        <v>94791323364.941406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94791323364.941406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394963847.35392255</v>
      </c>
      <c r="L3622" s="444">
        <f t="shared" ca="1" si="172"/>
        <v>95186287212.295334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95186287212.295334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396609530.05123055</v>
      </c>
      <c r="L3623" s="444">
        <f t="shared" ca="1" si="172"/>
        <v>95582896742.346558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95582896742.346558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398262069.75977731</v>
      </c>
      <c r="L3624" s="444">
        <f t="shared" ca="1" si="172"/>
        <v>95981158812.106339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95981158812.106339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399921495.05044305</v>
      </c>
      <c r="L3625" s="444">
        <f t="shared" ca="1" si="172"/>
        <v>96381080307.156784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96381080307.156784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401587834.61315328</v>
      </c>
      <c r="L3626" s="444">
        <f t="shared" ca="1" si="172"/>
        <v>96782668141.769943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96782668141.769943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403261117.25737476</v>
      </c>
      <c r="L3627" s="444">
        <f t="shared" ca="1" si="172"/>
        <v>97185929259.027313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97185929259.027313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404941371.91261381</v>
      </c>
      <c r="L3628" s="444">
        <f t="shared" ca="1" si="172"/>
        <v>97590870630.939926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97590870630.939926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406628627.62891638</v>
      </c>
      <c r="L3629" s="444">
        <f t="shared" ca="1" si="172"/>
        <v>97997499258.568848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97997499258.568848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408322913.57737017</v>
      </c>
      <c r="L3630" s="444">
        <f t="shared" ca="1" si="172"/>
        <v>98405822172.146225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98405822172.146225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410024259.05060929</v>
      </c>
      <c r="L3631" s="444">
        <f t="shared" ca="1" si="172"/>
        <v>98815846431.196838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98815846431.196838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411732693.46332014</v>
      </c>
      <c r="L3632" s="444">
        <f t="shared" ca="1" si="172"/>
        <v>99227579124.660156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99227579124.660156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413448246.35275066</v>
      </c>
      <c r="L3633" s="444">
        <f t="shared" ca="1" si="172"/>
        <v>99641027371.012909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99641027371.012909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415170947.37922043</v>
      </c>
      <c r="L3634" s="444">
        <f t="shared" ca="1" si="172"/>
        <v>100056198318.39214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100056198318.39214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416900826.32663387</v>
      </c>
      <c r="L3635" s="444">
        <f t="shared" ca="1" si="172"/>
        <v>100473099144.71877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100473099144.71877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418637913.10299486</v>
      </c>
      <c r="L3636" s="444">
        <f t="shared" ca="1" si="172"/>
        <v>100891737057.82176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100891737057.82176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420382237.740924</v>
      </c>
      <c r="L3637" s="444">
        <f t="shared" ca="1" si="172"/>
        <v>101312119295.56268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101312119295.56268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422133830.39817786</v>
      </c>
      <c r="L3638" s="444">
        <f t="shared" ca="1" si="172"/>
        <v>101734253125.96086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101734253125.96086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423892721.35817027</v>
      </c>
      <c r="L3639" s="444">
        <f t="shared" ca="1" si="172"/>
        <v>102158145847.31903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102158145847.31903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425658941.03049594</v>
      </c>
      <c r="L3640" s="444">
        <f t="shared" ca="1" si="172"/>
        <v>102583804788.34953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102583804788.34953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427432519.95145637</v>
      </c>
      <c r="L3641" s="444">
        <f t="shared" ca="1" si="172"/>
        <v>103011237308.30099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103011237308.30099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429213488.7845875</v>
      </c>
      <c r="L3642" s="444">
        <f t="shared" ca="1" si="172"/>
        <v>103440450797.08559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103440450797.08559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431001878.32118994</v>
      </c>
      <c r="L3643" s="444">
        <f t="shared" ca="1" si="172"/>
        <v>103871452675.40678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103871452675.40678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432797719.4808616</v>
      </c>
      <c r="L3644" s="444">
        <f t="shared" ca="1" si="172"/>
        <v>104304250394.88765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104304250394.88765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434601043.31203187</v>
      </c>
      <c r="L3645" s="444">
        <f t="shared" ca="1" si="172"/>
        <v>104738851438.19968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104738851438.19968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436411880.99249864</v>
      </c>
      <c r="L3646" s="444">
        <f t="shared" ca="1" si="172"/>
        <v>105175263319.19217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105175263319.19217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438230263.82996738</v>
      </c>
      <c r="L3647" s="444">
        <f t="shared" ca="1" si="172"/>
        <v>105613493583.02214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105613493583.02214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440056223.26259226</v>
      </c>
      <c r="L3648" s="444">
        <f t="shared" ca="1" si="172"/>
        <v>106053549806.28473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106053549806.28473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441889790.85951972</v>
      </c>
      <c r="L3649" s="444">
        <f t="shared" ca="1" si="172"/>
        <v>106495439597.14424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106495439597.14424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443730998.32143432</v>
      </c>
      <c r="L3650" s="444">
        <f t="shared" ca="1" si="172"/>
        <v>106939170595.46568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106939170595.46568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445579877.481107</v>
      </c>
      <c r="L3651" s="444">
        <f t="shared" ca="1" si="172"/>
        <v>107384750472.94679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107384750472.94679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447436460.30394495</v>
      </c>
      <c r="L3652" s="444">
        <f t="shared" ca="1" si="172"/>
        <v>107832186933.25073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107832186933.25073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449300778.88854462</v>
      </c>
      <c r="L3653" s="444">
        <f t="shared" ca="1" si="172"/>
        <v>108281487712.13928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108281487712.13928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451172865.46724701</v>
      </c>
      <c r="L3654" s="444">
        <f t="shared" ca="1" si="172"/>
        <v>108732660577.60654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108732660577.60654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453052752.40669388</v>
      </c>
      <c r="L3655" s="444">
        <f t="shared" ca="1" si="172"/>
        <v>109185713330.01323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109185713330.01323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454940472.20838845</v>
      </c>
      <c r="L3656" s="444">
        <f t="shared" ca="1" si="172"/>
        <v>109640653802.22162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109640653802.22162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456836057.50925672</v>
      </c>
      <c r="L3657" s="444">
        <f t="shared" ca="1" si="172"/>
        <v>110097489859.73088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110097489859.73088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458739541.08221197</v>
      </c>
      <c r="L3658" s="444">
        <f t="shared" ca="1" si="172"/>
        <v>110556229400.8131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110556229400.8131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460650955.83672124</v>
      </c>
      <c r="L3659" s="444">
        <f t="shared" ca="1" si="172"/>
        <v>111016880356.64981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111016880356.64981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462570334.81937414</v>
      </c>
      <c r="L3660" s="444">
        <f t="shared" ca="1" si="172"/>
        <v>111479450691.46919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111479450691.46919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464497711.21445495</v>
      </c>
      <c r="L3661" s="444">
        <f t="shared" ca="1" si="172"/>
        <v>111943948402.68365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111943948402.68365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466433118.3445152</v>
      </c>
      <c r="L3662" s="444">
        <f t="shared" ca="1" si="172"/>
        <v>112410381521.02817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112410381521.02817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468376589.67095071</v>
      </c>
      <c r="L3663" s="444">
        <f t="shared" ca="1" si="172"/>
        <v>112878758110.69911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112878758110.69911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470328158.79457968</v>
      </c>
      <c r="L3664" s="444">
        <f t="shared" ca="1" si="172"/>
        <v>113349086269.4937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113349086269.4937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472287859.45622379</v>
      </c>
      <c r="L3665" s="444">
        <f t="shared" ca="1" si="172"/>
        <v>113821374128.94992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113821374128.94992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474255725.53729129</v>
      </c>
      <c r="L3666" s="444">
        <f t="shared" ca="1" si="172"/>
        <v>114295629854.48721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114295629854.48721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476231791.06036347</v>
      </c>
      <c r="L3667" s="444">
        <f t="shared" ca="1" si="172"/>
        <v>114771861645.54758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114771861645.54758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478216090.18978155</v>
      </c>
      <c r="L3668" s="444">
        <f t="shared" ca="1" si="172"/>
        <v>115250077735.73737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115250077735.73737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480208657.23223901</v>
      </c>
      <c r="L3669" s="444">
        <f t="shared" ca="1" si="172"/>
        <v>115730286392.9696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115730286392.9696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482209526.63737339</v>
      </c>
      <c r="L3670" s="444">
        <f t="shared" ca="1" si="172"/>
        <v>116212495919.60698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116212495919.60698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484218732.99836248</v>
      </c>
      <c r="L3671" s="444">
        <f t="shared" ca="1" si="172"/>
        <v>116696714652.60535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116696714652.60535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486236311.05252218</v>
      </c>
      <c r="L3672" s="444">
        <f t="shared" ca="1" si="172"/>
        <v>117182950963.65787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117182950963.65787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488262295.68190777</v>
      </c>
      <c r="L3673" s="444">
        <f t="shared" ca="1" si="172"/>
        <v>117671213259.33978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117671213259.33978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490296721.91391581</v>
      </c>
      <c r="L3674" s="444">
        <f t="shared" ca="1" si="172"/>
        <v>118161509981.25369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118161509981.25369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492339624.92189038</v>
      </c>
      <c r="L3675" s="444">
        <f t="shared" ca="1" si="172"/>
        <v>118653849606.17558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118653849606.17558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494391040.02573156</v>
      </c>
      <c r="L3676" s="444">
        <f t="shared" ca="1" si="172"/>
        <v>119148240646.20131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119148240646.20131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496451002.69250536</v>
      </c>
      <c r="L3677" s="444">
        <f t="shared" ca="1" si="172"/>
        <v>119644691648.89381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119644691648.89381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498519548.53705746</v>
      </c>
      <c r="L3678" s="444">
        <f t="shared" ca="1" si="172"/>
        <v>120143211197.43088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120143211197.43088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500596713.32262874</v>
      </c>
      <c r="L3679" s="444">
        <f t="shared" ca="1" si="172"/>
        <v>120643807910.75351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120643807910.75351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502682532.96147293</v>
      </c>
      <c r="L3680" s="444">
        <f t="shared" ca="1" si="172"/>
        <v>121146490443.71498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121146490443.71498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504777043.51547909</v>
      </c>
      <c r="L3681" s="444">
        <f t="shared" ca="1" si="172"/>
        <v>121651267487.23045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121651267487.23045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506880281.19679362</v>
      </c>
      <c r="L3682" s="444">
        <f t="shared" ca="1" si="172"/>
        <v>122158147768.42725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122158147768.42725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508992282.36844689</v>
      </c>
      <c r="L3683" s="444">
        <f t="shared" ca="1" si="172"/>
        <v>122667140050.7957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122667140050.7957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511113083.54498208</v>
      </c>
      <c r="L3684" s="444">
        <f t="shared" ca="1" si="172"/>
        <v>123178253134.34068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123178253134.34068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513242721.39308619</v>
      </c>
      <c r="L3685" s="444">
        <f t="shared" ca="1" si="172"/>
        <v>123691495855.73376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123691495855.73376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515381232.73222399</v>
      </c>
      <c r="L3686" s="444">
        <f t="shared" ca="1" si="172"/>
        <v>124206877088.46599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124206877088.46599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517528654.53527492</v>
      </c>
      <c r="L3687" s="444">
        <f t="shared" ca="1" si="172"/>
        <v>124724405743.00127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124724405743.00127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519685023.92917192</v>
      </c>
      <c r="L3688" s="444">
        <f t="shared" ca="1" si="172"/>
        <v>125244090766.93044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125244090766.93044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521850378.19554347</v>
      </c>
      <c r="L3689" s="444">
        <f t="shared" ca="1" si="172"/>
        <v>125765941145.12598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125765941145.12598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524024754.77135819</v>
      </c>
      <c r="L3690" s="444">
        <f t="shared" ca="1" si="172"/>
        <v>126289965899.89734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126289965899.89734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526208191.24957216</v>
      </c>
      <c r="L3691" s="444">
        <f t="shared" ca="1" si="172"/>
        <v>126816174091.14691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126816174091.14691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528400725.3797788</v>
      </c>
      <c r="L3692" s="444">
        <f t="shared" ca="1" si="172"/>
        <v>127344574816.52669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127344574816.52669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530602395.06886119</v>
      </c>
      <c r="L3693" s="444">
        <f t="shared" ca="1" si="172"/>
        <v>127875177211.59555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127875177211.59555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532813238.38164818</v>
      </c>
      <c r="L3694" s="444">
        <f t="shared" ca="1" si="172"/>
        <v>128407990449.9772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128407990449.9772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535033293.54157162</v>
      </c>
      <c r="L3695" s="444">
        <f t="shared" ca="1" si="172"/>
        <v>128943023743.51877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128943023743.51877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537262598.93132818</v>
      </c>
      <c r="L3696" s="444">
        <f t="shared" ca="1" si="172"/>
        <v>129480286342.4501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129480286342.4501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539501193.0935421</v>
      </c>
      <c r="L3697" s="444">
        <f t="shared" ca="1" si="172"/>
        <v>130019787535.54364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130019787535.54364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541749114.73143184</v>
      </c>
      <c r="L3698" s="444">
        <f t="shared" ca="1" si="172"/>
        <v>130561536650.27507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130561536650.27507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544006402.70947957</v>
      </c>
      <c r="L3699" s="444">
        <f t="shared" ca="1" si="172"/>
        <v>131105543052.98454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131105543052.98454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546273096.0541023</v>
      </c>
      <c r="L3700" s="444">
        <f t="shared" ca="1" si="172"/>
        <v>131651816149.03865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131651816149.03865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548549233.9543277</v>
      </c>
      <c r="L3701" s="444">
        <f t="shared" ca="1" si="172"/>
        <v>132200365382.99298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132200365382.99298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550834855.76247072</v>
      </c>
      <c r="L3702" s="444">
        <f t="shared" ca="1" si="172"/>
        <v>132751200238.75545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132751200238.75545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553130000.99481428</v>
      </c>
      <c r="L3703" s="444">
        <f t="shared" ca="1" si="172"/>
        <v>133304330239.75026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133304330239.75026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555434709.3322928</v>
      </c>
      <c r="L3704" s="444">
        <f t="shared" ca="1" si="172"/>
        <v>133859764949.08255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133859764949.08255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557749020.62117732</v>
      </c>
      <c r="L3705" s="444">
        <f t="shared" ca="1" si="172"/>
        <v>134417513969.70372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134417513969.70372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560072974.87376547</v>
      </c>
      <c r="L3706" s="444">
        <f t="shared" ca="1" si="172"/>
        <v>134977586944.57748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134977586944.57748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562406612.26907289</v>
      </c>
      <c r="L3707" s="444">
        <f t="shared" ca="1" si="172"/>
        <v>135539993556.84656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135539993556.84656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564749973.15352738</v>
      </c>
      <c r="L3708" s="444">
        <f t="shared" ca="1" si="172"/>
        <v>136104743530.00009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136104743530.00009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567103098.04166698</v>
      </c>
      <c r="L3709" s="444">
        <f t="shared" ca="1" si="172"/>
        <v>136671846628.04176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136671846628.04176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569466027.61684072</v>
      </c>
      <c r="L3710" s="444">
        <f t="shared" ca="1" si="172"/>
        <v>137241312655.6586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137241312655.6586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571838802.73191082</v>
      </c>
      <c r="L3711" s="444">
        <f t="shared" ca="1" si="172"/>
        <v>137813151458.3905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137813151458.3905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574221464.40996039</v>
      </c>
      <c r="L3712" s="444">
        <f t="shared" ca="1" si="172"/>
        <v>138387372922.80048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138387372922.80048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576614053.84500194</v>
      </c>
      <c r="L3713" s="444">
        <f t="shared" ca="1" si="172"/>
        <v>138963986976.64548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138963986976.64548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579016612.40268946</v>
      </c>
      <c r="L3714" s="444">
        <f t="shared" ca="1" si="172"/>
        <v>139543003589.04816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139543003589.04816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581429181.62103403</v>
      </c>
      <c r="L3715" s="444">
        <f t="shared" ca="1" si="172"/>
        <v>140124432770.66919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140124432770.66919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583851803.21112156</v>
      </c>
      <c r="L3716" s="444">
        <f t="shared" ca="1" si="172"/>
        <v>140708284573.88031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140708284573.88031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586284519.05783463</v>
      </c>
      <c r="L3717" s="444">
        <f t="shared" ca="1" si="172"/>
        <v>141294569092.93814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141294569092.93814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588727371.22057557</v>
      </c>
      <c r="L3718" s="444">
        <f t="shared" ca="1" si="172"/>
        <v>141883296464.15872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141883296464.15872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591180401.93399465</v>
      </c>
      <c r="L3719" s="444">
        <f t="shared" ca="1" si="172"/>
        <v>142474476866.09271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142474476866.09271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593643653.60871959</v>
      </c>
      <c r="L3720" s="444">
        <f t="shared" ca="1" si="172"/>
        <v>143068120519.70145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143068120519.70145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596117168.8320893</v>
      </c>
      <c r="L3721" s="444">
        <f t="shared" ca="1" si="172"/>
        <v>143664237688.53354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143664237688.53354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598600990.36888969</v>
      </c>
      <c r="L3722" s="444">
        <f t="shared" ca="1" si="172"/>
        <v>144262838678.90244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144262838678.90244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601095161.16209352</v>
      </c>
      <c r="L3723" s="444">
        <f t="shared" ca="1" si="172"/>
        <v>144863933840.06451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144863933840.06451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603599724.33360219</v>
      </c>
      <c r="L3724" s="444">
        <f t="shared" ca="1" si="172"/>
        <v>145467533564.3981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145467533564.3981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606114723.18499207</v>
      </c>
      <c r="L3725" s="444">
        <f t="shared" ca="1" si="172"/>
        <v>146073648287.5831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146073648287.5831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608640201.19826293</v>
      </c>
      <c r="L3726" s="444">
        <f t="shared" ca="1" si="172"/>
        <v>146682288488.78137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146682288488.78137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611176202.03658903</v>
      </c>
      <c r="L3727" s="444">
        <f t="shared" ca="1" si="172"/>
        <v>147293464690.81796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147293464690.81796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613722769.54507482</v>
      </c>
      <c r="L3728" s="444">
        <f t="shared" ca="1" si="172"/>
        <v>147907187460.36304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147907187460.36304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616279947.75151265</v>
      </c>
      <c r="L3729" s="444">
        <f t="shared" ca="1" si="172"/>
        <v>148523467408.11456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148523467408.11456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618847780.86714399</v>
      </c>
      <c r="L3730" s="444">
        <f t="shared" ca="1" si="172"/>
        <v>149142315188.98172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149142315188.98172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621426313.28742385</v>
      </c>
      <c r="L3731" s="444">
        <f t="shared" ca="1" si="172"/>
        <v>149763741502.26913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149763741502.26913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624015589.5927881</v>
      </c>
      <c r="L3732" s="444">
        <f t="shared" ca="1" si="172"/>
        <v>150387757091.86191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150387757091.86191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626615654.54942465</v>
      </c>
      <c r="L3733" s="444">
        <f t="shared" ca="1" si="172"/>
        <v>151014372746.41135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151014372746.41135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629226553.11004722</v>
      </c>
      <c r="L3734" s="444">
        <f t="shared" ca="1" si="172"/>
        <v>151643599299.52139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151643599299.52139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631848330.41467249</v>
      </c>
      <c r="L3735" s="444">
        <f t="shared" ca="1" si="172"/>
        <v>152275447629.93607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152275447629.93607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634481031.79140031</v>
      </c>
      <c r="L3736" s="444">
        <f t="shared" ca="1" si="172"/>
        <v>152909928661.72748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152909928661.72748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637124702.75719786</v>
      </c>
      <c r="L3737" s="444">
        <f t="shared" ca="1" si="172"/>
        <v>153547053364.48468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153547053364.48468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639779389.01868618</v>
      </c>
      <c r="L3738" s="444">
        <f t="shared" ca="1" si="172"/>
        <v>154186832753.50336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154186832753.50336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642445136.47293067</v>
      </c>
      <c r="L3739" s="444">
        <f t="shared" ca="1" si="172"/>
        <v>154829277889.97629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154829277889.97629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645121991.20823455</v>
      </c>
      <c r="L3740" s="444">
        <f t="shared" ca="1" si="172"/>
        <v>155474399881.18451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155474399881.18451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647809999.5049355</v>
      </c>
      <c r="L3741" s="444">
        <f t="shared" ca="1" si="172"/>
        <v>156122209880.68945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156122209880.68945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650509207.83620608</v>
      </c>
      <c r="L3742" s="444">
        <f t="shared" ca="1" si="172"/>
        <v>156772719088.52567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156772719088.52567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653219662.86885691</v>
      </c>
      <c r="L3743" s="444">
        <f t="shared" ca="1" si="172"/>
        <v>157425938751.39453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157425938751.39453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655941411.46414387</v>
      </c>
      <c r="L3744" s="444">
        <f t="shared" ca="1" si="172"/>
        <v>158081880162.85867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158081880162.85867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658674500.67857778</v>
      </c>
      <c r="L3745" s="444">
        <f t="shared" ca="1" si="172"/>
        <v>158740554663.53726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158740554663.53726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661418977.76473856</v>
      </c>
      <c r="L3746" s="444">
        <f t="shared" ca="1" si="172"/>
        <v>159401973641.302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159401973641.302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664174890.17209172</v>
      </c>
      <c r="L3747" s="444">
        <f t="shared" ca="1" si="172"/>
        <v>160066148531.47409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160066148531.47409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666942285.54780865</v>
      </c>
      <c r="L3748" s="444">
        <f t="shared" ca="1" si="172"/>
        <v>160733090817.02191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160733090817.02191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669721211.73759127</v>
      </c>
      <c r="L3749" s="444">
        <f t="shared" ca="1" si="172"/>
        <v>161402812028.75949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161402812028.75949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672511716.78649783</v>
      </c>
      <c r="L3750" s="444">
        <f t="shared" ca="1" si="172"/>
        <v>162075323745.54599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162075323745.54599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675313848.93977499</v>
      </c>
      <c r="L3751" s="444">
        <f t="shared" ca="1" si="172"/>
        <v>162750637594.48578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162750637594.48578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678127656.64369071</v>
      </c>
      <c r="L3752" s="444">
        <f t="shared" ca="1" si="172"/>
        <v>163428765251.12946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163428765251.12946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680953188.54637277</v>
      </c>
      <c r="L3753" s="444">
        <f t="shared" ca="1" si="172"/>
        <v>164109718439.67584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164109718439.67584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683790493.49864936</v>
      </c>
      <c r="L3754" s="444">
        <f t="shared" ca="1" si="172"/>
        <v>164793508933.1745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164793508933.1745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686639620.55489373</v>
      </c>
      <c r="L3755" s="444">
        <f t="shared" ca="1" si="172"/>
        <v>165480148553.7294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165480148553.7294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689500618.97387254</v>
      </c>
      <c r="L3756" s="444">
        <f t="shared" ca="1" si="172"/>
        <v>166169649172.70328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166169649172.70328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692373538.21959698</v>
      </c>
      <c r="L3757" s="444">
        <f t="shared" ca="1" si="172"/>
        <v>166862022710.92288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166862022710.92288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695258427.96217871</v>
      </c>
      <c r="L3758" s="444">
        <f t="shared" ca="1" si="172"/>
        <v>167557281138.88507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167557281138.88507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698155338.07868779</v>
      </c>
      <c r="L3759" s="444">
        <f t="shared" ca="1" si="172"/>
        <v>168255436476.96375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168255436476.96375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701064318.65401554</v>
      </c>
      <c r="L3760" s="444">
        <f t="shared" ca="1" si="172"/>
        <v>168956500795.61777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168956500795.61777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703985419.98174071</v>
      </c>
      <c r="L3761" s="444">
        <f t="shared" ca="1" si="172"/>
        <v>169660486215.59952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169660486215.59952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706918692.56499803</v>
      </c>
      <c r="L3762" s="444">
        <f t="shared" ca="1" si="172"/>
        <v>170367404908.16452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170367404908.16452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709864187.11735213</v>
      </c>
      <c r="L3763" s="444">
        <f t="shared" ca="1" si="172"/>
        <v>171077269095.28186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171077269095.28186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712821954.56367445</v>
      </c>
      <c r="L3764" s="444">
        <f t="shared" ca="1" si="172"/>
        <v>171790091049.84552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171790091049.84552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715792046.04102302</v>
      </c>
      <c r="L3765" s="444">
        <f t="shared" ca="1" si="172"/>
        <v>172505883095.88654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172505883095.88654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718774512.89952719</v>
      </c>
      <c r="L3766" s="444">
        <f t="shared" ca="1" si="172"/>
        <v>173224657608.78607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173224657608.78607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721769406.70327532</v>
      </c>
      <c r="L3767" s="444">
        <f t="shared" ca="1" si="172"/>
        <v>173946427015.48935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173946427015.48935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724776779.23120558</v>
      </c>
      <c r="L3768" s="444">
        <f t="shared" ca="1" si="172"/>
        <v>174671203794.72055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174671203794.72055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727796682.47800231</v>
      </c>
      <c r="L3769" s="444">
        <f t="shared" ca="1" si="172"/>
        <v>175399000477.19855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175399000477.19855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730829168.65499389</v>
      </c>
      <c r="L3770" s="444">
        <f t="shared" ca="1" si="172"/>
        <v>176129829645.85355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176129829645.85355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733874290.19105649</v>
      </c>
      <c r="L3771" s="444">
        <f t="shared" ca="1" si="172"/>
        <v>176863703936.04462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176863703936.04462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736932099.7335192</v>
      </c>
      <c r="L3772" s="444">
        <f t="shared" ca="1" si="172"/>
        <v>177600636035.77814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177600636035.77814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740002650.14907551</v>
      </c>
      <c r="L3773" s="444">
        <f t="shared" ca="1" si="172"/>
        <v>178340638685.92722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178340638685.92722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743085994.52469671</v>
      </c>
      <c r="L3774" s="444">
        <f t="shared" ca="1" si="172"/>
        <v>179083724680.4519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179083724680.4519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746182186.16854954</v>
      </c>
      <c r="L3775" s="444">
        <f t="shared" ca="1" si="172"/>
        <v>179829906866.62045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179829906866.62045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749291278.61091852</v>
      </c>
      <c r="L3776" s="444">
        <f t="shared" ca="1" si="172"/>
        <v>180579198145.23138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180579198145.23138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752413325.60513079</v>
      </c>
      <c r="L3777" s="444">
        <f t="shared" ca="1" si="172"/>
        <v>181331611470.83652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181331611470.83652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755548381.12848544</v>
      </c>
      <c r="L3778" s="444">
        <f t="shared" ca="1" si="172"/>
        <v>182087159851.965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182087159851.965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758696499.38318753</v>
      </c>
      <c r="L3779" s="444">
        <f t="shared" ca="1" si="172"/>
        <v>182845856351.34818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182845856351.34818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761857734.79728401</v>
      </c>
      <c r="L3780" s="444">
        <f t="shared" ca="1" si="172"/>
        <v>183607714086.14545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183607714086.14545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765032142.02560604</v>
      </c>
      <c r="L3781" s="444">
        <f t="shared" ca="1" si="172"/>
        <v>184372746228.17105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184372746228.17105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768219775.95071268</v>
      </c>
      <c r="L3782" s="444">
        <f t="shared" ca="1" si="172"/>
        <v>185140966004.12177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185140966004.12177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771420691.68384063</v>
      </c>
      <c r="L3783" s="444">
        <f t="shared" ca="1" si="172"/>
        <v>185912386695.8056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185912386695.8056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774634944.5658567</v>
      </c>
      <c r="L3784" s="444">
        <f t="shared" ca="1" si="172"/>
        <v>186687021640.37146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186687021640.37146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777862590.16821444</v>
      </c>
      <c r="L3785" s="444">
        <f t="shared" ca="1" si="172"/>
        <v>187464884230.53967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187464884230.53967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781103684.29391527</v>
      </c>
      <c r="L3786" s="444">
        <f t="shared" ca="1" si="172"/>
        <v>188245987914.83359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188245987914.83359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784358282.97847331</v>
      </c>
      <c r="L3787" s="444">
        <f t="shared" ca="1" si="172"/>
        <v>189030346197.81207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189030346197.81207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787626442.49088359</v>
      </c>
      <c r="L3788" s="444">
        <f t="shared" ca="1" si="172"/>
        <v>189817972640.30295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189817972640.30295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790908219.33459556</v>
      </c>
      <c r="L3789" s="444">
        <f t="shared" ca="1" si="172"/>
        <v>190608880859.63754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190608880859.63754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794203670.24848974</v>
      </c>
      <c r="L3790" s="444">
        <f t="shared" ca="1" si="172"/>
        <v>191403084529.88605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191403084529.88605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797512852.20785856</v>
      </c>
      <c r="L3791" s="444">
        <f t="shared" ca="1" si="172"/>
        <v>192200597382.0939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192200597382.0939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800835822.4253912</v>
      </c>
      <c r="L3792" s="444">
        <f t="shared" ca="1" si="172"/>
        <v>193001433204.51929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193001433204.51929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804172638.35216367</v>
      </c>
      <c r="L3793" s="444">
        <f t="shared" ca="1" si="172"/>
        <v>193805605842.87146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193805605842.87146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807523357.67863107</v>
      </c>
      <c r="L3794" s="444">
        <f t="shared" ca="1" si="172"/>
        <v>194613129200.55008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194613129200.55008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810888038.33562529</v>
      </c>
      <c r="L3795" s="444">
        <f t="shared" ca="1" si="172"/>
        <v>195424017238.88571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195424017238.88571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814266738.49535716</v>
      </c>
      <c r="L3796" s="444">
        <f t="shared" ca="1" si="172"/>
        <v>196238283977.38107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196238283977.38107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817659516.57242107</v>
      </c>
      <c r="L3797" s="444">
        <f t="shared" ca="1" si="172"/>
        <v>197055943493.95349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197055943493.95349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821066431.22480619</v>
      </c>
      <c r="L3798" s="444">
        <f t="shared" ca="1" si="172"/>
        <v>197877009925.17828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197877009925.17828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824487541.35490954</v>
      </c>
      <c r="L3799" s="444">
        <f t="shared" ca="1" si="172"/>
        <v>198701497466.5332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198701497466.5332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827922906.11055505</v>
      </c>
      <c r="L3800" s="444">
        <f t="shared" ca="1" si="172"/>
        <v>199529420372.64377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199529420372.64377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831372584.88601565</v>
      </c>
      <c r="L3801" s="444">
        <f t="shared" ca="1" si="172"/>
        <v>200360792957.52979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200360792957.52979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834836637.32304072</v>
      </c>
      <c r="L3802" s="444">
        <f t="shared" ca="1" si="172"/>
        <v>201195629594.85281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201195629594.85281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838315123.31188667</v>
      </c>
      <c r="L3803" s="444">
        <f t="shared" ca="1" si="172"/>
        <v>202033944718.1647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202033944718.1647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841808102.99235296</v>
      </c>
      <c r="L3804" s="444">
        <f t="shared" ca="1" si="172"/>
        <v>202875752821.15704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202875752821.15704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845315636.75482106</v>
      </c>
      <c r="L3805" s="444">
        <f t="shared" ca="1" si="172"/>
        <v>203721068457.91187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203721068457.91187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848837785.24129939</v>
      </c>
      <c r="L3806" s="444">
        <f t="shared" ca="1" si="172"/>
        <v>204569906243.15317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204569906243.15317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852374609.34647155</v>
      </c>
      <c r="L3807" s="444">
        <f t="shared" ca="1" si="172"/>
        <v>205422280852.49963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205422280852.49963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855926170.21874845</v>
      </c>
      <c r="L3808" s="444">
        <f t="shared" ca="1" si="172"/>
        <v>206278207022.71838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206278207022.71838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859492529.26132655</v>
      </c>
      <c r="L3809" s="444">
        <f t="shared" ca="1" si="172"/>
        <v>207137699551.97971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207137699551.97971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863073748.13324881</v>
      </c>
      <c r="L3810" s="444">
        <f t="shared" ca="1" si="172"/>
        <v>208000773300.11295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208000773300.11295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866669888.75047064</v>
      </c>
      <c r="L3811" s="444">
        <f t="shared" ca="1" si="172"/>
        <v>208867443188.8634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208867443188.8634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870281013.2869308</v>
      </c>
      <c r="L3812" s="444">
        <f t="shared" ca="1" si="172"/>
        <v>209737724202.15033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209737724202.15033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873907184.1756264</v>
      </c>
      <c r="L3813" s="444">
        <f t="shared" ca="1" si="172"/>
        <v>210611631386.32596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210611631386.32596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877548464.1096915</v>
      </c>
      <c r="L3814" s="444">
        <f t="shared" ca="1" si="172"/>
        <v>211489179850.43564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211489179850.43564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881204916.04348183</v>
      </c>
      <c r="L3815" s="444">
        <f t="shared" ca="1" si="172"/>
        <v>212370384766.47913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212370384766.47913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884876603.193663</v>
      </c>
      <c r="L3816" s="444">
        <f t="shared" ca="1" si="172"/>
        <v>213255261369.67279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213255261369.67279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888563589.04030323</v>
      </c>
      <c r="L3817" s="444">
        <f t="shared" ca="1" si="172"/>
        <v>214143824958.7131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214143824958.7131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892265937.32797134</v>
      </c>
      <c r="L3818" s="444">
        <f t="shared" ca="1" si="172"/>
        <v>215036090896.04108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215036090896.04108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895983712.06683791</v>
      </c>
      <c r="L3819" s="444">
        <f t="shared" ca="1" si="172"/>
        <v>215932074608.10791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215932074608.10791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899716977.53378284</v>
      </c>
      <c r="L3820" s="444">
        <f t="shared" ca="1" si="172"/>
        <v>216831791585.64169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216831791585.64169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903465798.27350688</v>
      </c>
      <c r="L3821" s="444">
        <f t="shared" ca="1" si="172"/>
        <v>217735257383.91519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217735257383.91519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907230239.09964669</v>
      </c>
      <c r="L3822" s="444">
        <f t="shared" ca="1" si="172"/>
        <v>218642487623.01483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218642487623.01483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911010365.09589517</v>
      </c>
      <c r="L3823" s="444">
        <f t="shared" ca="1" si="172"/>
        <v>219553497988.11072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219553497988.11072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914806241.61712801</v>
      </c>
      <c r="L3824" s="444">
        <f t="shared" ca="1" si="172"/>
        <v>220468304229.72784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220468304229.72784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918617934.29053271</v>
      </c>
      <c r="L3825" s="444">
        <f t="shared" ca="1" si="172"/>
        <v>221386922164.01837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221386922164.01837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922445509.0167433</v>
      </c>
      <c r="L3826" s="444">
        <f t="shared" ca="1" si="172"/>
        <v>222309367673.03513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222309367673.03513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926289031.97097957</v>
      </c>
      <c r="L3827" s="444">
        <f t="shared" ca="1" si="172"/>
        <v>223235656705.0061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223235656705.0061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930148569.60419214</v>
      </c>
      <c r="L3828" s="444">
        <f t="shared" ca="1" si="172"/>
        <v>224165805274.61029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224165805274.61029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934024188.6442095</v>
      </c>
      <c r="L3829" s="444">
        <f t="shared" ca="1" si="172"/>
        <v>225099829463.25449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225099829463.25449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937915956.09689367</v>
      </c>
      <c r="L3830" s="444">
        <f t="shared" ca="1" si="172"/>
        <v>226037745419.35138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226037745419.35138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941823939.24729753</v>
      </c>
      <c r="L3831" s="444">
        <f t="shared" ca="1" si="172"/>
        <v>226979569358.59866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226979569358.59866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945748205.66082764</v>
      </c>
      <c r="L3832" s="444">
        <f t="shared" ca="1" si="172"/>
        <v>227925317564.25949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227925317564.25949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949688823.18441451</v>
      </c>
      <c r="L3833" s="444">
        <f t="shared" ref="L3833:L4087" ca="1" si="177">I3833-J3833+K3833</f>
        <v>228875006387.44391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228875006387.44391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953645859.94768286</v>
      </c>
      <c r="L3834" s="444">
        <f t="shared" ca="1" si="177"/>
        <v>229828652247.3916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229828652247.3916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957619384.36413181</v>
      </c>
      <c r="L3835" s="444">
        <f t="shared" ca="1" si="177"/>
        <v>230786271631.75574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230786271631.75574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961609465.13231552</v>
      </c>
      <c r="L3836" s="444">
        <f t="shared" ca="1" si="177"/>
        <v>231747881096.88806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231747881096.88806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965616171.23703372</v>
      </c>
      <c r="L3837" s="444">
        <f t="shared" ca="1" si="177"/>
        <v>232713497268.12509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232713497268.12509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969639571.95052135</v>
      </c>
      <c r="L3838" s="444">
        <f t="shared" ca="1" si="177"/>
        <v>233683136840.07562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233683136840.07562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973679736.83364844</v>
      </c>
      <c r="L3839" s="444">
        <f t="shared" ca="1" si="177"/>
        <v>234656816576.90927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234656816576.90927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977736735.73712194</v>
      </c>
      <c r="L3840" s="444">
        <f t="shared" ca="1" si="177"/>
        <v>235634553312.64639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235634553312.64639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981810638.80269325</v>
      </c>
      <c r="L3841" s="444">
        <f t="shared" ca="1" si="177"/>
        <v>236616363951.4491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236616363951.4491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985901516.4643712</v>
      </c>
      <c r="L3842" s="444">
        <f t="shared" ca="1" si="177"/>
        <v>237602265467.91348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237602265467.91348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990009439.44963944</v>
      </c>
      <c r="L3843" s="444">
        <f t="shared" ca="1" si="177"/>
        <v>238592274907.36313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238592274907.36313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994134478.78067982</v>
      </c>
      <c r="L3844" s="444">
        <f t="shared" ca="1" si="177"/>
        <v>239586409386.1438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239586409386.1438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998276705.775599</v>
      </c>
      <c r="L3845" s="444">
        <f t="shared" ca="1" si="177"/>
        <v>240584686091.9194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240584686091.9194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1002436192.0496641</v>
      </c>
      <c r="L3846" s="444">
        <f t="shared" ca="1" si="177"/>
        <v>241587122283.96906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241587122283.96906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1006613009.5165378</v>
      </c>
      <c r="L3847" s="444">
        <f t="shared" ca="1" si="177"/>
        <v>242593735293.4856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242593735293.4856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1010807230.3895233</v>
      </c>
      <c r="L3848" s="444">
        <f t="shared" ca="1" si="177"/>
        <v>243604542523.87512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243604542523.87512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1015018927.1828128</v>
      </c>
      <c r="L3849" s="444">
        <f t="shared" ca="1" si="177"/>
        <v>244619561451.05792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244619561451.05792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1019248172.7127413</v>
      </c>
      <c r="L3850" s="444">
        <f t="shared" ca="1" si="177"/>
        <v>245638809623.77066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245638809623.77066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1023495040.0990444</v>
      </c>
      <c r="L3851" s="444">
        <f t="shared" ca="1" si="177"/>
        <v>246662304663.86969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246662304663.86969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1027759602.7661237</v>
      </c>
      <c r="L3852" s="444">
        <f t="shared" ca="1" si="177"/>
        <v>247690064266.6358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247690064266.6358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1032041934.4443159</v>
      </c>
      <c r="L3853" s="444">
        <f t="shared" ca="1" si="177"/>
        <v>248722106201.08011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248722106201.08011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1036342109.1711671</v>
      </c>
      <c r="L3854" s="444">
        <f t="shared" ca="1" si="177"/>
        <v>249758448310.25128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249758448310.25128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1040660201.2927136</v>
      </c>
      <c r="L3855" s="444">
        <f t="shared" ca="1" si="177"/>
        <v>250799108511.54401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250799108511.54401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1044996285.4647666</v>
      </c>
      <c r="L3856" s="444">
        <f t="shared" ca="1" si="177"/>
        <v>251844104797.00876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251844104797.00876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1049350436.6542031</v>
      </c>
      <c r="L3857" s="444">
        <f t="shared" ca="1" si="177"/>
        <v>252893455233.66296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252893455233.66296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1053722730.1402624</v>
      </c>
      <c r="L3858" s="444">
        <f t="shared" ca="1" si="177"/>
        <v>253947177963.80322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253947177963.80322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1058113241.5158467</v>
      </c>
      <c r="L3859" s="444">
        <f t="shared" ca="1" si="177"/>
        <v>255005291205.31906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255005291205.31906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1062522046.6888293</v>
      </c>
      <c r="L3860" s="444">
        <f t="shared" ca="1" si="177"/>
        <v>256067813252.0079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256067813252.0079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1066949221.8833663</v>
      </c>
      <c r="L3861" s="444">
        <f t="shared" ca="1" si="177"/>
        <v>257134762473.89127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257134762473.89127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1071394843.6412135</v>
      </c>
      <c r="L3862" s="444">
        <f t="shared" ca="1" si="177"/>
        <v>258206157317.53247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258206157317.53247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1075858988.8230522</v>
      </c>
      <c r="L3863" s="444">
        <f t="shared" ca="1" si="177"/>
        <v>259282016306.35553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259282016306.35553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1080341734.6098146</v>
      </c>
      <c r="L3864" s="444">
        <f t="shared" ca="1" si="177"/>
        <v>260362358040.96533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260362358040.96533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1084843158.5040224</v>
      </c>
      <c r="L3865" s="444">
        <f t="shared" ca="1" si="177"/>
        <v>261447201199.46936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261447201199.46936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1089363338.3311224</v>
      </c>
      <c r="L3866" s="444">
        <f t="shared" ca="1" si="177"/>
        <v>262536564537.80048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262536564537.80048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1093902352.2408354</v>
      </c>
      <c r="L3867" s="444">
        <f t="shared" ca="1" si="177"/>
        <v>263630466890.04132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263630466890.04132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1098460278.7085054</v>
      </c>
      <c r="L3868" s="444">
        <f t="shared" ca="1" si="177"/>
        <v>264728927168.74982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264728927168.74982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1103037196.5364575</v>
      </c>
      <c r="L3869" s="444">
        <f t="shared" ca="1" si="177"/>
        <v>265831964365.28629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265831964365.28629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1107633184.8553596</v>
      </c>
      <c r="L3870" s="444">
        <f t="shared" ca="1" si="177"/>
        <v>266939597550.14163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266939597550.14163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1112248323.1255901</v>
      </c>
      <c r="L3871" s="444">
        <f t="shared" ca="1" si="177"/>
        <v>268051845873.26721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268051845873.26721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1116882691.1386135</v>
      </c>
      <c r="L3872" s="444">
        <f t="shared" ca="1" si="177"/>
        <v>269168728564.40582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269168728564.40582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1121536369.0183575</v>
      </c>
      <c r="L3873" s="444">
        <f t="shared" ca="1" si="177"/>
        <v>270290264933.42419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270290264933.42419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1126209437.2226007</v>
      </c>
      <c r="L3874" s="444">
        <f t="shared" ca="1" si="177"/>
        <v>271416474370.64679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271416474370.64679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1130901976.5443616</v>
      </c>
      <c r="L3875" s="444">
        <f t="shared" ca="1" si="177"/>
        <v>272547376347.19116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272547376347.19116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1135614068.1132965</v>
      </c>
      <c r="L3876" s="444">
        <f t="shared" ca="1" si="177"/>
        <v>273682990415.30444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273682990415.30444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1140345793.3971019</v>
      </c>
      <c r="L3877" s="444">
        <f t="shared" ca="1" si="177"/>
        <v>274823336208.70154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274823336208.70154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1145097234.2029228</v>
      </c>
      <c r="L3878" s="444">
        <f t="shared" ca="1" si="177"/>
        <v>275968433442.90448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275968433442.90448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1149868472.6787686</v>
      </c>
      <c r="L3879" s="444">
        <f t="shared" ca="1" si="177"/>
        <v>277118301915.58325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277118301915.58325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1154659591.3149302</v>
      </c>
      <c r="L3880" s="444">
        <f t="shared" ca="1" si="177"/>
        <v>278272961506.89819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278272961506.89819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1159470672.9454091</v>
      </c>
      <c r="L3881" s="444">
        <f t="shared" ca="1" si="177"/>
        <v>279432432179.84363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279432432179.84363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1164301800.7493484</v>
      </c>
      <c r="L3882" s="444">
        <f t="shared" ca="1" si="177"/>
        <v>280596733980.59296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280596733980.59296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1169153058.2524707</v>
      </c>
      <c r="L3883" s="444">
        <f t="shared" ca="1" si="177"/>
        <v>281765887038.8454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281765887038.8454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1174024529.3285224</v>
      </c>
      <c r="L3884" s="444">
        <f t="shared" ca="1" si="177"/>
        <v>282939911568.17395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282939911568.17395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1178916298.2007248</v>
      </c>
      <c r="L3885" s="444">
        <f t="shared" ca="1" si="177"/>
        <v>284118827866.37469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284118827866.37469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1183828449.4432278</v>
      </c>
      <c r="L3886" s="444">
        <f t="shared" ca="1" si="177"/>
        <v>285302656315.81793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285302656315.81793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1188761067.9825747</v>
      </c>
      <c r="L3887" s="444">
        <f t="shared" ca="1" si="177"/>
        <v>286491417383.80054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286491417383.80054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1193714239.0991688</v>
      </c>
      <c r="L3888" s="444">
        <f t="shared" ca="1" si="177"/>
        <v>287685131622.89972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287685131622.89972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1198688048.4287488</v>
      </c>
      <c r="L3889" s="444">
        <f t="shared" ca="1" si="177"/>
        <v>288883819671.32849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288883819671.32849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1203682581.9638686</v>
      </c>
      <c r="L3890" s="444">
        <f t="shared" ca="1" si="177"/>
        <v>290087502253.29236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290087502253.29236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1208697926.0553849</v>
      </c>
      <c r="L3891" s="444">
        <f t="shared" ca="1" si="177"/>
        <v>291296200179.34772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291296200179.34772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1213734167.4139488</v>
      </c>
      <c r="L3892" s="444">
        <f t="shared" ca="1" si="177"/>
        <v>292509934346.76166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292509934346.76166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1218791393.1115069</v>
      </c>
      <c r="L3893" s="444">
        <f t="shared" ca="1" si="177"/>
        <v>293728725739.87317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293728725739.87317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1223869690.5828049</v>
      </c>
      <c r="L3894" s="444">
        <f t="shared" ca="1" si="177"/>
        <v>294952595430.45599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294952595430.45599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1228969147.6269</v>
      </c>
      <c r="L3895" s="444">
        <f t="shared" ca="1" si="177"/>
        <v>296181564578.08289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296181564578.08289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1234089852.4086788</v>
      </c>
      <c r="L3896" s="444">
        <f t="shared" ca="1" si="177"/>
        <v>297415654430.49158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297415654430.49158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1239231893.4603815</v>
      </c>
      <c r="L3897" s="444">
        <f t="shared" ca="1" si="177"/>
        <v>298654886323.95197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298654886323.95197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1244395359.6831331</v>
      </c>
      <c r="L3898" s="444">
        <f t="shared" ca="1" si="177"/>
        <v>299899281683.63507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299899281683.63507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1249580340.3484795</v>
      </c>
      <c r="L3899" s="444">
        <f t="shared" ca="1" si="177"/>
        <v>301148862023.98352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301148862023.98352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1254786925.0999312</v>
      </c>
      <c r="L3900" s="444">
        <f t="shared" ca="1" si="177"/>
        <v>302403648949.08344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302403648949.08344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1260015203.9545143</v>
      </c>
      <c r="L3901" s="444">
        <f t="shared" ca="1" si="177"/>
        <v>303663664153.03796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303663664153.03796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1265265267.3043249</v>
      </c>
      <c r="L3902" s="444">
        <f t="shared" ca="1" si="177"/>
        <v>304928929420.34229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304928929420.34229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1270537205.9180927</v>
      </c>
      <c r="L3903" s="444">
        <f t="shared" ca="1" si="177"/>
        <v>306199466626.26038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306199466626.26038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1275831110.9427516</v>
      </c>
      <c r="L3904" s="444">
        <f t="shared" ca="1" si="177"/>
        <v>307475297737.20313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307475297737.20313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1281147073.9050131</v>
      </c>
      <c r="L3905" s="444">
        <f t="shared" ca="1" si="177"/>
        <v>308756444811.10815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308756444811.10815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1286485186.7129507</v>
      </c>
      <c r="L3906" s="444">
        <f t="shared" ca="1" si="177"/>
        <v>310042929997.82111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310042929997.82111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1291845541.657588</v>
      </c>
      <c r="L3907" s="444">
        <f t="shared" ca="1" si="177"/>
        <v>311334775539.4787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311334775539.4787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1297228231.4144945</v>
      </c>
      <c r="L3908" s="444">
        <f t="shared" ca="1" si="177"/>
        <v>312632003770.89319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312632003770.89319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1302633349.0453882</v>
      </c>
      <c r="L3909" s="444">
        <f t="shared" ca="1" si="177"/>
        <v>313934637119.9386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313934637119.9386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1308060987.9997442</v>
      </c>
      <c r="L3910" s="444">
        <f t="shared" ca="1" si="177"/>
        <v>315242698107.93835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315242698107.93835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1313511242.1164098</v>
      </c>
      <c r="L3911" s="444">
        <f t="shared" ca="1" si="177"/>
        <v>316556209350.05475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316556209350.05475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1318984205.6252282</v>
      </c>
      <c r="L3912" s="444">
        <f t="shared" ca="1" si="177"/>
        <v>317875193555.67999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317875193555.67999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1324479973.1486666</v>
      </c>
      <c r="L3913" s="444">
        <f t="shared" ca="1" si="177"/>
        <v>319199673528.82867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319199673528.82867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1329998639.7034528</v>
      </c>
      <c r="L3914" s="444">
        <f t="shared" ca="1" si="177"/>
        <v>320529672168.5321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320529672168.5321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1335540300.7022171</v>
      </c>
      <c r="L3915" s="444">
        <f t="shared" ca="1" si="177"/>
        <v>321865212469.23431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321865212469.23431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1341105051.955143</v>
      </c>
      <c r="L3916" s="444">
        <f t="shared" ca="1" si="177"/>
        <v>323206317521.18945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323206317521.18945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1346692989.6716228</v>
      </c>
      <c r="L3917" s="444">
        <f t="shared" ca="1" si="177"/>
        <v>324553010510.86108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324553010510.86108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1352304210.4619212</v>
      </c>
      <c r="L3918" s="444">
        <f t="shared" ca="1" si="177"/>
        <v>325905314721.323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325905314721.323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1357938811.3388457</v>
      </c>
      <c r="L3919" s="444">
        <f t="shared" ca="1" si="177"/>
        <v>327263253532.66187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327263253532.66187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1363596889.7194245</v>
      </c>
      <c r="L3920" s="444">
        <f t="shared" ca="1" si="177"/>
        <v>328626850422.38129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328626850422.38129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1369278543.4265888</v>
      </c>
      <c r="L3921" s="444">
        <f t="shared" ca="1" si="177"/>
        <v>329996128965.80786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329996128965.80786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1374983870.690866</v>
      </c>
      <c r="L3922" s="444">
        <f t="shared" ca="1" si="177"/>
        <v>331371112836.49872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331371112836.49872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1380712970.1520779</v>
      </c>
      <c r="L3923" s="444">
        <f t="shared" ca="1" si="177"/>
        <v>332751825806.65082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332751825806.65082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1386465940.8610451</v>
      </c>
      <c r="L3924" s="444">
        <f t="shared" ca="1" si="177"/>
        <v>334138291747.51184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334138291747.51184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1392242882.2812994</v>
      </c>
      <c r="L3925" s="444">
        <f t="shared" ca="1" si="177"/>
        <v>335530534629.79315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335530534629.79315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1398043894.2908049</v>
      </c>
      <c r="L3926" s="444">
        <f t="shared" ca="1" si="177"/>
        <v>336928578524.08398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336928578524.08398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1403869077.1836832</v>
      </c>
      <c r="L3927" s="444">
        <f t="shared" ca="1" si="177"/>
        <v>338332447601.26764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338332447601.26764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1409718531.6719484</v>
      </c>
      <c r="L3928" s="444">
        <f t="shared" ca="1" si="177"/>
        <v>339742166132.93958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339742166132.93958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1415592358.8872483</v>
      </c>
      <c r="L3929" s="444">
        <f t="shared" ca="1" si="177"/>
        <v>341157758491.82684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341157758491.82684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1421490660.3826118</v>
      </c>
      <c r="L3930" s="444">
        <f t="shared" ca="1" si="177"/>
        <v>342579249152.20947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342579249152.20947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1427413538.1342061</v>
      </c>
      <c r="L3931" s="444">
        <f t="shared" ca="1" si="177"/>
        <v>344006662690.34369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344006662690.34369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1433361094.5430987</v>
      </c>
      <c r="L3932" s="444">
        <f t="shared" ca="1" si="177"/>
        <v>345440023784.88678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345440023784.88678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1439333432.4370282</v>
      </c>
      <c r="L3933" s="444">
        <f t="shared" ca="1" si="177"/>
        <v>346879357217.32379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346879357217.32379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1445330655.0721824</v>
      </c>
      <c r="L3934" s="444">
        <f t="shared" ca="1" si="177"/>
        <v>348324687872.396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348324687872.396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1451352866.1349833</v>
      </c>
      <c r="L3935" s="444">
        <f t="shared" ca="1" si="177"/>
        <v>349776040738.53101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349776040738.53101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1457400169.7438791</v>
      </c>
      <c r="L3936" s="444">
        <f t="shared" ca="1" si="177"/>
        <v>351233440908.2749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351233440908.2749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1463472670.4511454</v>
      </c>
      <c r="L3937" s="444">
        <f t="shared" ca="1" si="177"/>
        <v>352696913578.72607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352696913578.72607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1469570473.2446918</v>
      </c>
      <c r="L3938" s="444">
        <f t="shared" ca="1" si="177"/>
        <v>354166484051.97076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354166484051.97076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1475693683.5498781</v>
      </c>
      <c r="L3939" s="444">
        <f t="shared" ca="1" si="177"/>
        <v>355642177735.52063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355642177735.52063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1481842407.2313359</v>
      </c>
      <c r="L3940" s="444">
        <f t="shared" ca="1" si="177"/>
        <v>357124020142.75195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357124020142.75195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1488016750.5947998</v>
      </c>
      <c r="L3941" s="444">
        <f t="shared" ca="1" si="177"/>
        <v>358612036893.34674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358612036893.34674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1494216820.3889446</v>
      </c>
      <c r="L3942" s="444">
        <f t="shared" ca="1" si="177"/>
        <v>360106253713.73566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360106253713.73566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1500442723.8072319</v>
      </c>
      <c r="L3943" s="444">
        <f t="shared" ca="1" si="177"/>
        <v>361606696437.54291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361606696437.54291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1506694568.4897621</v>
      </c>
      <c r="L3944" s="444">
        <f t="shared" ca="1" si="177"/>
        <v>363113391006.03265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363113391006.03265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1512972462.525136</v>
      </c>
      <c r="L3945" s="444">
        <f t="shared" ca="1" si="177"/>
        <v>364626363468.5578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364626363468.5578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1519276514.4523242</v>
      </c>
      <c r="L3946" s="444">
        <f t="shared" ca="1" si="177"/>
        <v>366145639983.01013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366145639983.01013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1525606833.2625422</v>
      </c>
      <c r="L3947" s="444">
        <f t="shared" ca="1" si="177"/>
        <v>367671246816.27264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367671246816.27264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1531963528.4011359</v>
      </c>
      <c r="L3948" s="444">
        <f t="shared" ca="1" si="177"/>
        <v>369203210344.67377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369203210344.67377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1538346709.769474</v>
      </c>
      <c r="L3949" s="444">
        <f t="shared" ca="1" si="177"/>
        <v>370741557054.44324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370741557054.44324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1544756487.7268467</v>
      </c>
      <c r="L3950" s="444">
        <f t="shared" ca="1" si="177"/>
        <v>372286313542.1701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372286313542.1701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1551192973.0923755</v>
      </c>
      <c r="L3951" s="444">
        <f t="shared" ca="1" si="177"/>
        <v>373837506515.26245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373837506515.26245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1557656277.1469269</v>
      </c>
      <c r="L3952" s="444">
        <f t="shared" ca="1" si="177"/>
        <v>375395162792.40936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375395162792.40936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1564146511.6350391</v>
      </c>
      <c r="L3953" s="444">
        <f t="shared" ca="1" si="177"/>
        <v>376959309304.04437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376959309304.04437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1570663788.7668514</v>
      </c>
      <c r="L3954" s="444">
        <f t="shared" ca="1" si="177"/>
        <v>378529973092.81122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378529973092.81122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1577208221.2200468</v>
      </c>
      <c r="L3955" s="444">
        <f t="shared" ca="1" si="177"/>
        <v>380107181314.03125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380107181314.03125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1583779922.1417968</v>
      </c>
      <c r="L3956" s="444">
        <f t="shared" ca="1" si="177"/>
        <v>381690961236.17303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381690961236.17303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1590379005.1507211</v>
      </c>
      <c r="L3957" s="444">
        <f t="shared" ca="1" si="177"/>
        <v>383281340241.32373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383281340241.32373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1597005584.3388488</v>
      </c>
      <c r="L3958" s="444">
        <f t="shared" ca="1" si="177"/>
        <v>384878345825.6626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384878345825.6626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1603659774.2735941</v>
      </c>
      <c r="L3959" s="444">
        <f t="shared" ca="1" si="177"/>
        <v>386482005599.93622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386482005599.93622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1610341689.9997342</v>
      </c>
      <c r="L3960" s="444">
        <f t="shared" ca="1" si="177"/>
        <v>388092347289.93597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388092347289.93597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1617051447.0414</v>
      </c>
      <c r="L3961" s="444">
        <f t="shared" ca="1" si="177"/>
        <v>389709398736.97736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389709398736.97736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1623789161.4040723</v>
      </c>
      <c r="L3962" s="444">
        <f t="shared" ca="1" si="177"/>
        <v>391333187898.38141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391333187898.38141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1630554949.5765891</v>
      </c>
      <c r="L3963" s="444">
        <f t="shared" ca="1" si="177"/>
        <v>392963742847.95801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392963742847.95801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1637348928.5331583</v>
      </c>
      <c r="L3964" s="444">
        <f t="shared" ca="1" si="177"/>
        <v>394601091776.49115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394601091776.49115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1644171215.7353797</v>
      </c>
      <c r="L3965" s="444">
        <f t="shared" ca="1" si="177"/>
        <v>396245262992.2265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396245262992.2265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1651021929.1342771</v>
      </c>
      <c r="L3966" s="444">
        <f t="shared" ca="1" si="177"/>
        <v>397896284921.36078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397896284921.36078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1657901187.1723366</v>
      </c>
      <c r="L3967" s="444">
        <f t="shared" ca="1" si="177"/>
        <v>399554186108.53314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399554186108.53314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1664809108.7855546</v>
      </c>
      <c r="L3968" s="444">
        <f t="shared" ca="1" si="177"/>
        <v>401218995217.31873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401218995217.31873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1671745813.4054947</v>
      </c>
      <c r="L3969" s="444">
        <f t="shared" ca="1" si="177"/>
        <v>402890741030.72424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402890741030.72424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1678711420.9613509</v>
      </c>
      <c r="L3970" s="444">
        <f t="shared" ca="1" si="177"/>
        <v>404569452451.68561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404569452451.68561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1685706051.8820233</v>
      </c>
      <c r="L3971" s="444">
        <f t="shared" ca="1" si="177"/>
        <v>406255158503.56763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406255158503.56763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1692729827.0981984</v>
      </c>
      <c r="L3972" s="444">
        <f t="shared" ca="1" si="177"/>
        <v>407947888330.66583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407947888330.66583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1699782868.044441</v>
      </c>
      <c r="L3973" s="444">
        <f t="shared" ca="1" si="177"/>
        <v>409647671198.71027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409647671198.71027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1706865296.6612928</v>
      </c>
      <c r="L3974" s="444">
        <f t="shared" ca="1" si="177"/>
        <v>411354536495.37158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411354536495.37158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1713977235.3973815</v>
      </c>
      <c r="L3975" s="444">
        <f t="shared" ca="1" si="177"/>
        <v>413068513730.76898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413068513730.76898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1721118807.2115374</v>
      </c>
      <c r="L3976" s="444">
        <f t="shared" ca="1" si="177"/>
        <v>414789632537.98053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414789632537.98053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1728290135.5749187</v>
      </c>
      <c r="L3977" s="444">
        <f t="shared" ca="1" si="177"/>
        <v>416517922673.55542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416517922673.55542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1735491344.4731476</v>
      </c>
      <c r="L3978" s="444">
        <f t="shared" ca="1" si="177"/>
        <v>418253414018.02856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418253414018.02856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1742722558.4084523</v>
      </c>
      <c r="L3979" s="444">
        <f t="shared" ca="1" si="177"/>
        <v>419996136576.43701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419996136576.43701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1749983902.4018209</v>
      </c>
      <c r="L3980" s="444">
        <f t="shared" ca="1" si="177"/>
        <v>421746120478.83881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421746120478.83881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1757275501.9951618</v>
      </c>
      <c r="L3981" s="444">
        <f t="shared" ca="1" si="177"/>
        <v>423503395980.83398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423503395980.83398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1764597483.253475</v>
      </c>
      <c r="L3982" s="444">
        <f t="shared" ca="1" si="177"/>
        <v>425267993464.08746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425267993464.08746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1771949972.767031</v>
      </c>
      <c r="L3983" s="444">
        <f t="shared" ca="1" si="177"/>
        <v>427039943436.85449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427039943436.85449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1779333097.6535604</v>
      </c>
      <c r="L3984" s="444">
        <f t="shared" ca="1" si="177"/>
        <v>428819276534.50806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428819276534.50806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1786746985.5604503</v>
      </c>
      <c r="L3985" s="444">
        <f t="shared" ca="1" si="177"/>
        <v>430606023520.06848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430606023520.06848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1794191764.6669519</v>
      </c>
      <c r="L3986" s="444">
        <f t="shared" ca="1" si="177"/>
        <v>432400215284.73541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432400215284.73541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1801667563.6863976</v>
      </c>
      <c r="L3987" s="444">
        <f t="shared" ca="1" si="177"/>
        <v>434201882848.42181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434201882848.42181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1809174511.8684244</v>
      </c>
      <c r="L3988" s="444">
        <f t="shared" ca="1" si="177"/>
        <v>436011057360.29022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436011057360.29022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1816712739.0012093</v>
      </c>
      <c r="L3989" s="444">
        <f t="shared" ca="1" si="177"/>
        <v>437827770099.29144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437827770099.29144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1824282375.4137142</v>
      </c>
      <c r="L3990" s="444">
        <f t="shared" ca="1" si="177"/>
        <v>439652052474.70514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439652052474.70514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1831883551.9779377</v>
      </c>
      <c r="L3991" s="444">
        <f t="shared" ca="1" si="177"/>
        <v>441483936026.68311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441483936026.68311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1839516400.1111796</v>
      </c>
      <c r="L3992" s="444">
        <f t="shared" ca="1" si="177"/>
        <v>443323452426.79431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443323452426.79431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1847181051.7783093</v>
      </c>
      <c r="L3993" s="444">
        <f t="shared" ca="1" si="177"/>
        <v>445170633478.57263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445170633478.57263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1854877639.4940524</v>
      </c>
      <c r="L3994" s="444">
        <f t="shared" ca="1" si="177"/>
        <v>447025511118.06671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447025511118.06671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1862606296.3252783</v>
      </c>
      <c r="L3995" s="444">
        <f t="shared" ca="1" si="177"/>
        <v>448888117414.39197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448888117414.39197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1870367155.8932998</v>
      </c>
      <c r="L3996" s="444">
        <f t="shared" ca="1" si="177"/>
        <v>450758484570.28528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450758484570.28528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1878160352.3761885</v>
      </c>
      <c r="L3997" s="444">
        <f t="shared" ca="1" si="177"/>
        <v>452636644922.66144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452636644922.66144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1885986020.5110893</v>
      </c>
      <c r="L3998" s="444">
        <f t="shared" ca="1" si="177"/>
        <v>454522630943.17255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454522630943.17255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1893844295.5965521</v>
      </c>
      <c r="L3999" s="444">
        <f t="shared" ca="1" si="177"/>
        <v>456416475238.7691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456416475238.7691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1901735313.4948711</v>
      </c>
      <c r="L4000" s="444">
        <f t="shared" ca="1" si="177"/>
        <v>458318210552.26398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458318210552.26398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1909659210.6344333</v>
      </c>
      <c r="L4001" s="444">
        <f t="shared" ca="1" si="177"/>
        <v>460227869762.89844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460227869762.89844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1917616124.0120766</v>
      </c>
      <c r="L4002" s="444">
        <f t="shared" ca="1" si="177"/>
        <v>462145485886.91052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462145485886.91052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1925606191.1954606</v>
      </c>
      <c r="L4003" s="444">
        <f t="shared" ca="1" si="177"/>
        <v>464071092078.10596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464071092078.10596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1933629550.3254414</v>
      </c>
      <c r="L4004" s="444">
        <f t="shared" ca="1" si="177"/>
        <v>466004721628.4314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466004721628.4314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1941686340.1184645</v>
      </c>
      <c r="L4005" s="444">
        <f t="shared" ca="1" si="177"/>
        <v>467946407968.54987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467946407968.54987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1949776699.8689578</v>
      </c>
      <c r="L4006" s="444">
        <f t="shared" ca="1" si="177"/>
        <v>469896184668.41882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469896184668.41882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1957900769.451745</v>
      </c>
      <c r="L4007" s="444">
        <f t="shared" ca="1" si="177"/>
        <v>471854085437.87054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471854085437.87054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1966058689.3244603</v>
      </c>
      <c r="L4008" s="444">
        <f t="shared" ca="1" si="177"/>
        <v>473820144127.19501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473820144127.19501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1974250600.5299792</v>
      </c>
      <c r="L4009" s="444">
        <f t="shared" ca="1" si="177"/>
        <v>475794394727.72498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475794394727.72498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1982476644.698854</v>
      </c>
      <c r="L4010" s="444">
        <f t="shared" ca="1" si="177"/>
        <v>477776871372.42383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477776871372.42383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1990736964.0517659</v>
      </c>
      <c r="L4011" s="444">
        <f t="shared" ca="1" si="177"/>
        <v>479767608336.47559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479767608336.47559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1999031701.4019816</v>
      </c>
      <c r="L4012" s="444">
        <f t="shared" ca="1" si="177"/>
        <v>481766640037.87756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481766640037.87756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2007361000.1578231</v>
      </c>
      <c r="L4013" s="444">
        <f t="shared" ca="1" si="177"/>
        <v>483774001038.0354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483774001038.0354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2015725004.3251474</v>
      </c>
      <c r="L4014" s="444">
        <f t="shared" ca="1" si="177"/>
        <v>485789726042.36053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485789726042.36053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2024123858.5098355</v>
      </c>
      <c r="L4015" s="444">
        <f t="shared" ca="1" si="177"/>
        <v>487813849900.87036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487813849900.87036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2032557707.9202931</v>
      </c>
      <c r="L4016" s="444">
        <f t="shared" ca="1" si="177"/>
        <v>489846407608.79065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489846407608.79065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2041026698.369961</v>
      </c>
      <c r="L4017" s="444">
        <f t="shared" ca="1" si="177"/>
        <v>491887434307.16058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491887434307.16058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2049530976.2798359</v>
      </c>
      <c r="L4018" s="444">
        <f t="shared" ca="1" si="177"/>
        <v>493936965283.44043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493936965283.44043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2058070688.6810017</v>
      </c>
      <c r="L4019" s="444">
        <f t="shared" ca="1" si="177"/>
        <v>495995035972.12146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495995035972.12146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2066645983.2171724</v>
      </c>
      <c r="L4020" s="444">
        <f t="shared" ca="1" si="177"/>
        <v>498061681955.33862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498061681955.33862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2075257008.1472442</v>
      </c>
      <c r="L4021" s="444">
        <f t="shared" ca="1" si="177"/>
        <v>500136938963.48584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500136938963.48584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2083903912.3478575</v>
      </c>
      <c r="L4022" s="444">
        <f t="shared" ca="1" si="177"/>
        <v>502220842875.83368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502220842875.83368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2092586845.3159735</v>
      </c>
      <c r="L4023" s="444">
        <f t="shared" ca="1" si="177"/>
        <v>504313429721.14966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504313429721.14966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2101305957.1714568</v>
      </c>
      <c r="L4024" s="444">
        <f t="shared" ca="1" si="177"/>
        <v>506414735678.32111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506414735678.32111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2110061398.6596713</v>
      </c>
      <c r="L4025" s="444">
        <f t="shared" ca="1" si="177"/>
        <v>508524797076.98077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508524797076.98077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2118853321.1540864</v>
      </c>
      <c r="L4026" s="444">
        <f t="shared" ca="1" si="177"/>
        <v>510643650398.13489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510643650398.13489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2127681876.6588955</v>
      </c>
      <c r="L4027" s="444">
        <f t="shared" ca="1" si="177"/>
        <v>512771332274.79376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512771332274.79376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2136547217.8116407</v>
      </c>
      <c r="L4028" s="444">
        <f t="shared" ca="1" si="177"/>
        <v>514907879492.60541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514907879492.60541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2145449497.8858562</v>
      </c>
      <c r="L4029" s="444">
        <f t="shared" ca="1" si="177"/>
        <v>517053328990.49127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517053328990.49127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2154388870.7937136</v>
      </c>
      <c r="L4030" s="444">
        <f t="shared" ca="1" si="177"/>
        <v>519207717861.28497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519207717861.28497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2163365491.0886874</v>
      </c>
      <c r="L4031" s="444">
        <f t="shared" ca="1" si="177"/>
        <v>521371083352.37366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521371083352.37366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2172379513.9682236</v>
      </c>
      <c r="L4032" s="444">
        <f t="shared" ca="1" si="177"/>
        <v>523543462866.34186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523543462866.34186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2181431095.2764244</v>
      </c>
      <c r="L4033" s="444">
        <f t="shared" ca="1" si="177"/>
        <v>525724893961.61829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525724893961.61829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2190520391.506743</v>
      </c>
      <c r="L4034" s="444">
        <f t="shared" ca="1" si="177"/>
        <v>527915414353.125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527915414353.125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2199647559.8046875</v>
      </c>
      <c r="L4035" s="444">
        <f t="shared" ca="1" si="177"/>
        <v>530115061912.92969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530115061912.92969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2208812757.9705405</v>
      </c>
      <c r="L4036" s="444">
        <f t="shared" ca="1" si="177"/>
        <v>532323874670.90021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532323874670.90021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2218016144.4620843</v>
      </c>
      <c r="L4037" s="444">
        <f t="shared" ca="1" si="177"/>
        <v>534541890815.3623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534541890815.3623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2227257878.3973427</v>
      </c>
      <c r="L4038" s="444">
        <f t="shared" ca="1" si="177"/>
        <v>536769148693.75964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536769148693.75964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2236538119.557332</v>
      </c>
      <c r="L4039" s="444">
        <f t="shared" ca="1" si="177"/>
        <v>539005686813.31696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539005686813.31696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2245857028.3888202</v>
      </c>
      <c r="L4040" s="444">
        <f t="shared" ca="1" si="177"/>
        <v>541251543841.70575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541251543841.70575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2255214766.0071073</v>
      </c>
      <c r="L4041" s="444">
        <f t="shared" ca="1" si="177"/>
        <v>543506758607.71283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543506758607.71283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2264611494.1988039</v>
      </c>
      <c r="L4042" s="444">
        <f t="shared" ca="1" si="177"/>
        <v>545771370101.91162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545771370101.91162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2274047375.4246316</v>
      </c>
      <c r="L4043" s="444">
        <f t="shared" ca="1" si="177"/>
        <v>548045417477.33624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548045417477.33624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2283522572.8222342</v>
      </c>
      <c r="L4044" s="444">
        <f t="shared" ca="1" si="177"/>
        <v>550328940050.15845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550328940050.15845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2293037250.2089934</v>
      </c>
      <c r="L4045" s="444">
        <f t="shared" ca="1" si="177"/>
        <v>552621977300.36743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552621977300.36743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2302591572.0848641</v>
      </c>
      <c r="L4046" s="444">
        <f t="shared" ca="1" si="177"/>
        <v>554924568872.45227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554924568872.45227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2312185703.6352177</v>
      </c>
      <c r="L4047" s="444">
        <f t="shared" ca="1" si="177"/>
        <v>557236754576.08752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557236754576.08752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2321819810.7336979</v>
      </c>
      <c r="L4048" s="444">
        <f t="shared" ca="1" si="177"/>
        <v>559558574386.82117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559558574386.82117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2331494059.9450884</v>
      </c>
      <c r="L4049" s="444">
        <f t="shared" ca="1" si="177"/>
        <v>561890068446.76624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561890068446.76624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2341208618.5281925</v>
      </c>
      <c r="L4050" s="444">
        <f t="shared" ca="1" si="177"/>
        <v>564231277065.29443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564231277065.29443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2350963654.4387269</v>
      </c>
      <c r="L4051" s="444">
        <f t="shared" ca="1" si="177"/>
        <v>566582240719.73315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566582240719.73315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2360759336.3322215</v>
      </c>
      <c r="L4052" s="444">
        <f t="shared" ca="1" si="177"/>
        <v>568943000056.06543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568943000056.06543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2370595833.5669394</v>
      </c>
      <c r="L4053" s="444">
        <f t="shared" ca="1" si="177"/>
        <v>571313595889.63232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571313595889.63232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2380473316.2068014</v>
      </c>
      <c r="L4054" s="444">
        <f t="shared" ca="1" si="177"/>
        <v>573694069205.83911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573694069205.83911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2390391955.0243297</v>
      </c>
      <c r="L4055" s="444">
        <f t="shared" ca="1" si="177"/>
        <v>576084461160.8634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576084461160.8634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2400351921.5035973</v>
      </c>
      <c r="L4056" s="444">
        <f t="shared" ca="1" si="177"/>
        <v>578484813082.36694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578484813082.36694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2410353387.8431954</v>
      </c>
      <c r="L4057" s="444">
        <f t="shared" ca="1" si="177"/>
        <v>580895166470.21008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580895166470.21008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2420396526.9592085</v>
      </c>
      <c r="L4058" s="444">
        <f t="shared" ca="1" si="177"/>
        <v>583315562997.16931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583315562997.16931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2430481512.4882054</v>
      </c>
      <c r="L4059" s="444">
        <f t="shared" ca="1" si="177"/>
        <v>585746044509.65747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585746044509.65747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2440608518.7902393</v>
      </c>
      <c r="L4060" s="444">
        <f t="shared" ca="1" si="177"/>
        <v>588186653028.44775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588186653028.44775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2450777720.9518657</v>
      </c>
      <c r="L4061" s="444">
        <f t="shared" ca="1" si="177"/>
        <v>590637430749.39966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590637430749.39966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2460989294.789165</v>
      </c>
      <c r="L4062" s="444">
        <f t="shared" ca="1" si="177"/>
        <v>593098420044.18884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593098420044.18884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2471243416.8507867</v>
      </c>
      <c r="L4063" s="444">
        <f t="shared" ca="1" si="177"/>
        <v>595569663461.03967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595569663461.03967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2481540264.4209986</v>
      </c>
      <c r="L4064" s="444">
        <f t="shared" ca="1" si="177"/>
        <v>598051203725.46069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598051203725.46069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2491880015.5227528</v>
      </c>
      <c r="L4065" s="444">
        <f t="shared" ca="1" si="177"/>
        <v>600543083740.9834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600543083740.9834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2502262848.920764</v>
      </c>
      <c r="L4066" s="444">
        <f t="shared" ca="1" si="177"/>
        <v>603045346589.90417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603045346589.90417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2512688944.1246009</v>
      </c>
      <c r="L4067" s="444">
        <f t="shared" ca="1" si="177"/>
        <v>605558035534.02881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605558035534.02881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2523158481.3917866</v>
      </c>
      <c r="L4068" s="444">
        <f t="shared" ca="1" si="177"/>
        <v>608081194015.42065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608081194015.42065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2533671641.7309194</v>
      </c>
      <c r="L4069" s="444">
        <f t="shared" ca="1" si="177"/>
        <v>610614865657.15161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610614865657.15161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2544228606.9047985</v>
      </c>
      <c r="L4070" s="444">
        <f t="shared" ca="1" si="177"/>
        <v>613159094264.0564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613159094264.0564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2554829559.4335685</v>
      </c>
      <c r="L4071" s="444">
        <f t="shared" ca="1" si="177"/>
        <v>615713923823.48999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615713923823.48999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2565474682.5978751</v>
      </c>
      <c r="L4072" s="444">
        <f t="shared" ca="1" si="177"/>
        <v>618279398506.08789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618279398506.08789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2576164160.4420328</v>
      </c>
      <c r="L4073" s="444">
        <f t="shared" ca="1" si="177"/>
        <v>620855562666.52991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620855562666.52991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2586898177.7772079</v>
      </c>
      <c r="L4074" s="444">
        <f t="shared" ca="1" si="177"/>
        <v>623442460844.30713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623442460844.30713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2597676920.1846132</v>
      </c>
      <c r="L4075" s="444">
        <f t="shared" ca="1" si="177"/>
        <v>626040137764.4917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626040137764.4917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2608500574.0187154</v>
      </c>
      <c r="L4076" s="444">
        <f t="shared" ca="1" si="177"/>
        <v>628648638338.51038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628648638338.51038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2619369326.41046</v>
      </c>
      <c r="L4077" s="444">
        <f t="shared" ca="1" si="177"/>
        <v>631268007664.92078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631268007664.92078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2630283365.270503</v>
      </c>
      <c r="L4078" s="444">
        <f t="shared" ca="1" si="177"/>
        <v>633898291030.19128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633898291030.19128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2641242879.2924638</v>
      </c>
      <c r="L4079" s="444">
        <f t="shared" ca="1" si="177"/>
        <v>636539533909.48376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636539533909.48376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2652248057.9561825</v>
      </c>
      <c r="L4080" s="444">
        <f t="shared" ca="1" si="177"/>
        <v>639191781967.43994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639191781967.43994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2663299091.5309997</v>
      </c>
      <c r="L4081" s="444">
        <f t="shared" ca="1" si="177"/>
        <v>641855081058.97095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641855081058.97095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2674396171.0790458</v>
      </c>
      <c r="L4082" s="444">
        <f t="shared" ca="1" si="177"/>
        <v>644529477230.05005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644529477230.05005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2685539488.4585419</v>
      </c>
      <c r="L4083" s="444">
        <f t="shared" ca="1" si="177"/>
        <v>647215016718.50854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647215016718.50854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2696729236.3271189</v>
      </c>
      <c r="L4084" s="444">
        <f t="shared" ca="1" si="177"/>
        <v>649911745954.83569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649911745954.83569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2707965608.1451488</v>
      </c>
      <c r="L4085" s="444">
        <f t="shared" ca="1" si="177"/>
        <v>652619711562.98083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652619711562.98083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2719248798.1790867</v>
      </c>
      <c r="L4086" s="444">
        <f t="shared" ca="1" si="177"/>
        <v>655338960361.15991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655338960361.15991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2730579001.5048327</v>
      </c>
      <c r="L4087" s="444">
        <f t="shared" ca="1" si="177"/>
        <v>658069539362.66479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658069539362.66479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2741956414.0111032</v>
      </c>
      <c r="L4088" s="444">
        <f t="shared" ref="L4088:L4342" ca="1" si="182">I4088-J4088+K4088</f>
        <v>660811495776.6759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660811495776.6759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2753381232.4028163</v>
      </c>
      <c r="L4089" s="444">
        <f t="shared" ca="1" si="182"/>
        <v>663564877009.07874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663564877009.07874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2764853654.2044945</v>
      </c>
      <c r="L4090" s="444">
        <f t="shared" ca="1" si="182"/>
        <v>666329730663.2832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666329730663.2832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2776373877.76368</v>
      </c>
      <c r="L4091" s="444">
        <f t="shared" ca="1" si="182"/>
        <v>669106104541.04688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669106104541.04688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2787942102.2543621</v>
      </c>
      <c r="L4092" s="444">
        <f t="shared" ca="1" si="182"/>
        <v>671894046643.30127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671894046643.30127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2799558527.6804218</v>
      </c>
      <c r="L4093" s="444">
        <f t="shared" ca="1" si="182"/>
        <v>674693605170.98169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674693605170.98169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2811223354.8790903</v>
      </c>
      <c r="L4094" s="444">
        <f t="shared" ca="1" si="182"/>
        <v>677504828525.86084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677504828525.86084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2822936785.5244203</v>
      </c>
      <c r="L4095" s="444">
        <f t="shared" ca="1" si="182"/>
        <v>680327765311.38525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680327765311.38525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2834699022.1307716</v>
      </c>
      <c r="L4096" s="444">
        <f t="shared" ca="1" si="182"/>
        <v>683162464333.51599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683162464333.51599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2846510268.0563164</v>
      </c>
      <c r="L4097" s="444">
        <f t="shared" ca="1" si="182"/>
        <v>686008974601.57227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686008974601.57227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2858370727.5065513</v>
      </c>
      <c r="L4098" s="444">
        <f t="shared" ca="1" si="182"/>
        <v>688867345329.07886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688867345329.07886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2870280605.5378284</v>
      </c>
      <c r="L4099" s="444">
        <f t="shared" ca="1" si="182"/>
        <v>691737625934.6167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691737625934.6167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2882240108.0609031</v>
      </c>
      <c r="L4100" s="444">
        <f t="shared" ca="1" si="182"/>
        <v>694619866042.67761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694619866042.67761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2894249441.8444901</v>
      </c>
      <c r="L4101" s="444">
        <f t="shared" ca="1" si="182"/>
        <v>697514115484.52209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697514115484.52209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2906308814.5188422</v>
      </c>
      <c r="L4102" s="444">
        <f t="shared" ca="1" si="182"/>
        <v>700420424299.04089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700420424299.04089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2918418434.5793371</v>
      </c>
      <c r="L4103" s="444">
        <f t="shared" ca="1" si="182"/>
        <v>703338842733.62024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703338842733.62024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2930578511.3900843</v>
      </c>
      <c r="L4104" s="444">
        <f t="shared" ca="1" si="182"/>
        <v>706269421245.01038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706269421245.01038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2942789255.1875434</v>
      </c>
      <c r="L4105" s="444">
        <f t="shared" ca="1" si="182"/>
        <v>709212210500.19788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709212210500.19788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2955050877.0841579</v>
      </c>
      <c r="L4106" s="444">
        <f t="shared" ca="1" si="182"/>
        <v>712167261377.28198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712167261377.28198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2967363589.0720081</v>
      </c>
      <c r="L4107" s="444">
        <f t="shared" ca="1" si="182"/>
        <v>715134624966.354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715134624966.354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2979727604.026475</v>
      </c>
      <c r="L4108" s="444">
        <f t="shared" ca="1" si="182"/>
        <v>718114352570.38049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718114352570.38049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2992143135.7099185</v>
      </c>
      <c r="L4109" s="444">
        <f t="shared" ca="1" si="182"/>
        <v>721106495706.09045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721106495706.09045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3004610398.7753768</v>
      </c>
      <c r="L4110" s="444">
        <f t="shared" ca="1" si="182"/>
        <v>724111106104.86584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724111106104.86584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3017129608.7702742</v>
      </c>
      <c r="L4111" s="444">
        <f t="shared" ca="1" si="182"/>
        <v>727128235713.63611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727128235713.63611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3029700982.1401505</v>
      </c>
      <c r="L4112" s="444">
        <f t="shared" ca="1" si="182"/>
        <v>730157936695.77625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730157936695.77625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3042324736.2324009</v>
      </c>
      <c r="L4113" s="444">
        <f t="shared" ca="1" si="182"/>
        <v>733200261432.00867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733200261432.00867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3055001089.300036</v>
      </c>
      <c r="L4114" s="444">
        <f t="shared" ca="1" si="182"/>
        <v>736255262521.30872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736255262521.30872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3067730260.5054531</v>
      </c>
      <c r="L4115" s="444">
        <f t="shared" ca="1" si="182"/>
        <v>739322992781.81421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739322992781.81421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3080512469.9242258</v>
      </c>
      <c r="L4116" s="444">
        <f t="shared" ca="1" si="182"/>
        <v>742403505251.7384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742403505251.7384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3093347938.5489101</v>
      </c>
      <c r="L4117" s="444">
        <f t="shared" ca="1" si="182"/>
        <v>745496853190.28735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745496853190.28735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3106236888.2928638</v>
      </c>
      <c r="L4118" s="444">
        <f t="shared" ca="1" si="182"/>
        <v>748603090078.5802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748603090078.5802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3119179541.9940844</v>
      </c>
      <c r="L4119" s="444">
        <f t="shared" ca="1" si="182"/>
        <v>751722269620.57434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751722269620.57434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3132176123.4190598</v>
      </c>
      <c r="L4120" s="444">
        <f t="shared" ca="1" si="182"/>
        <v>754854445743.99341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754854445743.99341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3145226857.2666392</v>
      </c>
      <c r="L4121" s="444">
        <f t="shared" ca="1" si="182"/>
        <v>757999672601.26001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757999672601.26001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3158331969.1719165</v>
      </c>
      <c r="L4122" s="444">
        <f t="shared" ca="1" si="182"/>
        <v>761158004570.43188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761158004570.43188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3171491685.7101326</v>
      </c>
      <c r="L4123" s="444">
        <f t="shared" ca="1" si="182"/>
        <v>764329496256.14197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764329496256.14197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3184706234.4005914</v>
      </c>
      <c r="L4124" s="444">
        <f t="shared" ca="1" si="182"/>
        <v>767514202490.5426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767514202490.5426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3197975843.7105942</v>
      </c>
      <c r="L4125" s="444">
        <f t="shared" ca="1" si="182"/>
        <v>770712178334.25317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770712178334.25317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3211300743.0593882</v>
      </c>
      <c r="L4126" s="444">
        <f t="shared" ca="1" si="182"/>
        <v>773923479077.31262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773923479077.31262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3224681162.8221359</v>
      </c>
      <c r="L4127" s="444">
        <f t="shared" ca="1" si="182"/>
        <v>777148160240.13477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777148160240.13477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3238117334.3338947</v>
      </c>
      <c r="L4128" s="444">
        <f t="shared" ca="1" si="182"/>
        <v>780386277574.46863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780386277574.46863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3251609489.8936191</v>
      </c>
      <c r="L4129" s="444">
        <f t="shared" ca="1" si="182"/>
        <v>783637887064.3623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783637887064.3623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3265157862.7681761</v>
      </c>
      <c r="L4130" s="444">
        <f t="shared" ca="1" si="182"/>
        <v>786903044927.13049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786903044927.13049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3278762687.1963768</v>
      </c>
      <c r="L4131" s="444">
        <f t="shared" ca="1" si="182"/>
        <v>790181807614.3269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790181807614.3269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3292424198.3930287</v>
      </c>
      <c r="L4132" s="444">
        <f t="shared" ca="1" si="182"/>
        <v>793474231812.71997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793474231812.71997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3306142632.553</v>
      </c>
      <c r="L4133" s="444">
        <f t="shared" ca="1" si="182"/>
        <v>796780374445.27295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796780374445.27295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3319918226.8553038</v>
      </c>
      <c r="L4134" s="444">
        <f t="shared" ca="1" si="182"/>
        <v>800100292672.1283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800100292672.1283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3333751219.4672012</v>
      </c>
      <c r="L4135" s="444">
        <f t="shared" ca="1" si="182"/>
        <v>803434043891.59546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803434043891.59546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3347641849.5483146</v>
      </c>
      <c r="L4136" s="444">
        <f t="shared" ca="1" si="182"/>
        <v>806781685741.1438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806781685741.1438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3361590357.254766</v>
      </c>
      <c r="L4137" s="444">
        <f t="shared" ca="1" si="182"/>
        <v>810143276098.39856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810143276098.39856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3375596983.7433271</v>
      </c>
      <c r="L4138" s="444">
        <f t="shared" ca="1" si="182"/>
        <v>813518873082.14185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813518873082.14185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3389661971.175591</v>
      </c>
      <c r="L4139" s="444">
        <f t="shared" ca="1" si="182"/>
        <v>816908535053.31738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816908535053.31738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3403785562.7221556</v>
      </c>
      <c r="L4140" s="444">
        <f t="shared" ca="1" si="182"/>
        <v>820312320616.03955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820312320616.03955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3417968002.5668316</v>
      </c>
      <c r="L4141" s="444">
        <f t="shared" ca="1" si="182"/>
        <v>823730288618.60632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823730288618.60632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3432209535.9108596</v>
      </c>
      <c r="L4142" s="444">
        <f t="shared" ca="1" si="182"/>
        <v>827162498154.51721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827162498154.51721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3446510408.9771552</v>
      </c>
      <c r="L4143" s="444">
        <f t="shared" ca="1" si="182"/>
        <v>830609008563.49438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830609008563.49438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3460870869.0145597</v>
      </c>
      <c r="L4144" s="444">
        <f t="shared" ca="1" si="182"/>
        <v>834069879432.50891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834069879432.50891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3475291164.3021202</v>
      </c>
      <c r="L4145" s="444">
        <f t="shared" ca="1" si="182"/>
        <v>837545170596.81104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837545170596.81104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3489771544.1533794</v>
      </c>
      <c r="L4146" s="444">
        <f t="shared" ca="1" si="182"/>
        <v>841034942140.96436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841034942140.96436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3504312258.9206848</v>
      </c>
      <c r="L4147" s="444">
        <f t="shared" ca="1" si="182"/>
        <v>844539254399.88501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844539254399.88501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3518913559.9995208</v>
      </c>
      <c r="L4148" s="444">
        <f t="shared" ca="1" si="182"/>
        <v>848058167959.88452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848058167959.88452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3533575699.8328519</v>
      </c>
      <c r="L4149" s="444">
        <f t="shared" ca="1" si="182"/>
        <v>851591743659.71741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851591743659.71741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3548298931.9154892</v>
      </c>
      <c r="L4150" s="444">
        <f t="shared" ca="1" si="182"/>
        <v>855140042591.63293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855140042591.63293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3563083510.7984705</v>
      </c>
      <c r="L4151" s="444">
        <f t="shared" ca="1" si="182"/>
        <v>858703126102.4314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858703126102.4314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3577929692.0934639</v>
      </c>
      <c r="L4152" s="444">
        <f t="shared" ca="1" si="182"/>
        <v>862281055794.5249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862281055794.5249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3592837732.4771872</v>
      </c>
      <c r="L4153" s="444">
        <f t="shared" ca="1" si="182"/>
        <v>865873893527.00208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865873893527.00208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3607807889.6958418</v>
      </c>
      <c r="L4154" s="444">
        <f t="shared" ca="1" si="182"/>
        <v>869481701416.69788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869481701416.69788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3622840422.5695748</v>
      </c>
      <c r="L4155" s="444">
        <f t="shared" ca="1" si="182"/>
        <v>873104541839.26746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873104541839.26746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3637935590.9969478</v>
      </c>
      <c r="L4156" s="444">
        <f t="shared" ca="1" si="182"/>
        <v>876742477430.2644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876742477430.2644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3653093655.959435</v>
      </c>
      <c r="L4157" s="444">
        <f t="shared" ca="1" si="182"/>
        <v>880395571086.22388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880395571086.22388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3668314879.5259333</v>
      </c>
      <c r="L4158" s="444">
        <f t="shared" ca="1" si="182"/>
        <v>884063885965.74976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884063885965.74976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3683599524.8572912</v>
      </c>
      <c r="L4159" s="444">
        <f t="shared" ca="1" si="182"/>
        <v>887747485490.60706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887747485490.60706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3698947856.2108626</v>
      </c>
      <c r="L4160" s="444">
        <f t="shared" ca="1" si="182"/>
        <v>891446433346.81787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891446433346.81787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3714360138.9450746</v>
      </c>
      <c r="L4161" s="444">
        <f t="shared" ca="1" si="182"/>
        <v>895160793485.76294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895160793485.76294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3729836639.5240126</v>
      </c>
      <c r="L4162" s="444">
        <f t="shared" ca="1" si="182"/>
        <v>898890630125.28699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898890630125.28699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3745377625.5220289</v>
      </c>
      <c r="L4163" s="444">
        <f t="shared" ca="1" si="182"/>
        <v>902636007750.80896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902636007750.80896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3760983365.6283708</v>
      </c>
      <c r="L4164" s="444">
        <f t="shared" ca="1" si="182"/>
        <v>906396991116.43738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906396991116.43738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3776654129.6518216</v>
      </c>
      <c r="L4165" s="444">
        <f t="shared" ca="1" si="182"/>
        <v>910173645246.08923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910173645246.08923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3792390188.5253716</v>
      </c>
      <c r="L4166" s="444">
        <f t="shared" ca="1" si="182"/>
        <v>913966035434.61462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913966035434.61462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3808191814.310894</v>
      </c>
      <c r="L4167" s="444">
        <f t="shared" ca="1" si="182"/>
        <v>917774227248.92554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917774227248.92554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3824059280.2038565</v>
      </c>
      <c r="L4168" s="444">
        <f t="shared" ca="1" si="182"/>
        <v>921598286529.12939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921598286529.12939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3839992860.5380392</v>
      </c>
      <c r="L4169" s="444">
        <f t="shared" ca="1" si="182"/>
        <v>925438279389.66748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925438279389.66748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3855992830.7902813</v>
      </c>
      <c r="L4170" s="444">
        <f t="shared" ca="1" si="182"/>
        <v>929294272220.45776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929294272220.45776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3872059467.5852408</v>
      </c>
      <c r="L4171" s="444">
        <f t="shared" ca="1" si="182"/>
        <v>933166331688.04297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933166331688.04297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3888193048.7001786</v>
      </c>
      <c r="L4172" s="444">
        <f t="shared" ca="1" si="182"/>
        <v>937054524736.74316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937054524736.74316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3904393853.0697632</v>
      </c>
      <c r="L4173" s="444">
        <f t="shared" ca="1" si="182"/>
        <v>940958918589.81299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940958918589.81299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3920662160.7908874</v>
      </c>
      <c r="L4174" s="444">
        <f t="shared" ca="1" si="182"/>
        <v>944879580750.60388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944879580750.60388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3936998253.1275163</v>
      </c>
      <c r="L4175" s="444">
        <f t="shared" ca="1" si="182"/>
        <v>948816579003.73145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948816579003.73145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3953402412.5155473</v>
      </c>
      <c r="L4176" s="444">
        <f t="shared" ca="1" si="182"/>
        <v>952769981416.24695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952769981416.24695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3969874922.5676951</v>
      </c>
      <c r="L4177" s="444">
        <f t="shared" ca="1" si="182"/>
        <v>956739856338.8147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956739856338.8147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3986416068.0783944</v>
      </c>
      <c r="L4178" s="444">
        <f t="shared" ca="1" si="182"/>
        <v>960726272406.89307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960726272406.89307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4003026135.0287213</v>
      </c>
      <c r="L4179" s="444">
        <f t="shared" ca="1" si="182"/>
        <v>964729298541.92175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964729298541.92175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4019705410.5913405</v>
      </c>
      <c r="L4180" s="444">
        <f t="shared" ca="1" si="182"/>
        <v>968749003952.51306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968749003952.51306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4036454183.1354709</v>
      </c>
      <c r="L4181" s="444">
        <f t="shared" ca="1" si="182"/>
        <v>972785458135.64856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972785458135.64856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4053272742.2318687</v>
      </c>
      <c r="L4182" s="444">
        <f t="shared" ca="1" si="182"/>
        <v>976838730877.88037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976838730877.88037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4070161378.6578355</v>
      </c>
      <c r="L4183" s="444">
        <f t="shared" ca="1" si="182"/>
        <v>980908892256.53821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980908892256.53821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4087120384.4022422</v>
      </c>
      <c r="L4184" s="444">
        <f t="shared" ca="1" si="182"/>
        <v>984996012640.94043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984996012640.94043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4104150052.6705856</v>
      </c>
      <c r="L4185" s="444">
        <f t="shared" ca="1" si="182"/>
        <v>989100162693.61096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989100162693.61096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4121250677.8900452</v>
      </c>
      <c r="L4186" s="444">
        <f t="shared" ca="1" si="182"/>
        <v>993221413371.50098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993221413371.50098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4138422555.7145872</v>
      </c>
      <c r="L4187" s="444">
        <f t="shared" ca="1" si="182"/>
        <v>997359835927.21558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997359835927.21558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4155665983.0300655</v>
      </c>
      <c r="L4188" s="444">
        <f t="shared" ca="1" si="182"/>
        <v>1001515501910.2456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1001515501910.2456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4172981257.9593563</v>
      </c>
      <c r="L4189" s="444">
        <f t="shared" ca="1" si="182"/>
        <v>1005688483168.205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1005688483168.205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4190368679.8675199</v>
      </c>
      <c r="L4190" s="444">
        <f t="shared" ca="1" si="182"/>
        <v>1009878851848.0725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1009878851848.0725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4207828549.3669686</v>
      </c>
      <c r="L4191" s="444">
        <f t="shared" ca="1" si="182"/>
        <v>1014086680397.4395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1014086680397.4395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4225361168.3226638</v>
      </c>
      <c r="L4192" s="444">
        <f t="shared" ca="1" si="182"/>
        <v>1018312041565.7621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1018312041565.7621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4242966839.8573418</v>
      </c>
      <c r="L4193" s="444">
        <f t="shared" ca="1" si="182"/>
        <v>1022555008405.6194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1022555008405.6194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4260645868.3567472</v>
      </c>
      <c r="L4194" s="444">
        <f t="shared" ca="1" si="182"/>
        <v>1026815654273.9761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1026815654273.9761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4278398559.4749002</v>
      </c>
      <c r="L4195" s="444">
        <f t="shared" ca="1" si="182"/>
        <v>1031094052833.4509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1031094052833.4509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4296225220.1393785</v>
      </c>
      <c r="L4196" s="444">
        <f t="shared" ca="1" si="182"/>
        <v>1035390278053.5903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1035390278053.5903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4314126158.5566254</v>
      </c>
      <c r="L4197" s="444">
        <f t="shared" ca="1" si="182"/>
        <v>1039704404212.147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1039704404212.147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4332101684.2172794</v>
      </c>
      <c r="L4198" s="444">
        <f t="shared" ca="1" si="182"/>
        <v>1044036505896.3643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1044036505896.3643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4350152107.9015179</v>
      </c>
      <c r="L4199" s="444">
        <f t="shared" ca="1" si="182"/>
        <v>1048386658004.2657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1048386658004.2657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4368277741.6844406</v>
      </c>
      <c r="L4200" s="444">
        <f t="shared" ca="1" si="182"/>
        <v>1052754935745.9502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1052754935745.9502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4386478898.9414587</v>
      </c>
      <c r="L4201" s="444">
        <f t="shared" ca="1" si="182"/>
        <v>1057141414644.8916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1057141414644.8916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4404755894.3537149</v>
      </c>
      <c r="L4202" s="444">
        <f t="shared" ca="1" si="182"/>
        <v>1061546170539.2454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1061546170539.2454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4423109043.9135227</v>
      </c>
      <c r="L4203" s="444">
        <f t="shared" ca="1" si="182"/>
        <v>1065969279583.1589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1065969279583.1589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4441538664.9298286</v>
      </c>
      <c r="L4204" s="444">
        <f t="shared" ca="1" si="182"/>
        <v>1070410818248.0887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1070410818248.0887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4460045076.0337029</v>
      </c>
      <c r="L4205" s="444">
        <f t="shared" ca="1" si="182"/>
        <v>1074870863324.1224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1074870863324.1224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4478628597.1838427</v>
      </c>
      <c r="L4206" s="444">
        <f t="shared" ca="1" si="182"/>
        <v>1079349491921.3063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1079349491921.3063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4497289549.6721096</v>
      </c>
      <c r="L4207" s="444">
        <f t="shared" ca="1" si="182"/>
        <v>1083846781470.9784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1083846781470.9784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4516028256.129077</v>
      </c>
      <c r="L4208" s="444">
        <f t="shared" ca="1" si="182"/>
        <v>1088362809727.1074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1088362809727.1074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4534845040.5296144</v>
      </c>
      <c r="L4209" s="444">
        <f t="shared" ca="1" si="182"/>
        <v>1092897654767.6371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1092897654767.6371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4553740228.1984873</v>
      </c>
      <c r="L4210" s="444">
        <f t="shared" ca="1" si="182"/>
        <v>1097451394995.8356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1097451394995.8356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4572714145.8159819</v>
      </c>
      <c r="L4211" s="444">
        <f t="shared" ca="1" si="182"/>
        <v>1102024109141.6516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1102024109141.6516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4591767121.4235487</v>
      </c>
      <c r="L4212" s="444">
        <f t="shared" ca="1" si="182"/>
        <v>1106615876263.0752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1106615876263.0752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4610899484.4294796</v>
      </c>
      <c r="L4213" s="444">
        <f t="shared" ca="1" si="182"/>
        <v>1111226775747.5046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1111226775747.5046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4630111565.614603</v>
      </c>
      <c r="L4214" s="444">
        <f t="shared" ca="1" si="182"/>
        <v>1115856887313.1191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1115856887313.1191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4649403697.1379967</v>
      </c>
      <c r="L4215" s="444">
        <f t="shared" ca="1" si="182"/>
        <v>1120506291010.2571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1120506291010.2571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4668776212.542738</v>
      </c>
      <c r="L4216" s="444">
        <f t="shared" ca="1" si="182"/>
        <v>1125175067222.7998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1125175067222.7998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4688229446.7616653</v>
      </c>
      <c r="L4217" s="444">
        <f t="shared" ca="1" si="182"/>
        <v>1129863296669.5615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1129863296669.5615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4707763736.1231728</v>
      </c>
      <c r="L4218" s="444">
        <f t="shared" ca="1" si="182"/>
        <v>1134571060405.6848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1134571060405.6848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4727379418.3570204</v>
      </c>
      <c r="L4219" s="444">
        <f t="shared" ca="1" si="182"/>
        <v>1139298439824.0417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1139298439824.0417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4747076832.600174</v>
      </c>
      <c r="L4220" s="444">
        <f t="shared" ca="1" si="182"/>
        <v>1144045516656.6418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1144045516656.6418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4766856319.4026747</v>
      </c>
      <c r="L4221" s="444">
        <f t="shared" ca="1" si="182"/>
        <v>1148812372976.0444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1148812372976.0444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4786718220.7335186</v>
      </c>
      <c r="L4222" s="444">
        <f t="shared" ca="1" si="182"/>
        <v>1153599091196.7778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1153599091196.7778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4806662879.9865742</v>
      </c>
      <c r="L4223" s="444">
        <f t="shared" ca="1" si="182"/>
        <v>1158405754076.7644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1158405754076.7644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4826690641.9865179</v>
      </c>
      <c r="L4224" s="444">
        <f t="shared" ca="1" si="182"/>
        <v>1163232444718.751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1163232444718.751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4846801852.9947958</v>
      </c>
      <c r="L4225" s="444">
        <f t="shared" ca="1" si="182"/>
        <v>1168079246571.7458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1168079246571.7458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4866996860.7156076</v>
      </c>
      <c r="L4226" s="444">
        <f t="shared" ca="1" si="182"/>
        <v>1172946243432.4614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1172946243432.4614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4887276014.3019228</v>
      </c>
      <c r="L4227" s="444">
        <f t="shared" ca="1" si="182"/>
        <v>1177833519446.7634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1177833519446.7634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4907639664.3615141</v>
      </c>
      <c r="L4228" s="444">
        <f t="shared" ca="1" si="182"/>
        <v>1182741159111.125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1182741159111.125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4928088162.9630203</v>
      </c>
      <c r="L4229" s="444">
        <f t="shared" ca="1" si="182"/>
        <v>1187669247274.0881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1187669247274.0881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4948621863.6420336</v>
      </c>
      <c r="L4230" s="444">
        <f t="shared" ca="1" si="182"/>
        <v>1192617869137.7302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1192617869137.7302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4969241121.4072094</v>
      </c>
      <c r="L4231" s="444">
        <f t="shared" ca="1" si="182"/>
        <v>1197587110259.1375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1197587110259.1375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4989946292.7464056</v>
      </c>
      <c r="L4232" s="444">
        <f t="shared" ca="1" si="182"/>
        <v>1202577056551.8838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1202577056551.8838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5010737735.6328487</v>
      </c>
      <c r="L4233" s="444">
        <f t="shared" ca="1" si="182"/>
        <v>1207587794287.5166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1207587794287.5166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5031615809.5313187</v>
      </c>
      <c r="L4234" s="444">
        <f t="shared" ca="1" si="182"/>
        <v>1212619410097.0479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1212619410097.0479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5052580875.4043655</v>
      </c>
      <c r="L4235" s="444">
        <f t="shared" ca="1" si="182"/>
        <v>1217671990972.4521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1217671990972.4521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5073633295.7185507</v>
      </c>
      <c r="L4236" s="444">
        <f t="shared" ca="1" si="182"/>
        <v>1222745624268.1707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1222745624268.1707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5094773434.4507113</v>
      </c>
      <c r="L4237" s="444">
        <f t="shared" ca="1" si="182"/>
        <v>1227840397702.6213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1227840397702.6213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5116001657.0942554</v>
      </c>
      <c r="L4238" s="444">
        <f t="shared" ca="1" si="182"/>
        <v>1232956399359.7156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1232956399359.7156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5137318330.6654816</v>
      </c>
      <c r="L4239" s="444">
        <f t="shared" ca="1" si="182"/>
        <v>1238093717690.3811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1238093717690.3811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5158723823.7099209</v>
      </c>
      <c r="L4240" s="444">
        <f t="shared" ca="1" si="182"/>
        <v>1243252441514.0911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1243252441514.0911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5180218506.308713</v>
      </c>
      <c r="L4241" s="444">
        <f t="shared" ca="1" si="182"/>
        <v>1248432660020.3997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1248432660020.3997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5201802750.0849981</v>
      </c>
      <c r="L4242" s="444">
        <f t="shared" ca="1" si="182"/>
        <v>1253634462770.4846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1253634462770.4846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5223476928.2103529</v>
      </c>
      <c r="L4243" s="444">
        <f t="shared" ca="1" si="182"/>
        <v>1258857939698.6951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1258857939698.6951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5245241415.4112291</v>
      </c>
      <c r="L4244" s="444">
        <f t="shared" ca="1" si="182"/>
        <v>1264103181114.1062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1264103181114.1062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5267096587.9754429</v>
      </c>
      <c r="L4245" s="444">
        <f t="shared" ca="1" si="182"/>
        <v>1269370277702.0815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1269370277702.0815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5289042823.7586727</v>
      </c>
      <c r="L4246" s="444">
        <f t="shared" ca="1" si="182"/>
        <v>1274659320525.8403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1274659320525.8403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5311080502.1910009</v>
      </c>
      <c r="L4247" s="444">
        <f t="shared" ca="1" si="182"/>
        <v>1279970401028.0313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1279970401028.0313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5333210004.2834635</v>
      </c>
      <c r="L4248" s="444">
        <f t="shared" ca="1" si="182"/>
        <v>1285303611032.3147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1285303611032.3147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5355431712.6346445</v>
      </c>
      <c r="L4249" s="444">
        <f t="shared" ca="1" si="182"/>
        <v>1290659042744.9495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1290659042744.9495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5377746011.4372892</v>
      </c>
      <c r="L4250" s="444">
        <f t="shared" ca="1" si="182"/>
        <v>1296036788756.3867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1296036788756.3867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5400153286.4849443</v>
      </c>
      <c r="L4251" s="444">
        <f t="shared" ca="1" si="182"/>
        <v>1301436942042.8716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1301436942042.8716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5422653925.1786318</v>
      </c>
      <c r="L4252" s="444">
        <f t="shared" ca="1" si="182"/>
        <v>1306859595968.0503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1306859595968.0503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5445248316.5335426</v>
      </c>
      <c r="L4253" s="444">
        <f t="shared" ca="1" si="182"/>
        <v>1312304844284.5837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1312304844284.5837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5467936851.1857653</v>
      </c>
      <c r="L4254" s="444">
        <f t="shared" ca="1" si="182"/>
        <v>1317772781135.7695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1317772781135.7695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5490719921.3990393</v>
      </c>
      <c r="L4255" s="444">
        <f t="shared" ca="1" si="182"/>
        <v>1323263501057.1685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1323263501057.1685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5513597921.0715351</v>
      </c>
      <c r="L4256" s="444">
        <f t="shared" ca="1" si="182"/>
        <v>1328777098978.24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1328777098978.24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5536571245.7426662</v>
      </c>
      <c r="L4257" s="444">
        <f t="shared" ca="1" si="182"/>
        <v>1334313670223.9827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1334313670223.9827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5559640292.5999279</v>
      </c>
      <c r="L4258" s="444">
        <f t="shared" ca="1" si="182"/>
        <v>1339873310516.5825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1339873310516.5825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5582805460.4857607</v>
      </c>
      <c r="L4259" s="444">
        <f t="shared" ca="1" si="182"/>
        <v>1345456115977.0684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1345456115977.0684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5606067149.9044514</v>
      </c>
      <c r="L4260" s="444">
        <f t="shared" ca="1" si="182"/>
        <v>1351062183126.9729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1351062183126.9729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5629425763.0290537</v>
      </c>
      <c r="L4261" s="444">
        <f t="shared" ca="1" si="182"/>
        <v>1356691608890.002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1356691608890.002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5652881703.7083416</v>
      </c>
      <c r="L4262" s="444">
        <f t="shared" ca="1" si="182"/>
        <v>1362344490593.7102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1362344490593.7102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5676435377.4737921</v>
      </c>
      <c r="L4263" s="444">
        <f t="shared" ca="1" si="182"/>
        <v>1368020925971.1841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1368020925971.1841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5700087191.5466003</v>
      </c>
      <c r="L4264" s="444">
        <f t="shared" ca="1" si="182"/>
        <v>1373721013162.7307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1373721013162.7307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5723837554.8447113</v>
      </c>
      <c r="L4265" s="444">
        <f t="shared" ca="1" si="182"/>
        <v>1379444850717.5754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1379444850717.5754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5747686877.9898977</v>
      </c>
      <c r="L4266" s="444">
        <f t="shared" ca="1" si="182"/>
        <v>1385192537595.5654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1385192537595.5654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5771635573.3148556</v>
      </c>
      <c r="L4267" s="444">
        <f t="shared" ca="1" si="182"/>
        <v>1390964173168.8804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1390964173168.8804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5795684054.8703346</v>
      </c>
      <c r="L4268" s="444">
        <f t="shared" ca="1" si="182"/>
        <v>1396759857223.7507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1396759857223.7507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5819832738.4322948</v>
      </c>
      <c r="L4269" s="444">
        <f t="shared" ca="1" si="182"/>
        <v>1402579689962.1831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1402579689962.1831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5844082041.5090961</v>
      </c>
      <c r="L4270" s="444">
        <f t="shared" ca="1" si="182"/>
        <v>1408423772003.6921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1408423772003.6921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5868432383.3487167</v>
      </c>
      <c r="L4271" s="444">
        <f t="shared" ca="1" si="182"/>
        <v>1414292204387.0408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1414292204387.0408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5892884184.946003</v>
      </c>
      <c r="L4272" s="444">
        <f t="shared" ca="1" si="182"/>
        <v>1420185088571.9868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1420185088571.9868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5917437869.0499449</v>
      </c>
      <c r="L4273" s="444">
        <f t="shared" ca="1" si="182"/>
        <v>1426102526441.0369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1426102526441.0369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5942093860.1709871</v>
      </c>
      <c r="L4274" s="444">
        <f t="shared" ca="1" si="182"/>
        <v>1432044620301.2078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1432044620301.2078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5966852584.5883656</v>
      </c>
      <c r="L4275" s="444">
        <f t="shared" ca="1" si="182"/>
        <v>1438011472885.7961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1438011472885.7961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5991714470.3574839</v>
      </c>
      <c r="L4276" s="444">
        <f t="shared" ca="1" si="182"/>
        <v>1444003187356.1536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1444003187356.1536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6016679947.3173065</v>
      </c>
      <c r="L4277" s="444">
        <f t="shared" ca="1" si="182"/>
        <v>1450019867303.4709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1450019867303.4709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6041749447.0977955</v>
      </c>
      <c r="L4278" s="444">
        <f t="shared" ca="1" si="182"/>
        <v>1456061616750.5688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1456061616750.5688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6066923403.1273699</v>
      </c>
      <c r="L4279" s="444">
        <f t="shared" ca="1" si="182"/>
        <v>1462128540153.6963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1462128540153.6963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6092202250.6404009</v>
      </c>
      <c r="L4280" s="444">
        <f t="shared" ca="1" si="182"/>
        <v>1468220742404.3367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1468220742404.3367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6117586426.6847363</v>
      </c>
      <c r="L4281" s="444">
        <f t="shared" ca="1" si="182"/>
        <v>1474338328831.0215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1474338328831.0215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6143076370.1292562</v>
      </c>
      <c r="L4282" s="444">
        <f t="shared" ca="1" si="182"/>
        <v>1480481405201.1506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1480481405201.1506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6168672521.6714611</v>
      </c>
      <c r="L4283" s="444">
        <f t="shared" ca="1" si="182"/>
        <v>1486650077722.822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1486650077722.822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6194375323.8450918</v>
      </c>
      <c r="L4284" s="444">
        <f t="shared" ca="1" si="182"/>
        <v>1492844453046.667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1492844453046.667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6220185221.0277786</v>
      </c>
      <c r="L4285" s="444">
        <f t="shared" ca="1" si="182"/>
        <v>1499064638267.6948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1499064638267.6948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6246102659.4487286</v>
      </c>
      <c r="L4286" s="444">
        <f t="shared" ca="1" si="182"/>
        <v>1505310740927.1436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1505310740927.1436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6272128087.1964312</v>
      </c>
      <c r="L4287" s="444">
        <f t="shared" ca="1" si="182"/>
        <v>1511582869014.3401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1511582869014.3401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6298261954.2264166</v>
      </c>
      <c r="L4288" s="444">
        <f t="shared" ca="1" si="182"/>
        <v>1517881130968.5664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1517881130968.5664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6324504712.3690262</v>
      </c>
      <c r="L4289" s="444">
        <f t="shared" ca="1" si="182"/>
        <v>1524205635680.9355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1524205635680.9355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6350856815.3372316</v>
      </c>
      <c r="L4290" s="444">
        <f t="shared" ca="1" si="182"/>
        <v>1530556492496.2727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1530556492496.2727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6377318718.7344694</v>
      </c>
      <c r="L4291" s="444">
        <f t="shared" ca="1" si="182"/>
        <v>1536933811215.0071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1536933811215.0071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6403890880.0625296</v>
      </c>
      <c r="L4292" s="444">
        <f t="shared" ca="1" si="182"/>
        <v>1543337702095.0696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1543337702095.0696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6430573758.7294569</v>
      </c>
      <c r="L4293" s="444">
        <f t="shared" ca="1" si="182"/>
        <v>1549768275853.7991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1549768275853.7991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6457367816.0574961</v>
      </c>
      <c r="L4294" s="444">
        <f t="shared" ca="1" si="182"/>
        <v>1556225643669.8567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1556225643669.8567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6484273515.291069</v>
      </c>
      <c r="L4295" s="444">
        <f t="shared" ca="1" si="182"/>
        <v>1562709917185.1477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1562709917185.1477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6511291321.6047821</v>
      </c>
      <c r="L4296" s="444">
        <f t="shared" ca="1" si="182"/>
        <v>1569221208506.7524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1569221208506.7524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6538421702.1114683</v>
      </c>
      <c r="L4297" s="444">
        <f t="shared" ca="1" si="182"/>
        <v>1575759630208.864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1575759630208.864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6565665125.8702669</v>
      </c>
      <c r="L4298" s="444">
        <f t="shared" ca="1" si="182"/>
        <v>1582325295334.7344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1582325295334.7344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6593022063.8947268</v>
      </c>
      <c r="L4299" s="444">
        <f t="shared" ca="1" si="182"/>
        <v>1588918317398.6292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1588918317398.6292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6620492989.1609545</v>
      </c>
      <c r="L4300" s="444">
        <f t="shared" ca="1" si="182"/>
        <v>1595538810387.79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1595538810387.79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6648078376.6157913</v>
      </c>
      <c r="L4301" s="444">
        <f t="shared" ca="1" si="182"/>
        <v>1602186888764.4058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1602186888764.4058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6675778703.1850243</v>
      </c>
      <c r="L4302" s="444">
        <f t="shared" ca="1" si="182"/>
        <v>1608862667467.5908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1608862667467.5908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6703594447.7816286</v>
      </c>
      <c r="L4303" s="444">
        <f t="shared" ca="1" si="182"/>
        <v>1615566261915.3726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1615566261915.3726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6731526091.3140526</v>
      </c>
      <c r="L4304" s="444">
        <f t="shared" ca="1" si="182"/>
        <v>1622297788006.6865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1622297788006.6865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6759574116.6945267</v>
      </c>
      <c r="L4305" s="444">
        <f t="shared" ca="1" si="182"/>
        <v>1629057362123.3811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1629057362123.3811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6787739008.8474216</v>
      </c>
      <c r="L4306" s="444">
        <f t="shared" ca="1" si="182"/>
        <v>1635845101132.2285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1635845101132.2285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6816021254.7176189</v>
      </c>
      <c r="L4307" s="444">
        <f t="shared" ca="1" si="182"/>
        <v>1642661122386.946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1642661122386.946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6844421343.2789421</v>
      </c>
      <c r="L4308" s="444">
        <f t="shared" ca="1" si="182"/>
        <v>1649505543730.2251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1649505543730.2251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6872939765.5426044</v>
      </c>
      <c r="L4309" s="444">
        <f t="shared" ca="1" si="182"/>
        <v>1656378483495.7678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1656378483495.7678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6901577014.5656996</v>
      </c>
      <c r="L4310" s="444">
        <f t="shared" ca="1" si="182"/>
        <v>1663280060510.3335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1663280060510.3335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6930333585.4597225</v>
      </c>
      <c r="L4311" s="444">
        <f t="shared" ca="1" si="182"/>
        <v>1670210394095.7932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1670210394095.7932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6959209975.3991385</v>
      </c>
      <c r="L4312" s="444">
        <f t="shared" ca="1" si="182"/>
        <v>1677169604071.1924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1677169604071.1924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6988206683.6299677</v>
      </c>
      <c r="L4313" s="444">
        <f t="shared" ca="1" si="182"/>
        <v>1684157810754.8223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1684157810754.8223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7017324211.478426</v>
      </c>
      <c r="L4314" s="444">
        <f t="shared" ca="1" si="182"/>
        <v>1691175134966.3008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1691175134966.3008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7046563062.3595867</v>
      </c>
      <c r="L4315" s="444">
        <f t="shared" ca="1" si="182"/>
        <v>1698221698028.6604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1698221698028.6604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7075923741.7860851</v>
      </c>
      <c r="L4316" s="444">
        <f t="shared" ca="1" si="182"/>
        <v>1705297621770.4465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1705297621770.4465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7105406757.3768606</v>
      </c>
      <c r="L4317" s="444">
        <f t="shared" ca="1" si="182"/>
        <v>1712403028527.8235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1712403028527.8235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7135012618.8659315</v>
      </c>
      <c r="L4318" s="444">
        <f t="shared" ca="1" si="182"/>
        <v>1719538041146.6895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1719538041146.6895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7164741838.1112061</v>
      </c>
      <c r="L4319" s="444">
        <f t="shared" ca="1" si="182"/>
        <v>1726702782984.8008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1726702782984.8008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7194594929.1033354</v>
      </c>
      <c r="L4320" s="444">
        <f t="shared" ca="1" si="182"/>
        <v>1733897377913.9041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1733897377913.9041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7224572407.9745998</v>
      </c>
      <c r="L4321" s="444">
        <f t="shared" ca="1" si="182"/>
        <v>1741121950321.8787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1741121950321.8787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7254674793.0078278</v>
      </c>
      <c r="L4322" s="444">
        <f t="shared" ca="1" si="182"/>
        <v>1748376625114.8865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1748376625114.8865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7284902604.64536</v>
      </c>
      <c r="L4323" s="444">
        <f t="shared" ca="1" si="182"/>
        <v>1755661527719.5317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1755661527719.5317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7315256365.4980497</v>
      </c>
      <c r="L4324" s="444">
        <f t="shared" ca="1" si="182"/>
        <v>1762976784085.0298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1762976784085.0298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7345736600.354291</v>
      </c>
      <c r="L4325" s="444">
        <f t="shared" ca="1" si="182"/>
        <v>1770322520685.384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1770322520685.384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7376343836.1891003</v>
      </c>
      <c r="L4326" s="444">
        <f t="shared" ca="1" si="182"/>
        <v>1777698864521.5732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1777698864521.5732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7407078602.1732216</v>
      </c>
      <c r="L4327" s="444">
        <f t="shared" ca="1" si="182"/>
        <v>1785105943123.7466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1785105943123.7466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7437941429.6822786</v>
      </c>
      <c r="L4328" s="444">
        <f t="shared" ca="1" si="182"/>
        <v>1792543884553.429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1792543884553.429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7468932852.3059549</v>
      </c>
      <c r="L4329" s="444">
        <f t="shared" ca="1" si="182"/>
        <v>1800012817405.7349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1800012817405.7349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7500053405.8572283</v>
      </c>
      <c r="L4330" s="444">
        <f t="shared" ca="1" si="182"/>
        <v>1807512870811.592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1807512870811.592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7531303628.3816338</v>
      </c>
      <c r="L4331" s="444">
        <f t="shared" ca="1" si="182"/>
        <v>1815044174439.9736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1815044174439.9736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7562684060.1665564</v>
      </c>
      <c r="L4332" s="444">
        <f t="shared" ca="1" si="182"/>
        <v>1822606858500.1401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1822606858500.1401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7594195243.7505836</v>
      </c>
      <c r="L4333" s="444">
        <f t="shared" ca="1" si="182"/>
        <v>1830201053743.8906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1830201053743.8906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7625837723.9328775</v>
      </c>
      <c r="L4334" s="444">
        <f t="shared" ca="1" si="182"/>
        <v>1837826891467.8235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1837826891467.8235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7657612047.7825975</v>
      </c>
      <c r="L4335" s="444">
        <f t="shared" ca="1" si="182"/>
        <v>1845484503515.6062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1845484503515.6062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7689518764.6483583</v>
      </c>
      <c r="L4336" s="444">
        <f t="shared" ca="1" si="182"/>
        <v>1853174022280.2546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1853174022280.2546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7721558426.1677275</v>
      </c>
      <c r="L4337" s="444">
        <f t="shared" ca="1" si="182"/>
        <v>1860895580706.4224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1860895580706.4224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7753731586.2767611</v>
      </c>
      <c r="L4338" s="444">
        <f t="shared" ca="1" si="182"/>
        <v>1868649312292.6992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1868649312292.6992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7786038801.2195797</v>
      </c>
      <c r="L4339" s="444">
        <f t="shared" ca="1" si="182"/>
        <v>1876435351093.9187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1876435351093.9187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7818480629.5579948</v>
      </c>
      <c r="L4340" s="444">
        <f t="shared" ca="1" si="182"/>
        <v>1884253831723.4768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1884253831723.4768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7851057632.1811543</v>
      </c>
      <c r="L4341" s="444">
        <f t="shared" ca="1" si="182"/>
        <v>1892104889355.658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1892104889355.658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7883770372.3152428</v>
      </c>
      <c r="L4342" s="444">
        <f t="shared" ca="1" si="182"/>
        <v>1899988659727.9731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1899988659727.9731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7916619415.5332222</v>
      </c>
      <c r="L4343" s="444">
        <f t="shared" ref="L4343:L4597" ca="1" si="187">I4343-J4343+K4343</f>
        <v>1907905279143.5063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1907905279143.5063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7949605329.7646093</v>
      </c>
      <c r="L4344" s="444">
        <f t="shared" ca="1" si="187"/>
        <v>1915854884473.271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1915854884473.271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7982728685.3052959</v>
      </c>
      <c r="L4345" s="444">
        <f t="shared" ca="1" si="187"/>
        <v>1923837613158.5762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1923837613158.5762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8015990054.8274002</v>
      </c>
      <c r="L4346" s="444">
        <f t="shared" ca="1" si="187"/>
        <v>1931853603213.4036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1931853603213.4036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8049390013.3891811</v>
      </c>
      <c r="L4347" s="444">
        <f t="shared" ca="1" si="187"/>
        <v>1939902993226.7927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1939902993226.7927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8082929138.4449692</v>
      </c>
      <c r="L4348" s="444">
        <f t="shared" ca="1" si="187"/>
        <v>1947985922365.2378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1947985922365.2378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8116608009.8551569</v>
      </c>
      <c r="L4349" s="444">
        <f t="shared" ca="1" si="187"/>
        <v>1956102530375.093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1956102530375.093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8150427209.8962212</v>
      </c>
      <c r="L4350" s="444">
        <f t="shared" ca="1" si="187"/>
        <v>1964252957584.9893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1964252957584.9893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8184387323.2707882</v>
      </c>
      <c r="L4351" s="444">
        <f t="shared" ca="1" si="187"/>
        <v>1972437344908.26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1972437344908.26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8218488937.1177502</v>
      </c>
      <c r="L4352" s="444">
        <f t="shared" ca="1" si="187"/>
        <v>1980655833845.3777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1980655833845.3777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8252732641.0224066</v>
      </c>
      <c r="L4353" s="444">
        <f t="shared" ca="1" si="187"/>
        <v>1988908566486.4001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1988908566486.4001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8287119027.0266676</v>
      </c>
      <c r="L4354" s="444">
        <f t="shared" ca="1" si="187"/>
        <v>1997195685513.4268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1997195685513.4268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8321648689.6392784</v>
      </c>
      <c r="L4355" s="444">
        <f t="shared" ca="1" si="187"/>
        <v>2005517334203.0659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2005517334203.0659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8356322225.8461075</v>
      </c>
      <c r="L4356" s="444">
        <f t="shared" ca="1" si="187"/>
        <v>2013873656428.9121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2013873656428.9121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8391140235.1204681</v>
      </c>
      <c r="L4357" s="444">
        <f t="shared" ca="1" si="187"/>
        <v>2022264796664.0325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2022264796664.0325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8426103319.4334688</v>
      </c>
      <c r="L4358" s="444">
        <f t="shared" ca="1" si="187"/>
        <v>2030690899983.4658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2030690899983.4658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8461212083.2644396</v>
      </c>
      <c r="L4359" s="444">
        <f t="shared" ca="1" si="187"/>
        <v>2039152112066.7302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2039152112066.7302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8496467133.6113758</v>
      </c>
      <c r="L4360" s="444">
        <f t="shared" ca="1" si="187"/>
        <v>2047648579200.3416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2047648579200.3416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8531869080.0014229</v>
      </c>
      <c r="L4361" s="444">
        <f t="shared" ca="1" si="187"/>
        <v>2056180448280.343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2056180448280.343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8567418534.5014305</v>
      </c>
      <c r="L4362" s="444">
        <f t="shared" ca="1" si="187"/>
        <v>2064747866814.8445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2064747866814.8445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8603116111.7285194</v>
      </c>
      <c r="L4363" s="444">
        <f t="shared" ca="1" si="187"/>
        <v>2073350982926.573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2073350982926.573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8638962428.8607216</v>
      </c>
      <c r="L4364" s="444">
        <f t="shared" ca="1" si="187"/>
        <v>2081989945355.4338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2081989945355.4338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8674958105.6476402</v>
      </c>
      <c r="L4365" s="444">
        <f t="shared" ca="1" si="187"/>
        <v>2090664903461.0815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2090664903461.0815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8711103764.4211731</v>
      </c>
      <c r="L4366" s="444">
        <f t="shared" ca="1" si="187"/>
        <v>2099376007225.5027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2099376007225.5027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8747400030.1062603</v>
      </c>
      <c r="L4367" s="444">
        <f t="shared" ca="1" si="187"/>
        <v>2108123407255.6089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2108123407255.6089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8783847530.2317028</v>
      </c>
      <c r="L4368" s="444">
        <f t="shared" ca="1" si="187"/>
        <v>2116907254785.8406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2116907254785.8406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8820446894.9410019</v>
      </c>
      <c r="L4369" s="444">
        <f t="shared" ca="1" si="187"/>
        <v>2125727701680.7815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2125727701680.7815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8857198757.0032578</v>
      </c>
      <c r="L4370" s="444">
        <f t="shared" ca="1" si="187"/>
        <v>2134584900437.7847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2134584900437.7847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8894103751.8241043</v>
      </c>
      <c r="L4371" s="444">
        <f t="shared" ca="1" si="187"/>
        <v>2143479004189.6089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2143479004189.6089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8931162517.4567032</v>
      </c>
      <c r="L4372" s="444">
        <f t="shared" ca="1" si="187"/>
        <v>2152410166707.0657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2152410166707.0657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8968375694.6127739</v>
      </c>
      <c r="L4373" s="444">
        <f t="shared" ca="1" si="187"/>
        <v>2161378542401.6785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2161378542401.6785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9005743926.6736603</v>
      </c>
      <c r="L4374" s="444">
        <f t="shared" ca="1" si="187"/>
        <v>2170384286328.3521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2170384286328.3521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9043267859.7014675</v>
      </c>
      <c r="L4375" s="444">
        <f t="shared" ca="1" si="187"/>
        <v>2179427554188.0535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2179427554188.0535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9080948142.450222</v>
      </c>
      <c r="L4376" s="444">
        <f t="shared" ca="1" si="187"/>
        <v>2188508502330.5037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2188508502330.5037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9118785426.3770981</v>
      </c>
      <c r="L4377" s="444">
        <f t="shared" ca="1" si="187"/>
        <v>2197627287756.8809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2197627287756.8809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9156780365.6536694</v>
      </c>
      <c r="L4378" s="444">
        <f t="shared" ca="1" si="187"/>
        <v>2206784068122.5347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2206784068122.5347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9194933617.177227</v>
      </c>
      <c r="L4379" s="444">
        <f t="shared" ca="1" si="187"/>
        <v>2215979001739.7119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2215979001739.7119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9233245840.5821323</v>
      </c>
      <c r="L4380" s="444">
        <f t="shared" ca="1" si="187"/>
        <v>2225212247580.2939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2225212247580.2939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9271717698.2512245</v>
      </c>
      <c r="L4381" s="444">
        <f t="shared" ca="1" si="187"/>
        <v>2234483965278.5454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2234483965278.5454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9310349855.3272724</v>
      </c>
      <c r="L4382" s="444">
        <f t="shared" ca="1" si="187"/>
        <v>2243794315133.8726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2243794315133.8726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9349142979.7244682</v>
      </c>
      <c r="L4383" s="444">
        <f t="shared" ca="1" si="187"/>
        <v>2253143458113.5972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2253143458113.5972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9388097742.1399879</v>
      </c>
      <c r="L4384" s="444">
        <f t="shared" ca="1" si="187"/>
        <v>2262531555855.7373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2262531555855.7373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9427214816.0655727</v>
      </c>
      <c r="L4385" s="444">
        <f t="shared" ca="1" si="187"/>
        <v>2271958770671.8027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2271958770671.8027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9466494877.7991772</v>
      </c>
      <c r="L4386" s="444">
        <f t="shared" ca="1" si="187"/>
        <v>2281425265549.6021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2281425265549.6021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9505938606.4566746</v>
      </c>
      <c r="L4387" s="444">
        <f t="shared" ca="1" si="187"/>
        <v>2290931204156.0586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2290931204156.0586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9545546683.9835777</v>
      </c>
      <c r="L4388" s="444">
        <f t="shared" ca="1" si="187"/>
        <v>2300476750840.042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2300476750840.042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9585319795.1668415</v>
      </c>
      <c r="L4389" s="444">
        <f t="shared" ca="1" si="187"/>
        <v>2310062070635.209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2310062070635.209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9625258627.6467037</v>
      </c>
      <c r="L4390" s="444">
        <f t="shared" ca="1" si="187"/>
        <v>2319687329262.8555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2319687329262.8555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9665363871.9285641</v>
      </c>
      <c r="L4391" s="444">
        <f t="shared" ca="1" si="187"/>
        <v>2329352693134.7842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2329352693134.7842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9705636221.3949337</v>
      </c>
      <c r="L4392" s="444">
        <f t="shared" ca="1" si="187"/>
        <v>2339058329356.1792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2339058329356.1792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9746076372.3174133</v>
      </c>
      <c r="L4393" s="444">
        <f t="shared" ca="1" si="187"/>
        <v>2348804405728.4966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2348804405728.4966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9786685023.8687363</v>
      </c>
      <c r="L4394" s="444">
        <f t="shared" ca="1" si="187"/>
        <v>2358591090752.3652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2358591090752.3652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9827462878.1348553</v>
      </c>
      <c r="L4395" s="444">
        <f t="shared" ca="1" si="187"/>
        <v>2368418553630.5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2368418553630.5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9868410640.1270828</v>
      </c>
      <c r="L4396" s="444">
        <f t="shared" ca="1" si="187"/>
        <v>2378286964270.627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2378286964270.627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9909529017.7942791</v>
      </c>
      <c r="L4397" s="444">
        <f t="shared" ca="1" si="187"/>
        <v>2388196493288.4214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2388196493288.4214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9950818722.0350895</v>
      </c>
      <c r="L4398" s="444">
        <f t="shared" ca="1" si="187"/>
        <v>2398147312010.4565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2398147312010.4565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9992280466.7102356</v>
      </c>
      <c r="L4399" s="444">
        <f t="shared" ca="1" si="187"/>
        <v>2408139592477.167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2408139592477.167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10033914968.654861</v>
      </c>
      <c r="L4400" s="444">
        <f t="shared" ca="1" si="187"/>
        <v>2418173507445.8218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2418173507445.8218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10075722947.690924</v>
      </c>
      <c r="L4401" s="444">
        <f t="shared" ca="1" si="187"/>
        <v>2428249230393.5127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2428249230393.5127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10117705126.639637</v>
      </c>
      <c r="L4402" s="444">
        <f t="shared" ca="1" si="187"/>
        <v>2438366935520.1523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2438366935520.1523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10159862231.333967</v>
      </c>
      <c r="L4403" s="444">
        <f t="shared" ca="1" si="187"/>
        <v>2448526797751.4863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2448526797751.4863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10202194990.631193</v>
      </c>
      <c r="L4404" s="444">
        <f t="shared" ca="1" si="187"/>
        <v>2458728992742.1177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2458728992742.1177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10244704136.425489</v>
      </c>
      <c r="L4405" s="444">
        <f t="shared" ca="1" si="187"/>
        <v>2468973696878.543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2468973696878.543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10287390403.660595</v>
      </c>
      <c r="L4406" s="444">
        <f t="shared" ca="1" si="187"/>
        <v>2479261087282.2036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2479261087282.2036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10330254530.342514</v>
      </c>
      <c r="L4407" s="444">
        <f t="shared" ca="1" si="187"/>
        <v>2489591341812.5459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2489591341812.5459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10373297257.552275</v>
      </c>
      <c r="L4408" s="444">
        <f t="shared" ca="1" si="187"/>
        <v>2499964639070.0981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2499964639070.0981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10416519329.458742</v>
      </c>
      <c r="L4409" s="444">
        <f t="shared" ca="1" si="187"/>
        <v>2510381158399.5571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2510381158399.5571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10459921493.331488</v>
      </c>
      <c r="L4410" s="444">
        <f t="shared" ca="1" si="187"/>
        <v>2520841079892.8887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2520841079892.8887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10503504499.553703</v>
      </c>
      <c r="L4411" s="444">
        <f t="shared" ca="1" si="187"/>
        <v>2531344584392.4424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2531344584392.4424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10547269101.635176</v>
      </c>
      <c r="L4412" s="444">
        <f t="shared" ca="1" si="187"/>
        <v>2541891853494.0776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2541891853494.0776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10591216056.225323</v>
      </c>
      <c r="L4413" s="444">
        <f t="shared" ca="1" si="187"/>
        <v>2552483069550.3027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2552483069550.3027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10635346123.126261</v>
      </c>
      <c r="L4414" s="444">
        <f t="shared" ca="1" si="187"/>
        <v>2563118415673.4292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2563118415673.4292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10679660065.305954</v>
      </c>
      <c r="L4415" s="444">
        <f t="shared" ca="1" si="187"/>
        <v>2573798075738.7354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2573798075738.7354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10724158648.911398</v>
      </c>
      <c r="L4416" s="444">
        <f t="shared" ca="1" si="187"/>
        <v>2584522234387.647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2584522234387.647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10768842643.281862</v>
      </c>
      <c r="L4417" s="444">
        <f t="shared" ca="1" si="187"/>
        <v>2595291077030.9287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2595291077030.9287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10813712820.962202</v>
      </c>
      <c r="L4418" s="444">
        <f t="shared" ca="1" si="187"/>
        <v>2606104789851.8911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2606104789851.8911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10858769957.716213</v>
      </c>
      <c r="L4419" s="444">
        <f t="shared" ca="1" si="187"/>
        <v>2616963559809.6074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2616963559809.6074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10904014832.540031</v>
      </c>
      <c r="L4420" s="444">
        <f t="shared" ca="1" si="187"/>
        <v>2627867574642.1475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2627867574642.1475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10949448227.675613</v>
      </c>
      <c r="L4421" s="444">
        <f t="shared" ca="1" si="187"/>
        <v>2638817022869.8232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2638817022869.8232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10995070928.624264</v>
      </c>
      <c r="L4422" s="444">
        <f t="shared" ca="1" si="187"/>
        <v>2649812093798.4473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2649812093798.4473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11040883724.160196</v>
      </c>
      <c r="L4423" s="444">
        <f t="shared" ca="1" si="187"/>
        <v>2660852977522.6074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2660852977522.6074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11086887406.344198</v>
      </c>
      <c r="L4424" s="444">
        <f t="shared" ca="1" si="187"/>
        <v>2671939864928.9517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2671939864928.9517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11133082770.537298</v>
      </c>
      <c r="L4425" s="444">
        <f t="shared" ca="1" si="187"/>
        <v>2683072947699.4888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2683072947699.4888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11179470615.414536</v>
      </c>
      <c r="L4426" s="444">
        <f t="shared" ca="1" si="187"/>
        <v>2694252418314.9033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2694252418314.9033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11226051742.978764</v>
      </c>
      <c r="L4427" s="444">
        <f t="shared" ca="1" si="187"/>
        <v>2705478470057.8823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2705478470057.8823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11272826958.574509</v>
      </c>
      <c r="L4428" s="444">
        <f t="shared" ca="1" si="187"/>
        <v>2716751297016.457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2716751297016.457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11319797070.901905</v>
      </c>
      <c r="L4429" s="444">
        <f t="shared" ca="1" si="187"/>
        <v>2728071094087.3589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2728071094087.3589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11366962892.030663</v>
      </c>
      <c r="L4430" s="444">
        <f t="shared" ca="1" si="187"/>
        <v>2739438056979.3896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2739438056979.3896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11414325237.414124</v>
      </c>
      <c r="L4431" s="444">
        <f t="shared" ca="1" si="187"/>
        <v>2750852382216.8037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2750852382216.8037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11461884925.903349</v>
      </c>
      <c r="L4432" s="444">
        <f t="shared" ca="1" si="187"/>
        <v>2762314267142.707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2762314267142.707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11509642779.76128</v>
      </c>
      <c r="L4433" s="444">
        <f t="shared" ca="1" si="187"/>
        <v>2773823909922.4683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2773823909922.4683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11557599624.67695</v>
      </c>
      <c r="L4434" s="444">
        <f t="shared" ca="1" si="187"/>
        <v>2785381509547.145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2785381509547.145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11605756289.77977</v>
      </c>
      <c r="L4435" s="444">
        <f t="shared" ca="1" si="187"/>
        <v>2796987265836.9248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2796987265836.9248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11654113607.653852</v>
      </c>
      <c r="L4436" s="444">
        <f t="shared" ca="1" si="187"/>
        <v>2808641379444.5786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2808641379444.5786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11702672414.352411</v>
      </c>
      <c r="L4437" s="444">
        <f t="shared" ca="1" si="187"/>
        <v>2820344051858.9312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2820344051858.9312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11751433549.412212</v>
      </c>
      <c r="L4438" s="444">
        <f t="shared" ca="1" si="187"/>
        <v>2832095485408.3433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2832095485408.3433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11800397855.868097</v>
      </c>
      <c r="L4439" s="444">
        <f t="shared" ca="1" si="187"/>
        <v>2843895883264.2114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2843895883264.2114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11849566180.267548</v>
      </c>
      <c r="L4440" s="444">
        <f t="shared" ca="1" si="187"/>
        <v>2855745449444.479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2855745449444.479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11898939372.685329</v>
      </c>
      <c r="L4441" s="444">
        <f t="shared" ca="1" si="187"/>
        <v>2867644388817.1646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2867644388817.1646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11948518286.738186</v>
      </c>
      <c r="L4442" s="444">
        <f t="shared" ca="1" si="187"/>
        <v>2879592907103.9028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2879592907103.9028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11998303779.599594</v>
      </c>
      <c r="L4443" s="444">
        <f t="shared" ca="1" si="187"/>
        <v>2891591210883.5024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2891591210883.5024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12048296712.014593</v>
      </c>
      <c r="L4444" s="444">
        <f t="shared" ca="1" si="187"/>
        <v>2903639507595.5171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2903639507595.5171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12098497948.314655</v>
      </c>
      <c r="L4445" s="444">
        <f t="shared" ca="1" si="187"/>
        <v>2915738005543.8315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2915738005543.8315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12148908356.432631</v>
      </c>
      <c r="L4446" s="444">
        <f t="shared" ca="1" si="187"/>
        <v>2927886913900.2642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2927886913900.2642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12199528807.917767</v>
      </c>
      <c r="L4447" s="444">
        <f t="shared" ca="1" si="187"/>
        <v>2940086442708.1821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2940086442708.1821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12250360177.950758</v>
      </c>
      <c r="L4448" s="444">
        <f t="shared" ca="1" si="187"/>
        <v>2952336802886.1328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2952336802886.1328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12301403345.358887</v>
      </c>
      <c r="L4449" s="444">
        <f t="shared" ca="1" si="187"/>
        <v>2964638206231.4917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2964638206231.4917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12352659192.631216</v>
      </c>
      <c r="L4450" s="444">
        <f t="shared" ca="1" si="187"/>
        <v>2976990865424.123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2976990865424.123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12404128605.933846</v>
      </c>
      <c r="L4451" s="444">
        <f t="shared" ca="1" si="187"/>
        <v>2989394994030.0571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2989394994030.0571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12455812475.125238</v>
      </c>
      <c r="L4452" s="444">
        <f t="shared" ca="1" si="187"/>
        <v>3001850806505.1821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3001850806505.1821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12507711693.771591</v>
      </c>
      <c r="L4453" s="444">
        <f t="shared" ca="1" si="187"/>
        <v>3014358518198.9536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3014358518198.9536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12559827159.162306</v>
      </c>
      <c r="L4454" s="444">
        <f t="shared" ca="1" si="187"/>
        <v>3026918345358.1157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3026918345358.1157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12612159772.325481</v>
      </c>
      <c r="L4455" s="444">
        <f t="shared" ca="1" si="187"/>
        <v>3039530505130.4414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3039530505130.4414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12664710438.043507</v>
      </c>
      <c r="L4456" s="444">
        <f t="shared" ca="1" si="187"/>
        <v>3052195215568.4849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3052195215568.4849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12717480064.868687</v>
      </c>
      <c r="L4457" s="444">
        <f t="shared" ca="1" si="187"/>
        <v>3064912695633.3535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3064912695633.3535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12770469565.138973</v>
      </c>
      <c r="L4458" s="444">
        <f t="shared" ca="1" si="187"/>
        <v>3077683165198.4927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3077683165198.4927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12823679854.993719</v>
      </c>
      <c r="L4459" s="444">
        <f t="shared" ca="1" si="187"/>
        <v>3090506845053.4863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3090506845053.4863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12877111854.389526</v>
      </c>
      <c r="L4460" s="444">
        <f t="shared" ca="1" si="187"/>
        <v>3103383956907.876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3103383956907.876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12930766487.11615</v>
      </c>
      <c r="L4461" s="444">
        <f t="shared" ca="1" si="187"/>
        <v>3116314723394.9922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3116314723394.9922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12984644680.812468</v>
      </c>
      <c r="L4462" s="444">
        <f t="shared" ca="1" si="187"/>
        <v>3129299368075.8047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3129299368075.8047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13038747366.982519</v>
      </c>
      <c r="L4463" s="444">
        <f t="shared" ca="1" si="187"/>
        <v>3142338115442.7871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3142338115442.7871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13093075481.011612</v>
      </c>
      <c r="L4464" s="444">
        <f t="shared" ca="1" si="187"/>
        <v>3155431190923.7988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3155431190923.7988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13147629962.182495</v>
      </c>
      <c r="L4465" s="444">
        <f t="shared" ca="1" si="187"/>
        <v>3168578820885.9814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3168578820885.9814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13202411753.691589</v>
      </c>
      <c r="L4466" s="444">
        <f t="shared" ca="1" si="187"/>
        <v>3181781232639.6729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3181781232639.6729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13257421802.665304</v>
      </c>
      <c r="L4467" s="444">
        <f t="shared" ca="1" si="187"/>
        <v>3195038654442.3384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3195038654442.3384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13312661060.176411</v>
      </c>
      <c r="L4468" s="444">
        <f t="shared" ca="1" si="187"/>
        <v>3208351315502.5146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3208351315502.5146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13368130481.260477</v>
      </c>
      <c r="L4469" s="444">
        <f t="shared" ca="1" si="187"/>
        <v>3221719445983.7749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3221719445983.7749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13423831024.932396</v>
      </c>
      <c r="L4470" s="444">
        <f t="shared" ca="1" si="187"/>
        <v>3235143277008.7075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3235143277008.7075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13479763654.202948</v>
      </c>
      <c r="L4471" s="444">
        <f t="shared" ca="1" si="187"/>
        <v>3248623040662.9106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3248623040662.9106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13535929336.095461</v>
      </c>
      <c r="L4472" s="444">
        <f t="shared" ca="1" si="187"/>
        <v>3262158969999.0063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3262158969999.0063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13592329041.662527</v>
      </c>
      <c r="L4473" s="444">
        <f t="shared" ca="1" si="187"/>
        <v>3275751299040.6689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3275751299040.6689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13648963746.002787</v>
      </c>
      <c r="L4474" s="444">
        <f t="shared" ca="1" si="187"/>
        <v>3289400262786.6719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3289400262786.6719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13705834428.2778</v>
      </c>
      <c r="L4475" s="444">
        <f t="shared" ca="1" si="187"/>
        <v>3303106097214.9497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3303106097214.9497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13762942071.728956</v>
      </c>
      <c r="L4476" s="444">
        <f t="shared" ca="1" si="187"/>
        <v>3316869039286.6787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3316869039286.6787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13820287663.694494</v>
      </c>
      <c r="L4477" s="444">
        <f t="shared" ca="1" si="187"/>
        <v>3330689326950.373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3330689326950.373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13877872195.626554</v>
      </c>
      <c r="L4478" s="444">
        <f t="shared" ca="1" si="187"/>
        <v>3344567199145.9995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3344567199145.9995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13935696663.108332</v>
      </c>
      <c r="L4479" s="444">
        <f t="shared" ca="1" si="187"/>
        <v>3358502895809.1079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3358502895809.1079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13993762065.871283</v>
      </c>
      <c r="L4480" s="444">
        <f t="shared" ca="1" si="187"/>
        <v>3372496657874.979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3372496657874.979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14052069407.812412</v>
      </c>
      <c r="L4481" s="444">
        <f t="shared" ca="1" si="187"/>
        <v>3386548727282.7915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3386548727282.7915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14110619697.011631</v>
      </c>
      <c r="L4482" s="444">
        <f t="shared" ca="1" si="187"/>
        <v>3400659346979.8032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3400659346979.8032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14169413945.74918</v>
      </c>
      <c r="L4483" s="444">
        <f t="shared" ca="1" si="187"/>
        <v>3414828760925.5522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3414828760925.5522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14228453170.523134</v>
      </c>
      <c r="L4484" s="444">
        <f t="shared" ca="1" si="187"/>
        <v>3429057214096.0752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3429057214096.0752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14287738392.06698</v>
      </c>
      <c r="L4485" s="444">
        <f t="shared" ca="1" si="187"/>
        <v>3443344952488.1421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3443344952488.1421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14347270635.36726</v>
      </c>
      <c r="L4486" s="444">
        <f t="shared" ca="1" si="187"/>
        <v>3457692223123.5093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3457692223123.5093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14407050929.681288</v>
      </c>
      <c r="L4487" s="444">
        <f t="shared" ca="1" si="187"/>
        <v>3472099274053.1904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3472099274053.1904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14467080308.554962</v>
      </c>
      <c r="L4488" s="444">
        <f t="shared" ca="1" si="187"/>
        <v>3486566354361.7456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3486566354361.7456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14527359809.840605</v>
      </c>
      <c r="L4489" s="444">
        <f t="shared" ca="1" si="187"/>
        <v>3501093714171.5864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3501093714171.5864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14587890475.714943</v>
      </c>
      <c r="L4490" s="444">
        <f t="shared" ca="1" si="187"/>
        <v>3515681604647.3013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3515681604647.3013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14648673352.697086</v>
      </c>
      <c r="L4491" s="444">
        <f t="shared" ca="1" si="187"/>
        <v>3530330277999.9985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3530330277999.9985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14709709491.66666</v>
      </c>
      <c r="L4492" s="444">
        <f t="shared" ca="1" si="187"/>
        <v>3545039987491.665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3545039987491.665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14770999947.881937</v>
      </c>
      <c r="L4493" s="444">
        <f t="shared" ca="1" si="187"/>
        <v>3559810987439.5469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3559810987439.5469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14832545780.998112</v>
      </c>
      <c r="L4494" s="444">
        <f t="shared" ca="1" si="187"/>
        <v>3574643533220.5449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3574643533220.5449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14894348055.085604</v>
      </c>
      <c r="L4495" s="444">
        <f t="shared" ca="1" si="187"/>
        <v>3589537881275.6304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3589537881275.6304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14956407838.64846</v>
      </c>
      <c r="L4496" s="444">
        <f t="shared" ca="1" si="187"/>
        <v>3604494289114.2788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3604494289114.2788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15018726204.642828</v>
      </c>
      <c r="L4497" s="444">
        <f t="shared" ca="1" si="187"/>
        <v>3619513015318.9219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3619513015318.9219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15081304230.49551</v>
      </c>
      <c r="L4498" s="444">
        <f t="shared" ca="1" si="187"/>
        <v>3634594319549.4175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3634594319549.4175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15144142998.122572</v>
      </c>
      <c r="L4499" s="444">
        <f t="shared" ca="1" si="187"/>
        <v>3649738462547.54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3649738462547.54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15207243593.948086</v>
      </c>
      <c r="L4500" s="444">
        <f t="shared" ca="1" si="187"/>
        <v>3664945706141.4883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3664945706141.4883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15270607108.922867</v>
      </c>
      <c r="L4501" s="444">
        <f t="shared" ca="1" si="187"/>
        <v>3680216313250.4111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3680216313250.4111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15334234638.543379</v>
      </c>
      <c r="L4502" s="444">
        <f t="shared" ca="1" si="187"/>
        <v>3695550547888.9546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3695550547888.9546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15398127282.870644</v>
      </c>
      <c r="L4503" s="444">
        <f t="shared" ca="1" si="187"/>
        <v>3710948675171.8252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3710948675171.8252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15462286146.549273</v>
      </c>
      <c r="L4504" s="444">
        <f t="shared" ca="1" si="187"/>
        <v>3726410961318.3745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3726410961318.3745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15526712338.826561</v>
      </c>
      <c r="L4505" s="444">
        <f t="shared" ca="1" si="187"/>
        <v>3741937673657.2012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3741937673657.2012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15591406973.571671</v>
      </c>
      <c r="L4506" s="444">
        <f t="shared" ca="1" si="187"/>
        <v>3757529080630.7729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3757529080630.7729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15656371169.294886</v>
      </c>
      <c r="L4507" s="444">
        <f t="shared" ca="1" si="187"/>
        <v>3773185451800.0679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3773185451800.0679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15721606049.166946</v>
      </c>
      <c r="L4508" s="444">
        <f t="shared" ca="1" si="187"/>
        <v>3788907057849.2349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3788907057849.2349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15787112741.038477</v>
      </c>
      <c r="L4509" s="444">
        <f t="shared" ca="1" si="187"/>
        <v>3804694170590.2734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3804694170590.2734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15852892377.459473</v>
      </c>
      <c r="L4510" s="444">
        <f t="shared" ca="1" si="187"/>
        <v>3820547062967.7329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3820547062967.7329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15918946095.698889</v>
      </c>
      <c r="L4511" s="444">
        <f t="shared" ca="1" si="187"/>
        <v>3836466009063.4316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3836466009063.4316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15985275037.764297</v>
      </c>
      <c r="L4512" s="444">
        <f t="shared" ca="1" si="187"/>
        <v>3852451284101.1958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3852451284101.1958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16051880350.421648</v>
      </c>
      <c r="L4513" s="444">
        <f t="shared" ca="1" si="187"/>
        <v>3868503164451.6177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3868503164451.6177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16118763185.215073</v>
      </c>
      <c r="L4514" s="444">
        <f t="shared" ca="1" si="187"/>
        <v>3884621927636.8325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3884621927636.8325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16185924698.486801</v>
      </c>
      <c r="L4515" s="444">
        <f t="shared" ca="1" si="187"/>
        <v>3900807852335.3193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3900807852335.3193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16253366051.397161</v>
      </c>
      <c r="L4516" s="444">
        <f t="shared" ca="1" si="187"/>
        <v>3917061218386.7163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3917061218386.7163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16321088409.944651</v>
      </c>
      <c r="L4517" s="444">
        <f t="shared" ca="1" si="187"/>
        <v>3933382306796.6611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3933382306796.6611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16389092944.98609</v>
      </c>
      <c r="L4518" s="444">
        <f t="shared" ca="1" si="187"/>
        <v>3949771399741.6475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3949771399741.6475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16457380832.256865</v>
      </c>
      <c r="L4519" s="444">
        <f t="shared" ca="1" si="187"/>
        <v>3966228780573.9043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3966228780573.9043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16525953252.391266</v>
      </c>
      <c r="L4520" s="444">
        <f t="shared" ca="1" si="187"/>
        <v>3982754733826.2954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3982754733826.2954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16594811390.942898</v>
      </c>
      <c r="L4521" s="444">
        <f t="shared" ca="1" si="187"/>
        <v>3999349545217.2383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3999349545217.2383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16663956438.405159</v>
      </c>
      <c r="L4522" s="444">
        <f t="shared" ca="1" si="187"/>
        <v>4016013501655.6436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4016013501655.6436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16733389590.23185</v>
      </c>
      <c r="L4523" s="444">
        <f t="shared" ca="1" si="187"/>
        <v>4032746891245.8755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4032746891245.8755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16803112046.857815</v>
      </c>
      <c r="L4524" s="444">
        <f t="shared" ca="1" si="187"/>
        <v>4049550003292.7334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4049550003292.7334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16873125013.719723</v>
      </c>
      <c r="L4525" s="444">
        <f t="shared" ca="1" si="187"/>
        <v>4066423128306.4531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4066423128306.4531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16943429701.276888</v>
      </c>
      <c r="L4526" s="444">
        <f t="shared" ca="1" si="187"/>
        <v>4083366558007.73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4083366558007.73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17014027325.032206</v>
      </c>
      <c r="L4527" s="444">
        <f t="shared" ca="1" si="187"/>
        <v>4100380585332.7622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4100380585332.7622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17084919105.553177</v>
      </c>
      <c r="L4528" s="444">
        <f t="shared" ca="1" si="187"/>
        <v>4117465504438.3154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4117465504438.3154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17156106268.492981</v>
      </c>
      <c r="L4529" s="444">
        <f t="shared" ca="1" si="187"/>
        <v>4134621610706.8086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4134621610706.8086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17227590044.611702</v>
      </c>
      <c r="L4530" s="444">
        <f t="shared" ca="1" si="187"/>
        <v>4151849200751.4204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4151849200751.4204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17299371669.797585</v>
      </c>
      <c r="L4531" s="444">
        <f t="shared" ca="1" si="187"/>
        <v>4169148572421.2178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4169148572421.2178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17371452385.088406</v>
      </c>
      <c r="L4532" s="444">
        <f t="shared" ca="1" si="187"/>
        <v>4186520024806.3062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4186520024806.3062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17443833436.692944</v>
      </c>
      <c r="L4533" s="444">
        <f t="shared" ca="1" si="187"/>
        <v>4203963858242.999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4203963858242.999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17516516076.012493</v>
      </c>
      <c r="L4534" s="444">
        <f t="shared" ca="1" si="187"/>
        <v>4221480374319.0117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4221480374319.0117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17589501559.662548</v>
      </c>
      <c r="L4535" s="444">
        <f t="shared" ca="1" si="187"/>
        <v>4239069875878.6743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4239069875878.6743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17662791149.494476</v>
      </c>
      <c r="L4536" s="444">
        <f t="shared" ca="1" si="187"/>
        <v>4256732667028.1689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4256732667028.1689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17736386112.617371</v>
      </c>
      <c r="L4537" s="444">
        <f t="shared" ca="1" si="187"/>
        <v>4274469053140.7861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4274469053140.7861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17810287721.419945</v>
      </c>
      <c r="L4538" s="444">
        <f t="shared" ca="1" si="187"/>
        <v>4292279340862.2061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4292279340862.2061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17884497253.592525</v>
      </c>
      <c r="L4539" s="444">
        <f t="shared" ca="1" si="187"/>
        <v>4310163838115.7983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4310163838115.7983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17959015992.149162</v>
      </c>
      <c r="L4540" s="444">
        <f t="shared" ca="1" si="187"/>
        <v>4328122854107.9473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4328122854107.9473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18033845225.44978</v>
      </c>
      <c r="L4541" s="444">
        <f t="shared" ca="1" si="187"/>
        <v>4346156699333.397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4346156699333.397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18108986247.222488</v>
      </c>
      <c r="L4542" s="444">
        <f t="shared" ca="1" si="187"/>
        <v>4364265685580.6196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4364265685580.6196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18184440356.585918</v>
      </c>
      <c r="L4543" s="444">
        <f t="shared" ca="1" si="187"/>
        <v>4382450125937.2056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4382450125937.2056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18260208858.071693</v>
      </c>
      <c r="L4544" s="444">
        <f t="shared" ca="1" si="187"/>
        <v>4400710334795.2773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4400710334795.2773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18336293061.646988</v>
      </c>
      <c r="L4545" s="444">
        <f t="shared" ca="1" si="187"/>
        <v>4419046627856.9248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4419046627856.9248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18412694282.737186</v>
      </c>
      <c r="L4546" s="444">
        <f t="shared" ca="1" si="187"/>
        <v>4437459322139.6621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4437459322139.6621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18489413842.248592</v>
      </c>
      <c r="L4547" s="444">
        <f t="shared" ca="1" si="187"/>
        <v>4455948735981.9111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4455948735981.9111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18566453066.591297</v>
      </c>
      <c r="L4548" s="444">
        <f t="shared" ca="1" si="187"/>
        <v>4474515189048.502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4474515189048.502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18643813287.702091</v>
      </c>
      <c r="L4549" s="444">
        <f t="shared" ca="1" si="187"/>
        <v>4493159002336.2041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4493159002336.2041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18721495843.067516</v>
      </c>
      <c r="L4550" s="444">
        <f t="shared" ca="1" si="187"/>
        <v>4511880498179.2715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4511880498179.2715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18799502075.746964</v>
      </c>
      <c r="L4551" s="444">
        <f t="shared" ca="1" si="187"/>
        <v>4530680000255.0186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4530680000255.0186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18877833334.395912</v>
      </c>
      <c r="L4552" s="444">
        <f t="shared" ca="1" si="187"/>
        <v>4549557833589.4141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4549557833589.4141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18956490973.289227</v>
      </c>
      <c r="L4553" s="444">
        <f t="shared" ca="1" si="187"/>
        <v>4568514324562.7031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4568514324562.7031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19035476352.344597</v>
      </c>
      <c r="L4554" s="444">
        <f t="shared" ca="1" si="187"/>
        <v>4587549800915.0479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4587549800915.0479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19114790837.146034</v>
      </c>
      <c r="L4555" s="444">
        <f t="shared" ca="1" si="187"/>
        <v>4606664591752.1943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4606664591752.1943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19194435798.967476</v>
      </c>
      <c r="L4556" s="444">
        <f t="shared" ca="1" si="187"/>
        <v>4625859027551.1621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4625859027551.1621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19274412614.796509</v>
      </c>
      <c r="L4557" s="444">
        <f t="shared" ca="1" si="187"/>
        <v>4645133440165.959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4645133440165.959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19354722667.358162</v>
      </c>
      <c r="L4558" s="444">
        <f t="shared" ca="1" si="187"/>
        <v>4664488162833.3174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4664488162833.3174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19435367345.138821</v>
      </c>
      <c r="L4559" s="444">
        <f t="shared" ca="1" si="187"/>
        <v>4683923530178.4561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4683923530178.4561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19516348042.410233</v>
      </c>
      <c r="L4560" s="444">
        <f t="shared" ca="1" si="187"/>
        <v>4703439878220.8662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4703439878220.8662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19597666159.253609</v>
      </c>
      <c r="L4561" s="444">
        <f t="shared" ca="1" si="187"/>
        <v>4723037544380.1201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4723037544380.1201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19679323101.583832</v>
      </c>
      <c r="L4562" s="444">
        <f t="shared" ca="1" si="187"/>
        <v>4742716867481.7041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4742716867481.7041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19761320281.173767</v>
      </c>
      <c r="L4563" s="444">
        <f t="shared" ca="1" si="187"/>
        <v>4762478187762.8779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4762478187762.8779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19843659115.678658</v>
      </c>
      <c r="L4564" s="444">
        <f t="shared" ca="1" si="187"/>
        <v>4782321846878.5566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4782321846878.5566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19926341028.660652</v>
      </c>
      <c r="L4565" s="444">
        <f t="shared" ca="1" si="187"/>
        <v>4802248187907.2178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4802248187907.2178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20009367449.613407</v>
      </c>
      <c r="L4566" s="444">
        <f t="shared" ca="1" si="187"/>
        <v>4822257555356.8311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4822257555356.8311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20092739813.986797</v>
      </c>
      <c r="L4567" s="444">
        <f t="shared" ca="1" si="187"/>
        <v>4842350295170.8174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4842350295170.8174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20176459563.211739</v>
      </c>
      <c r="L4568" s="444">
        <f t="shared" ca="1" si="187"/>
        <v>4862526754734.0293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4862526754734.0293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20260528144.725121</v>
      </c>
      <c r="L4569" s="444">
        <f t="shared" ca="1" si="187"/>
        <v>4882787282878.7549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4882787282878.7549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20344947011.994812</v>
      </c>
      <c r="L4570" s="444">
        <f t="shared" ca="1" si="187"/>
        <v>4903132229890.75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4903132229890.75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20429717624.544792</v>
      </c>
      <c r="L4571" s="444">
        <f t="shared" ca="1" si="187"/>
        <v>4923561947515.2949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4923561947515.2949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20514841447.980396</v>
      </c>
      <c r="L4572" s="444">
        <f t="shared" ca="1" si="187"/>
        <v>4944076788963.2754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4944076788963.2754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20600319954.013649</v>
      </c>
      <c r="L4573" s="444">
        <f t="shared" ca="1" si="187"/>
        <v>4964677108917.2891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4964677108917.2891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20686154620.488705</v>
      </c>
      <c r="L4574" s="444">
        <f t="shared" ca="1" si="187"/>
        <v>4985363263537.7773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4985363263537.7773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20772346931.407406</v>
      </c>
      <c r="L4575" s="444">
        <f t="shared" ca="1" si="187"/>
        <v>5006135610469.1846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5006135610469.1846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20858898376.954937</v>
      </c>
      <c r="L4576" s="444">
        <f t="shared" ca="1" si="187"/>
        <v>5026994508846.1396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5026994508846.1396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20945810453.525581</v>
      </c>
      <c r="L4577" s="444">
        <f t="shared" ca="1" si="187"/>
        <v>5047940319299.665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5047940319299.665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21033084663.748604</v>
      </c>
      <c r="L4578" s="444">
        <f t="shared" ca="1" si="187"/>
        <v>5068973403963.4141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5068973403963.4141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21120722516.514225</v>
      </c>
      <c r="L4579" s="444">
        <f t="shared" ca="1" si="187"/>
        <v>5090094126479.9287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5090094126479.9287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21208725526.999702</v>
      </c>
      <c r="L4580" s="444">
        <f t="shared" ca="1" si="187"/>
        <v>5111302852006.9287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5111302852006.9287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21297095216.695538</v>
      </c>
      <c r="L4581" s="444">
        <f t="shared" ca="1" si="187"/>
        <v>5132599947223.624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5132599947223.624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21385833113.431767</v>
      </c>
      <c r="L4582" s="444">
        <f t="shared" ca="1" si="187"/>
        <v>5153985780337.0557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5153985780337.0557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21474940751.4044</v>
      </c>
      <c r="L4583" s="444">
        <f t="shared" ca="1" si="187"/>
        <v>5175460721088.46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5175460721088.46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21564419671.201916</v>
      </c>
      <c r="L4584" s="444">
        <f t="shared" ca="1" si="187"/>
        <v>5197025140759.6621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5197025140759.6621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21654271419.831924</v>
      </c>
      <c r="L4585" s="444">
        <f t="shared" ca="1" si="187"/>
        <v>5218679412179.4941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5218679412179.4941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21744497550.74789</v>
      </c>
      <c r="L4586" s="444">
        <f t="shared" ca="1" si="187"/>
        <v>5240423909730.2422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5240423909730.2422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21835099623.876007</v>
      </c>
      <c r="L4587" s="444">
        <f t="shared" ca="1" si="187"/>
        <v>5262259009354.1182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5262259009354.1182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21926079205.642159</v>
      </c>
      <c r="L4588" s="444">
        <f t="shared" ca="1" si="187"/>
        <v>5284185088559.7607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5284185088559.7607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22017437868.999004</v>
      </c>
      <c r="L4589" s="444">
        <f t="shared" ca="1" si="187"/>
        <v>5306202526428.7598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5306202526428.7598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22109177193.453167</v>
      </c>
      <c r="L4590" s="444">
        <f t="shared" ca="1" si="187"/>
        <v>5328311703622.2129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5328311703622.2129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22201298765.092552</v>
      </c>
      <c r="L4591" s="444">
        <f t="shared" ca="1" si="187"/>
        <v>5350513002387.3057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5350513002387.3057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22293804176.613773</v>
      </c>
      <c r="L4592" s="444">
        <f t="shared" ca="1" si="187"/>
        <v>5372806806563.9199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5372806806563.9199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22386695027.349667</v>
      </c>
      <c r="L4593" s="444">
        <f t="shared" ca="1" si="187"/>
        <v>5395193501591.2695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5395193501591.2695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22479972923.296955</v>
      </c>
      <c r="L4594" s="444">
        <f t="shared" ca="1" si="187"/>
        <v>5417673474514.5664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5417673474514.5664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22573639477.144028</v>
      </c>
      <c r="L4595" s="444">
        <f t="shared" ca="1" si="187"/>
        <v>5440247113991.71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5440247113991.71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22667696308.29879</v>
      </c>
      <c r="L4596" s="444">
        <f t="shared" ca="1" si="187"/>
        <v>5462914810300.0088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5462914810300.0088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22762145042.916702</v>
      </c>
      <c r="L4597" s="444">
        <f t="shared" ca="1" si="187"/>
        <v>5485676955342.9258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5485676955342.9258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22856987313.928856</v>
      </c>
      <c r="L4598" s="444">
        <f t="shared" ref="L4598:L4852" ca="1" si="192">I4598-J4598+K4598</f>
        <v>5508533942656.8545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5508533942656.8545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22952224761.070229</v>
      </c>
      <c r="L4599" s="444">
        <f t="shared" ca="1" si="192"/>
        <v>5531486167417.9248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5531486167417.9248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23047859030.90802</v>
      </c>
      <c r="L4600" s="444">
        <f t="shared" ca="1" si="192"/>
        <v>5554534026448.833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5554534026448.833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23143891776.870136</v>
      </c>
      <c r="L4601" s="444">
        <f t="shared" ca="1" si="192"/>
        <v>5577677918225.7031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5577677918225.7031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23240324659.273762</v>
      </c>
      <c r="L4602" s="444">
        <f t="shared" ca="1" si="192"/>
        <v>5600918242884.9766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5600918242884.9766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23337159345.354069</v>
      </c>
      <c r="L4603" s="444">
        <f t="shared" ca="1" si="192"/>
        <v>5624255402230.3311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5624255402230.3311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23434397509.293045</v>
      </c>
      <c r="L4604" s="444">
        <f t="shared" ca="1" si="192"/>
        <v>5647689799739.624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5647689799739.624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23532040832.248432</v>
      </c>
      <c r="L4605" s="444">
        <f t="shared" ca="1" si="192"/>
        <v>5671221840571.8721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5671221840571.8721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23630091002.382801</v>
      </c>
      <c r="L4606" s="444">
        <f t="shared" ca="1" si="192"/>
        <v>5694851931574.2549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5694851931574.2549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23728549714.892727</v>
      </c>
      <c r="L4607" s="444">
        <f t="shared" ca="1" si="192"/>
        <v>5718580481289.1475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5718580481289.1475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23827418672.038113</v>
      </c>
      <c r="L4608" s="444">
        <f t="shared" ca="1" si="192"/>
        <v>5742407899961.1855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5742407899961.1855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23926699583.171608</v>
      </c>
      <c r="L4609" s="444">
        <f t="shared" ca="1" si="192"/>
        <v>5766334599544.3574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5766334599544.3574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24026394164.768154</v>
      </c>
      <c r="L4610" s="444">
        <f t="shared" ca="1" si="192"/>
        <v>5790360993709.126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5790360993709.126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24126504140.454693</v>
      </c>
      <c r="L4611" s="444">
        <f t="shared" ca="1" si="192"/>
        <v>5814487497849.5811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5814487497849.5811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24227031241.039921</v>
      </c>
      <c r="L4612" s="444">
        <f t="shared" ca="1" si="192"/>
        <v>5838714529090.6211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5838714529090.6211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24327977204.544254</v>
      </c>
      <c r="L4613" s="444">
        <f t="shared" ca="1" si="192"/>
        <v>5863042506295.165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5863042506295.165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24429343776.229855</v>
      </c>
      <c r="L4614" s="444">
        <f t="shared" ca="1" si="192"/>
        <v>5887471850071.3945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5887471850071.3945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24531132708.63081</v>
      </c>
      <c r="L4615" s="444">
        <f t="shared" ca="1" si="192"/>
        <v>5912002982780.0254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5912002982780.0254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24633345761.583439</v>
      </c>
      <c r="L4616" s="444">
        <f t="shared" ca="1" si="192"/>
        <v>5936636328541.6084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5936636328541.6084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24735984702.256702</v>
      </c>
      <c r="L4617" s="444">
        <f t="shared" ca="1" si="192"/>
        <v>5961372313243.8652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5961372313243.8652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24839051305.18277</v>
      </c>
      <c r="L4618" s="444">
        <f t="shared" ca="1" si="192"/>
        <v>5986211364549.0479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5986211364549.0479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24942547352.287701</v>
      </c>
      <c r="L4619" s="444">
        <f t="shared" ca="1" si="192"/>
        <v>6011153911901.3359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6011153911901.3359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25046474632.922234</v>
      </c>
      <c r="L4620" s="444">
        <f t="shared" ca="1" si="192"/>
        <v>6036200386534.2578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6036200386534.2578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25150834943.892742</v>
      </c>
      <c r="L4621" s="444">
        <f t="shared" ca="1" si="192"/>
        <v>6061351221478.1504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6061351221478.1504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25255630089.492294</v>
      </c>
      <c r="L4622" s="444">
        <f t="shared" ca="1" si="192"/>
        <v>6086606851567.6426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6086606851567.6426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25360861881.531845</v>
      </c>
      <c r="L4623" s="444">
        <f t="shared" ca="1" si="192"/>
        <v>6111967713449.1748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6111967713449.1748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25466532139.371563</v>
      </c>
      <c r="L4624" s="444">
        <f t="shared" ca="1" si="192"/>
        <v>6137434245588.5459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6137434245588.5459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25572642689.952274</v>
      </c>
      <c r="L4625" s="444">
        <f t="shared" ca="1" si="192"/>
        <v>6163006888278.498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6163006888278.498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25679195367.827076</v>
      </c>
      <c r="L4626" s="444">
        <f t="shared" ca="1" si="192"/>
        <v>6188686083646.3252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6188686083646.3252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25786192015.19302</v>
      </c>
      <c r="L4627" s="444">
        <f t="shared" ca="1" si="192"/>
        <v>6214472275661.5186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6214472275661.5186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25893634481.922993</v>
      </c>
      <c r="L4628" s="444">
        <f t="shared" ca="1" si="192"/>
        <v>6240365910143.4414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6240365910143.4414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26001524625.597672</v>
      </c>
      <c r="L4629" s="444">
        <f t="shared" ca="1" si="192"/>
        <v>6266367434769.0391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6266367434769.0391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26109864311.537663</v>
      </c>
      <c r="L4630" s="444">
        <f t="shared" ca="1" si="192"/>
        <v>6292477299080.5771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6292477299080.5771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26218655412.835739</v>
      </c>
      <c r="L4631" s="444">
        <f t="shared" ca="1" si="192"/>
        <v>6318695954493.4131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6318695954493.4131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26327899810.389221</v>
      </c>
      <c r="L4632" s="444">
        <f t="shared" ca="1" si="192"/>
        <v>6345023854303.8027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6345023854303.8027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26437599392.93251</v>
      </c>
      <c r="L4633" s="444">
        <f t="shared" ca="1" si="192"/>
        <v>6371461453696.7354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6371461453696.7354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26547756057.069729</v>
      </c>
      <c r="L4634" s="444">
        <f t="shared" ca="1" si="192"/>
        <v>6398009209753.8047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6398009209753.8047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26658371707.307518</v>
      </c>
      <c r="L4635" s="444">
        <f t="shared" ca="1" si="192"/>
        <v>6424667581461.1123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6424667581461.1123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26769448256.087967</v>
      </c>
      <c r="L4636" s="444">
        <f t="shared" ca="1" si="192"/>
        <v>6451437029717.2002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6451437029717.2002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26880987623.821667</v>
      </c>
      <c r="L4637" s="444">
        <f t="shared" ca="1" si="192"/>
        <v>6478318017341.0215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6478318017341.0215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26992991738.920921</v>
      </c>
      <c r="L4638" s="444">
        <f t="shared" ca="1" si="192"/>
        <v>6505311009079.9424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6505311009079.9424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27105462537.833092</v>
      </c>
      <c r="L4639" s="444">
        <f t="shared" ca="1" si="192"/>
        <v>6532416471617.7754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6532416471617.7754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27218401965.074062</v>
      </c>
      <c r="L4640" s="444">
        <f t="shared" ca="1" si="192"/>
        <v>6559634873582.8496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6559634873582.8496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27331811973.261871</v>
      </c>
      <c r="L4641" s="444">
        <f t="shared" ca="1" si="192"/>
        <v>6586966685556.1113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6586966685556.1113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27445694523.150463</v>
      </c>
      <c r="L4642" s="444">
        <f t="shared" ca="1" si="192"/>
        <v>6614412380079.2617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6614412380079.2617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27560051583.663589</v>
      </c>
      <c r="L4643" s="444">
        <f t="shared" ca="1" si="192"/>
        <v>6641972431662.9258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6641972431662.9258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27674885131.928856</v>
      </c>
      <c r="L4644" s="444">
        <f t="shared" ca="1" si="192"/>
        <v>6669647316794.8545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6669647316794.8545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27790197153.311893</v>
      </c>
      <c r="L4645" s="444">
        <f t="shared" ca="1" si="192"/>
        <v>6697437513948.166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6697437513948.166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27905989641.450691</v>
      </c>
      <c r="L4646" s="444">
        <f t="shared" ca="1" si="192"/>
        <v>6725343503589.6172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6725343503589.6172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28022264598.29007</v>
      </c>
      <c r="L4647" s="444">
        <f t="shared" ca="1" si="192"/>
        <v>6753365768187.9072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6753365768187.9072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28139024034.11628</v>
      </c>
      <c r="L4648" s="444">
        <f t="shared" ca="1" si="192"/>
        <v>6781504792222.0234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6781504792222.0234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28256269967.591763</v>
      </c>
      <c r="L4649" s="444">
        <f t="shared" ca="1" si="192"/>
        <v>6809761062189.6152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6809761062189.6152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28374004425.790062</v>
      </c>
      <c r="L4650" s="444">
        <f t="shared" ca="1" si="192"/>
        <v>6838135066615.4053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6838135066615.4053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28492229444.230854</v>
      </c>
      <c r="L4651" s="444">
        <f t="shared" ca="1" si="192"/>
        <v>6866627296059.6357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6866627296059.6357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28610947066.91515</v>
      </c>
      <c r="L4652" s="444">
        <f t="shared" ca="1" si="192"/>
        <v>6895238243126.5508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6895238243126.5508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28730159346.360626</v>
      </c>
      <c r="L4653" s="444">
        <f t="shared" ca="1" si="192"/>
        <v>6923968402472.9111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6923968402472.9111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28849868343.637131</v>
      </c>
      <c r="L4654" s="444">
        <f t="shared" ca="1" si="192"/>
        <v>6952818270816.5479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6952818270816.5479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28970076128.402279</v>
      </c>
      <c r="L4655" s="444">
        <f t="shared" ca="1" si="192"/>
        <v>6981788346944.9502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6981788346944.9502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29090784778.93729</v>
      </c>
      <c r="L4656" s="444">
        <f t="shared" ca="1" si="192"/>
        <v>7010879131723.8877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7010879131723.8877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29211996382.182869</v>
      </c>
      <c r="L4657" s="444">
        <f t="shared" ca="1" si="192"/>
        <v>7040091128106.0703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7040091128106.0703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29333713033.775291</v>
      </c>
      <c r="L4658" s="444">
        <f t="shared" ca="1" si="192"/>
        <v>7069424841139.8457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7069424841139.8457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29455936838.082687</v>
      </c>
      <c r="L4659" s="444">
        <f t="shared" ca="1" si="192"/>
        <v>7098880777977.9287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7098880777977.9287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29578669908.241367</v>
      </c>
      <c r="L4660" s="444">
        <f t="shared" ca="1" si="192"/>
        <v>7128459447886.1699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7128459447886.1699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29701914366.192379</v>
      </c>
      <c r="L4661" s="444">
        <f t="shared" ca="1" si="192"/>
        <v>7158161362252.3623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7158161362252.3623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29825672342.718174</v>
      </c>
      <c r="L4662" s="444">
        <f t="shared" ca="1" si="192"/>
        <v>7187987034595.0801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7187987034595.0801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29949945977.4795</v>
      </c>
      <c r="L4663" s="444">
        <f t="shared" ca="1" si="192"/>
        <v>7217936980572.5596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7217936980572.5596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30074737419.052326</v>
      </c>
      <c r="L4664" s="444">
        <f t="shared" ca="1" si="192"/>
        <v>7248011717991.6123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7248011717991.6123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30200048824.96505</v>
      </c>
      <c r="L4665" s="444">
        <f t="shared" ca="1" si="192"/>
        <v>7278211766816.5771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7278211766816.5771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30325882361.735737</v>
      </c>
      <c r="L4666" s="444">
        <f t="shared" ca="1" si="192"/>
        <v>7308537649178.3125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7308537649178.3125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30452240204.909634</v>
      </c>
      <c r="L4667" s="444">
        <f t="shared" ca="1" si="192"/>
        <v>7338989889383.2217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7338989889383.2217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30579124539.096752</v>
      </c>
      <c r="L4668" s="444">
        <f t="shared" ca="1" si="192"/>
        <v>7369569013922.3184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7369569013922.3184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30706537558.009659</v>
      </c>
      <c r="L4669" s="444">
        <f t="shared" ca="1" si="192"/>
        <v>7400275551480.3281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7400275551480.3281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30834481464.501366</v>
      </c>
      <c r="L4670" s="444">
        <f t="shared" ca="1" si="192"/>
        <v>7431110032944.8291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7431110032944.8291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30962958470.603455</v>
      </c>
      <c r="L4671" s="444">
        <f t="shared" ca="1" si="192"/>
        <v>7462072991415.4326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7462072991415.4326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31091970797.564301</v>
      </c>
      <c r="L4672" s="444">
        <f t="shared" ca="1" si="192"/>
        <v>7493164962212.9971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7493164962212.9971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31221520675.887486</v>
      </c>
      <c r="L4673" s="444">
        <f t="shared" ca="1" si="192"/>
        <v>7524386482888.8848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7524386482888.8848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31351610345.370354</v>
      </c>
      <c r="L4674" s="444">
        <f t="shared" ca="1" si="192"/>
        <v>7555738093234.2549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7555738093234.2549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31482242055.142723</v>
      </c>
      <c r="L4675" s="444">
        <f t="shared" ca="1" si="192"/>
        <v>7587220335289.3975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7587220335289.3975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31613418063.705826</v>
      </c>
      <c r="L4676" s="444">
        <f t="shared" ca="1" si="192"/>
        <v>7618833753353.1035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7618833753353.1035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31745140638.971264</v>
      </c>
      <c r="L4677" s="444">
        <f t="shared" ca="1" si="192"/>
        <v>7650578893992.0752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7650578893992.0752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31877412058.300312</v>
      </c>
      <c r="L4678" s="444">
        <f t="shared" ca="1" si="192"/>
        <v>7682456306050.376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7682456306050.376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32010234608.543228</v>
      </c>
      <c r="L4679" s="444">
        <f t="shared" ca="1" si="192"/>
        <v>7714466540658.9189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7714466540658.9189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32143610586.078827</v>
      </c>
      <c r="L4680" s="444">
        <f t="shared" ca="1" si="192"/>
        <v>7746610151244.998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7746610151244.998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32277542296.85416</v>
      </c>
      <c r="L4681" s="444">
        <f t="shared" ca="1" si="192"/>
        <v>7778887693541.8525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7778887693541.8525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32412032056.424385</v>
      </c>
      <c r="L4682" s="444">
        <f t="shared" ca="1" si="192"/>
        <v>7811299725598.2773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7811299725598.2773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32547082189.992817</v>
      </c>
      <c r="L4683" s="444">
        <f t="shared" ca="1" si="192"/>
        <v>7843846807788.2705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7843846807788.2705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32682695032.451126</v>
      </c>
      <c r="L4684" s="444">
        <f t="shared" ca="1" si="192"/>
        <v>7876529502820.7217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7876529502820.7217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32818872928.419674</v>
      </c>
      <c r="L4685" s="444">
        <f t="shared" ca="1" si="192"/>
        <v>7909348375749.1416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7909348375749.1416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32955618232.28809</v>
      </c>
      <c r="L4686" s="444">
        <f t="shared" ca="1" si="192"/>
        <v>7942303993981.4297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7942303993981.4297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33092933308.255955</v>
      </c>
      <c r="L4687" s="444">
        <f t="shared" ca="1" si="192"/>
        <v>7975396927289.6855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7975396927289.6855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33230820530.373688</v>
      </c>
      <c r="L4688" s="444">
        <f t="shared" ca="1" si="192"/>
        <v>8008627747820.0596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8008627747820.0596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33369282282.583576</v>
      </c>
      <c r="L4689" s="444">
        <f t="shared" ca="1" si="192"/>
        <v>8041997030102.6436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8041997030102.6436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33508320958.761009</v>
      </c>
      <c r="L4690" s="444">
        <f t="shared" ca="1" si="192"/>
        <v>8075505351061.4043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8075505351061.4043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33647938962.755856</v>
      </c>
      <c r="L4691" s="444">
        <f t="shared" ca="1" si="192"/>
        <v>8109153290024.1602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8109153290024.1602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33788138708.434006</v>
      </c>
      <c r="L4692" s="444">
        <f t="shared" ca="1" si="192"/>
        <v>8142941428732.5938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8142941428732.5938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33928922619.719143</v>
      </c>
      <c r="L4693" s="444">
        <f t="shared" ca="1" si="192"/>
        <v>8176870351352.3125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8176870351352.3125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34070293130.634636</v>
      </c>
      <c r="L4694" s="444">
        <f t="shared" ca="1" si="192"/>
        <v>8210940644482.9473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8210940644482.9473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34212252685.345612</v>
      </c>
      <c r="L4695" s="444">
        <f t="shared" ca="1" si="192"/>
        <v>8245152897168.293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8245152897168.293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34354803738.201218</v>
      </c>
      <c r="L4696" s="444">
        <f t="shared" ca="1" si="192"/>
        <v>8279507700906.4941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8279507700906.4941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34497948753.777061</v>
      </c>
      <c r="L4697" s="444">
        <f t="shared" ca="1" si="192"/>
        <v>8314005649660.2715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8314005649660.2715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34641690206.917801</v>
      </c>
      <c r="L4698" s="444">
        <f t="shared" ca="1" si="192"/>
        <v>8348647339867.1895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8348647339867.1895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34786030582.779953</v>
      </c>
      <c r="L4699" s="444">
        <f t="shared" ca="1" si="192"/>
        <v>8383433370449.9697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8383433370449.9697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34930972376.874878</v>
      </c>
      <c r="L4700" s="444">
        <f t="shared" ca="1" si="192"/>
        <v>8418364342826.8447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8418364342826.8447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35076518095.111855</v>
      </c>
      <c r="L4701" s="444">
        <f t="shared" ca="1" si="192"/>
        <v>8453440860921.957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8453440860921.957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35222670253.841484</v>
      </c>
      <c r="L4702" s="444">
        <f t="shared" ca="1" si="192"/>
        <v>8488663531175.7988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8488663531175.7988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35369431379.899162</v>
      </c>
      <c r="L4703" s="444">
        <f t="shared" ca="1" si="192"/>
        <v>8524032962555.6982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8524032962555.6982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35516804010.648743</v>
      </c>
      <c r="L4704" s="444">
        <f t="shared" ca="1" si="192"/>
        <v>8559549766566.3467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8559549766566.3467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35664790694.026451</v>
      </c>
      <c r="L4705" s="444">
        <f t="shared" ca="1" si="192"/>
        <v>8595214557260.373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8595214557260.373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35813393988.584885</v>
      </c>
      <c r="L4706" s="444">
        <f t="shared" ca="1" si="192"/>
        <v>8631027951248.958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8631027951248.958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35962616463.537323</v>
      </c>
      <c r="L4707" s="444">
        <f t="shared" ca="1" si="192"/>
        <v>8666990567712.4951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8666990567712.4951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36112460698.802063</v>
      </c>
      <c r="L4708" s="444">
        <f t="shared" ca="1" si="192"/>
        <v>8703103028411.2969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8703103028411.2969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36262929285.047066</v>
      </c>
      <c r="L4709" s="444">
        <f t="shared" ca="1" si="192"/>
        <v>8739365957696.3438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8739365957696.3438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36414024823.734764</v>
      </c>
      <c r="L4710" s="444">
        <f t="shared" ca="1" si="192"/>
        <v>8775779982520.0781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8775779982520.0781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36565749927.166992</v>
      </c>
      <c r="L4711" s="444">
        <f t="shared" ca="1" si="192"/>
        <v>8812345732447.2461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8812345732447.2461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36718107218.53019</v>
      </c>
      <c r="L4712" s="444">
        <f t="shared" ca="1" si="192"/>
        <v>8849063839665.7754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8849063839665.7754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36871099331.940727</v>
      </c>
      <c r="L4713" s="444">
        <f t="shared" ca="1" si="192"/>
        <v>8885934938997.7168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8885934938997.7168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37024728912.490486</v>
      </c>
      <c r="L4714" s="444">
        <f t="shared" ca="1" si="192"/>
        <v>8922959667910.207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8922959667910.207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37178998616.292526</v>
      </c>
      <c r="L4715" s="444">
        <f t="shared" ca="1" si="192"/>
        <v>8960138666526.5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8960138666526.5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37333911110.527084</v>
      </c>
      <c r="L4716" s="444">
        <f t="shared" ca="1" si="192"/>
        <v>8997472577637.0273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8997472577637.0273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37489469073.48761</v>
      </c>
      <c r="L4717" s="444">
        <f t="shared" ca="1" si="192"/>
        <v>9034962046710.5156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9034962046710.5156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37645675194.627151</v>
      </c>
      <c r="L4718" s="444">
        <f t="shared" ca="1" si="192"/>
        <v>9072607721905.1426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9072607721905.1426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37802532174.604759</v>
      </c>
      <c r="L4719" s="444">
        <f t="shared" ca="1" si="192"/>
        <v>9110410254079.748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9110410254079.748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37960042725.332283</v>
      </c>
      <c r="L4720" s="444">
        <f t="shared" ca="1" si="192"/>
        <v>9148370296805.0801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9148370296805.0801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38118209570.021164</v>
      </c>
      <c r="L4721" s="444">
        <f t="shared" ca="1" si="192"/>
        <v>9186488506375.1016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9186488506375.1016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38277035443.229591</v>
      </c>
      <c r="L4722" s="444">
        <f t="shared" ca="1" si="192"/>
        <v>9224765541818.332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9224765541818.332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38436523090.909714</v>
      </c>
      <c r="L4723" s="444">
        <f t="shared" ca="1" si="192"/>
        <v>9263202064909.2422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9263202064909.2422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38596675270.455177</v>
      </c>
      <c r="L4724" s="444">
        <f t="shared" ca="1" si="192"/>
        <v>9301798740179.6973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9301798740179.6973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38757494750.748741</v>
      </c>
      <c r="L4725" s="444">
        <f t="shared" ca="1" si="192"/>
        <v>9340556234930.4453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9340556234930.4453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38918984312.21019</v>
      </c>
      <c r="L4726" s="444">
        <f t="shared" ca="1" si="192"/>
        <v>9379475219242.6563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9379475219242.6563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39081146746.844398</v>
      </c>
      <c r="L4727" s="444">
        <f t="shared" ca="1" si="192"/>
        <v>9418556365989.5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9418556365989.5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39243984858.289581</v>
      </c>
      <c r="L4728" s="444">
        <f t="shared" ca="1" si="192"/>
        <v>9457800350847.7891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9457800350847.7891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39407501461.865784</v>
      </c>
      <c r="L4729" s="444">
        <f t="shared" ca="1" si="192"/>
        <v>9497207852309.6543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9497207852309.6543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39571699384.623558</v>
      </c>
      <c r="L4730" s="444">
        <f t="shared" ca="1" si="192"/>
        <v>9536779551694.2773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9536779551694.2773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39736581465.392822</v>
      </c>
      <c r="L4731" s="444">
        <f t="shared" ca="1" si="192"/>
        <v>9576516133159.6699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9576516133159.6699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39902150554.831955</v>
      </c>
      <c r="L4732" s="444">
        <f t="shared" ca="1" si="192"/>
        <v>9616418283714.502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9616418283714.502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40068409515.477089</v>
      </c>
      <c r="L4733" s="444">
        <f t="shared" ca="1" si="192"/>
        <v>9656486693229.9785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9656486693229.9785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40235361221.79158</v>
      </c>
      <c r="L4734" s="444">
        <f t="shared" ca="1" si="192"/>
        <v>9696722054451.7695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9696722054451.7695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40403008560.215706</v>
      </c>
      <c r="L4735" s="444">
        <f t="shared" ca="1" si="192"/>
        <v>9737125063011.9844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9737125063011.9844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40571354429.216599</v>
      </c>
      <c r="L4736" s="444">
        <f t="shared" ca="1" si="192"/>
        <v>9777696417441.2012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9777696417441.2012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40740401739.338341</v>
      </c>
      <c r="L4737" s="444">
        <f t="shared" ca="1" si="192"/>
        <v>9818436819180.5391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9818436819180.5391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40910153413.252243</v>
      </c>
      <c r="L4738" s="444">
        <f t="shared" ca="1" si="192"/>
        <v>9859346972593.791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9859346972593.791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41080612385.807465</v>
      </c>
      <c r="L4739" s="444">
        <f t="shared" ca="1" si="192"/>
        <v>9900427584979.5977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9900427584979.5977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41251781604.081657</v>
      </c>
      <c r="L4740" s="444">
        <f t="shared" ca="1" si="192"/>
        <v>9941679366583.6797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9941679366583.6797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41423664027.431999</v>
      </c>
      <c r="L4741" s="444">
        <f t="shared" ca="1" si="192"/>
        <v>9983103030611.1113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9983103030611.1113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41596262627.546295</v>
      </c>
      <c r="L4742" s="444">
        <f t="shared" ca="1" si="192"/>
        <v>10024699293238.658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10024699293238.658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41769580388.494408</v>
      </c>
      <c r="L4743" s="444">
        <f t="shared" ca="1" si="192"/>
        <v>10066468873627.152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10066468873627.152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41943620306.7798</v>
      </c>
      <c r="L4744" s="444">
        <f t="shared" ca="1" si="192"/>
        <v>10108412493933.932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10108412493933.932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42118385391.39138</v>
      </c>
      <c r="L4745" s="444">
        <f t="shared" ca="1" si="192"/>
        <v>10150530879325.322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10150530879325.322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42293878663.855507</v>
      </c>
      <c r="L4746" s="444">
        <f t="shared" ca="1" si="192"/>
        <v>10192824757989.178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10192824757989.178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42470103158.288239</v>
      </c>
      <c r="L4747" s="444">
        <f t="shared" ca="1" si="192"/>
        <v>10235294861147.467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10235294861147.467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42647061921.447777</v>
      </c>
      <c r="L4748" s="444">
        <f t="shared" ca="1" si="192"/>
        <v>10277941923068.914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10277941923068.914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42824758012.78714</v>
      </c>
      <c r="L4749" s="444">
        <f t="shared" ca="1" si="192"/>
        <v>10320766681081.701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10320766681081.701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43003194504.507088</v>
      </c>
      <c r="L4750" s="444">
        <f t="shared" ca="1" si="192"/>
        <v>10363769875586.209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10363769875586.209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43182374481.609207</v>
      </c>
      <c r="L4751" s="444">
        <f t="shared" ca="1" si="192"/>
        <v>10406952250067.818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10406952250067.818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43362301041.949242</v>
      </c>
      <c r="L4752" s="444">
        <f t="shared" ca="1" si="192"/>
        <v>10450314551109.768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10450314551109.768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43542977296.290695</v>
      </c>
      <c r="L4753" s="444">
        <f t="shared" ca="1" si="192"/>
        <v>10493857528406.059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10493857528406.059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43724406368.358574</v>
      </c>
      <c r="L4754" s="444">
        <f t="shared" ca="1" si="192"/>
        <v>10537581934774.418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10537581934774.418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43906591394.89341</v>
      </c>
      <c r="L4755" s="444">
        <f t="shared" ca="1" si="192"/>
        <v>10581488526169.311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10581488526169.311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44089535525.70546</v>
      </c>
      <c r="L4756" s="444">
        <f t="shared" ca="1" si="192"/>
        <v>10625578061695.016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10625578061695.016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44273241923.729233</v>
      </c>
      <c r="L4757" s="444">
        <f t="shared" ca="1" si="192"/>
        <v>10669851303618.744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10669851303618.744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44457713765.078102</v>
      </c>
      <c r="L4758" s="444">
        <f t="shared" ca="1" si="192"/>
        <v>10714309017383.822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10714309017383.822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44642954239.099258</v>
      </c>
      <c r="L4759" s="444">
        <f t="shared" ca="1" si="192"/>
        <v>10758951971622.922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10758951971622.922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44828966548.428841</v>
      </c>
      <c r="L4760" s="444">
        <f t="shared" ca="1" si="192"/>
        <v>10803780938171.352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10803780938171.352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45015753909.047295</v>
      </c>
      <c r="L4761" s="444">
        <f t="shared" ca="1" si="192"/>
        <v>10848796692080.398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10848796692080.398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45203319550.334991</v>
      </c>
      <c r="L4762" s="444">
        <f t="shared" ca="1" si="192"/>
        <v>10894000011630.734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10894000011630.734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45391666715.128059</v>
      </c>
      <c r="L4763" s="444">
        <f t="shared" ca="1" si="192"/>
        <v>10939391678345.863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10939391678345.863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45580798659.774429</v>
      </c>
      <c r="L4764" s="444">
        <f t="shared" ca="1" si="192"/>
        <v>10984972477005.639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10984972477005.639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45770718654.190163</v>
      </c>
      <c r="L4765" s="444">
        <f t="shared" ca="1" si="192"/>
        <v>11030743195659.828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11030743195659.828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45961429981.915947</v>
      </c>
      <c r="L4766" s="444">
        <f t="shared" ca="1" si="192"/>
        <v>11076704625641.744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11076704625641.744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46152935940.173935</v>
      </c>
      <c r="L4767" s="444">
        <f t="shared" ca="1" si="192"/>
        <v>11122857561581.918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11122857561581.918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46345239839.92466</v>
      </c>
      <c r="L4768" s="444">
        <f t="shared" ca="1" si="192"/>
        <v>11169202801421.842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11169202801421.842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46538345005.924339</v>
      </c>
      <c r="L4769" s="444">
        <f t="shared" ca="1" si="192"/>
        <v>11215741146427.766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11215741146427.766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46732254776.782356</v>
      </c>
      <c r="L4770" s="444">
        <f t="shared" ca="1" si="192"/>
        <v>11262473401204.549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11262473401204.549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46926972505.018951</v>
      </c>
      <c r="L4771" s="444">
        <f t="shared" ca="1" si="192"/>
        <v>11309400373709.568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11309400373709.568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47122501557.123199</v>
      </c>
      <c r="L4772" s="444">
        <f t="shared" ca="1" si="192"/>
        <v>11356522875266.691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11356522875266.691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47318845313.611214</v>
      </c>
      <c r="L4773" s="444">
        <f t="shared" ca="1" si="192"/>
        <v>11403841720580.303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11403841720580.303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47516007169.084595</v>
      </c>
      <c r="L4774" s="444">
        <f t="shared" ca="1" si="192"/>
        <v>11451357727749.387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11451357727749.387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47713990532.289108</v>
      </c>
      <c r="L4775" s="444">
        <f t="shared" ca="1" si="192"/>
        <v>11499071718281.676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11499071718281.676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47912798826.173645</v>
      </c>
      <c r="L4776" s="444">
        <f t="shared" ca="1" si="192"/>
        <v>11546984517107.85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11546984517107.85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48112435487.949371</v>
      </c>
      <c r="L4777" s="444">
        <f t="shared" ca="1" si="192"/>
        <v>11595096952595.799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11595096952595.799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48312903969.149162</v>
      </c>
      <c r="L4778" s="444">
        <f t="shared" ca="1" si="192"/>
        <v>11643409856564.947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11643409856564.947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48514207735.687279</v>
      </c>
      <c r="L4779" s="444">
        <f t="shared" ca="1" si="192"/>
        <v>11691924064300.635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11691924064300.635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48716350267.919312</v>
      </c>
      <c r="L4780" s="444">
        <f t="shared" ca="1" si="192"/>
        <v>11740640414568.555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11740640414568.555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48919335060.702309</v>
      </c>
      <c r="L4781" s="444">
        <f t="shared" ca="1" si="192"/>
        <v>11789559749629.258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11789559749629.258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49123165623.455238</v>
      </c>
      <c r="L4782" s="444">
        <f t="shared" ca="1" si="192"/>
        <v>11838682915252.713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11838682915252.713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49327845480.219635</v>
      </c>
      <c r="L4783" s="444">
        <f t="shared" ca="1" si="192"/>
        <v>11888010760732.932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11888010760732.932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49533378169.720551</v>
      </c>
      <c r="L4784" s="444">
        <f t="shared" ca="1" si="192"/>
        <v>11937544138902.652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11937544138902.652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49739767245.427719</v>
      </c>
      <c r="L4785" s="444">
        <f t="shared" ca="1" si="192"/>
        <v>11987283906148.08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11987283906148.08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49947016275.616997</v>
      </c>
      <c r="L4786" s="444">
        <f t="shared" ca="1" si="192"/>
        <v>12037230922423.697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12037230922423.697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50155128843.432068</v>
      </c>
      <c r="L4787" s="444">
        <f t="shared" ca="1" si="192"/>
        <v>12087386051267.129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12087386051267.129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50364108546.946373</v>
      </c>
      <c r="L4788" s="444">
        <f t="shared" ca="1" si="192"/>
        <v>12137750159814.076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12137750159814.076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50573958999.225319</v>
      </c>
      <c r="L4789" s="444">
        <f t="shared" ca="1" si="192"/>
        <v>12188324118813.301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12188324118813.301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50784683828.388756</v>
      </c>
      <c r="L4790" s="444">
        <f t="shared" ca="1" si="192"/>
        <v>12239108802641.689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12239108802641.689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50996286677.673706</v>
      </c>
      <c r="L4791" s="444">
        <f t="shared" ca="1" si="192"/>
        <v>12290105089319.363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12290105089319.363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51208771205.497345</v>
      </c>
      <c r="L4792" s="444">
        <f t="shared" ca="1" si="192"/>
        <v>12341313860524.861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12341313860524.861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51422141085.520256</v>
      </c>
      <c r="L4793" s="444">
        <f t="shared" ca="1" si="192"/>
        <v>12392736001610.381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12392736001610.381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51636400006.709923</v>
      </c>
      <c r="L4794" s="444">
        <f t="shared" ca="1" si="192"/>
        <v>12444372401617.09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12444372401617.09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51851551673.404541</v>
      </c>
      <c r="L4795" s="444">
        <f t="shared" ca="1" si="192"/>
        <v>12496223953290.494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12496223953290.494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52067599805.37706</v>
      </c>
      <c r="L4796" s="444">
        <f t="shared" ca="1" si="192"/>
        <v>12548291553095.871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12548291553095.871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52284548137.89946</v>
      </c>
      <c r="L4797" s="444">
        <f t="shared" ca="1" si="192"/>
        <v>12600576101233.771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12600576101233.771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52502400421.807381</v>
      </c>
      <c r="L4798" s="444">
        <f t="shared" ca="1" si="192"/>
        <v>12653078501655.578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12653078501655.578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52721160423.564911</v>
      </c>
      <c r="L4799" s="444">
        <f t="shared" ca="1" si="192"/>
        <v>12705799662079.143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12705799662079.143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52940831925.329758</v>
      </c>
      <c r="L4800" s="444">
        <f t="shared" ca="1" si="192"/>
        <v>12758740494004.473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12758740494004.473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53161418725.018639</v>
      </c>
      <c r="L4801" s="444">
        <f t="shared" ca="1" si="192"/>
        <v>12811901912729.492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12811901912729.492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53382924636.372887</v>
      </c>
      <c r="L4802" s="444">
        <f t="shared" ca="1" si="192"/>
        <v>12865284837365.865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12865284837365.865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53605353489.024437</v>
      </c>
      <c r="L4803" s="444">
        <f t="shared" ca="1" si="192"/>
        <v>12918890190854.891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12918890190854.891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53828709128.562042</v>
      </c>
      <c r="L4804" s="444">
        <f t="shared" ca="1" si="192"/>
        <v>12972718899983.453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12972718899983.453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54052995416.597717</v>
      </c>
      <c r="L4805" s="444">
        <f t="shared" ca="1" si="192"/>
        <v>13026771895400.051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13026771895400.051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54278216230.833542</v>
      </c>
      <c r="L4806" s="444">
        <f t="shared" ca="1" si="192"/>
        <v>13081050111630.885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13081050111630.885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54504375465.128685</v>
      </c>
      <c r="L4807" s="444">
        <f t="shared" ca="1" si="192"/>
        <v>13135554487096.014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13135554487096.014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54731477029.566727</v>
      </c>
      <c r="L4808" s="444">
        <f t="shared" ca="1" si="192"/>
        <v>13190285964125.58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13190285964125.58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54959524850.523247</v>
      </c>
      <c r="L4809" s="444">
        <f t="shared" ca="1" si="192"/>
        <v>13245245488976.104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13245245488976.104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55188522870.733765</v>
      </c>
      <c r="L4810" s="444">
        <f t="shared" ca="1" si="192"/>
        <v>13300434011846.838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13300434011846.838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55418475049.361824</v>
      </c>
      <c r="L4811" s="444">
        <f t="shared" ca="1" si="192"/>
        <v>13355852486896.199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13355852486896.199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55649385362.067497</v>
      </c>
      <c r="L4812" s="444">
        <f t="shared" ca="1" si="192"/>
        <v>13411501872258.268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13411501872258.268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55881257801.076111</v>
      </c>
      <c r="L4813" s="444">
        <f t="shared" ca="1" si="192"/>
        <v>13467383130059.344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13467383130059.344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56114096375.247261</v>
      </c>
      <c r="L4814" s="444">
        <f t="shared" ca="1" si="192"/>
        <v>13523497226434.592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13523497226434.592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56347905110.144135</v>
      </c>
      <c r="L4815" s="444">
        <f t="shared" ca="1" si="192"/>
        <v>13579845131544.736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13579845131544.736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56582688048.103065</v>
      </c>
      <c r="L4816" s="444">
        <f t="shared" ca="1" si="192"/>
        <v>13636427819592.84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13636427819592.84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56818449248.303497</v>
      </c>
      <c r="L4817" s="444">
        <f t="shared" ca="1" si="192"/>
        <v>13693246268841.143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13693246268841.143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57055192786.838097</v>
      </c>
      <c r="L4818" s="444">
        <f t="shared" ca="1" si="192"/>
        <v>13750301461627.98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13750301461627.98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57292922756.783249</v>
      </c>
      <c r="L4819" s="444">
        <f t="shared" ca="1" si="192"/>
        <v>13807594384384.764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13807594384384.764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57531643268.269844</v>
      </c>
      <c r="L4820" s="444">
        <f t="shared" ca="1" si="192"/>
        <v>13865126027653.033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13865126027653.033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57771358448.554306</v>
      </c>
      <c r="L4821" s="444">
        <f t="shared" ca="1" si="192"/>
        <v>13922897386101.588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13922897386101.588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58012072442.089951</v>
      </c>
      <c r="L4822" s="444">
        <f t="shared" ca="1" si="192"/>
        <v>13980909458543.678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13980909458543.678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58253789410.598656</v>
      </c>
      <c r="L4823" s="444">
        <f t="shared" ca="1" si="192"/>
        <v>14039163247954.277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14039163247954.277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58496513533.142822</v>
      </c>
      <c r="L4824" s="444">
        <f t="shared" ca="1" si="192"/>
        <v>14097659761487.42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14097659761487.42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58740249006.197578</v>
      </c>
      <c r="L4825" s="444">
        <f t="shared" ca="1" si="192"/>
        <v>14156400010493.617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14156400010493.617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58985000043.723404</v>
      </c>
      <c r="L4826" s="444">
        <f t="shared" ca="1" si="192"/>
        <v>14215385010537.34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14215385010537.34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59230770877.238914</v>
      </c>
      <c r="L4827" s="444">
        <f t="shared" ca="1" si="192"/>
        <v>14274615781414.578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14274615781414.578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59477565755.894081</v>
      </c>
      <c r="L4828" s="444">
        <f t="shared" ca="1" si="192"/>
        <v>14334093347170.473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14334093347170.473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59725388946.543633</v>
      </c>
      <c r="L4829" s="444">
        <f t="shared" ca="1" si="192"/>
        <v>14393818736117.016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14393818736117.016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59974244733.8209</v>
      </c>
      <c r="L4830" s="444">
        <f t="shared" ca="1" si="192"/>
        <v>14453792980850.836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14453792980850.836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60224137420.211815</v>
      </c>
      <c r="L4831" s="444">
        <f t="shared" ca="1" si="192"/>
        <v>14514017118271.047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14514017118271.047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60475071326.129364</v>
      </c>
      <c r="L4832" s="444">
        <f t="shared" ca="1" si="192"/>
        <v>14574492189597.176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14574492189597.176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60727050789.988228</v>
      </c>
      <c r="L4833" s="444">
        <f t="shared" ca="1" si="192"/>
        <v>14635219240387.164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14635219240387.164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60980080168.279854</v>
      </c>
      <c r="L4834" s="444">
        <f t="shared" ca="1" si="192"/>
        <v>14696199320555.443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14696199320555.443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61234163835.647682</v>
      </c>
      <c r="L4835" s="444">
        <f t="shared" ca="1" si="192"/>
        <v>14757433484391.092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14757433484391.092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61489306184.962891</v>
      </c>
      <c r="L4836" s="444">
        <f t="shared" ca="1" si="192"/>
        <v>14818922790576.055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14818922790576.055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61745511627.40023</v>
      </c>
      <c r="L4837" s="444">
        <f t="shared" ca="1" si="192"/>
        <v>14880668302203.455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14880668302203.455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62002784592.514397</v>
      </c>
      <c r="L4838" s="444">
        <f t="shared" ca="1" si="192"/>
        <v>14942671086795.969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14942671086795.969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62261129528.316528</v>
      </c>
      <c r="L4839" s="444">
        <f t="shared" ca="1" si="192"/>
        <v>15004932216324.285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15004932216324.285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62520550901.351181</v>
      </c>
      <c r="L4840" s="444">
        <f t="shared" ca="1" si="192"/>
        <v>15067452767225.637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15067452767225.637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62781053196.773483</v>
      </c>
      <c r="L4841" s="444">
        <f t="shared" ca="1" si="192"/>
        <v>15130233820422.41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15130233820422.41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63042640918.426704</v>
      </c>
      <c r="L4842" s="444">
        <f t="shared" ca="1" si="192"/>
        <v>15193276461340.836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15193276461340.836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63305318588.920158</v>
      </c>
      <c r="L4843" s="444">
        <f t="shared" ca="1" si="192"/>
        <v>15256581779929.756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15256581779929.756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63569090749.707321</v>
      </c>
      <c r="L4844" s="444">
        <f t="shared" ca="1" si="192"/>
        <v>15320150870679.463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15320150870679.463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63833961961.164429</v>
      </c>
      <c r="L4845" s="444">
        <f t="shared" ca="1" si="192"/>
        <v>15383984832640.627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15383984832640.627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64099936802.669281</v>
      </c>
      <c r="L4846" s="444">
        <f t="shared" ca="1" si="192"/>
        <v>15448084769443.297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15448084769443.297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64367019872.680405</v>
      </c>
      <c r="L4847" s="444">
        <f t="shared" ca="1" si="192"/>
        <v>15512451789315.977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15512451789315.977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64635215788.816574</v>
      </c>
      <c r="L4848" s="444">
        <f t="shared" ca="1" si="192"/>
        <v>15577087005104.793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15577087005104.793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64904529187.936638</v>
      </c>
      <c r="L4849" s="444">
        <f t="shared" ca="1" si="192"/>
        <v>15641991534292.73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15641991534292.73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65174964726.219711</v>
      </c>
      <c r="L4850" s="444">
        <f t="shared" ca="1" si="192"/>
        <v>15707166499018.949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15707166499018.949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65446527079.245621</v>
      </c>
      <c r="L4851" s="444">
        <f t="shared" ca="1" si="192"/>
        <v>15772613026098.195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15772613026098.195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65719220942.075813</v>
      </c>
      <c r="L4852" s="444">
        <f t="shared" ca="1" si="192"/>
        <v>15838332247040.271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15838332247040.271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65993051029.334465</v>
      </c>
      <c r="L4853" s="444">
        <f t="shared" ref="L4853:L5107" ca="1" si="197">I4853-J4853+K4853</f>
        <v>15904325298069.605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15904325298069.605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66268022075.290024</v>
      </c>
      <c r="L4854" s="444">
        <f t="shared" ca="1" si="197"/>
        <v>15970593320144.895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15970593320144.895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66544138833.93705</v>
      </c>
      <c r="L4855" s="444">
        <f t="shared" ca="1" si="197"/>
        <v>16037137458978.832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16037137458978.832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66821406079.078476</v>
      </c>
      <c r="L4856" s="444">
        <f t="shared" ca="1" si="197"/>
        <v>16103958865057.91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16103958865057.91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67099828604.407959</v>
      </c>
      <c r="L4857" s="444">
        <f t="shared" ca="1" si="197"/>
        <v>16171058693662.318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16171058693662.318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67379411223.592995</v>
      </c>
      <c r="L4858" s="444">
        <f t="shared" ca="1" si="197"/>
        <v>16238438104885.912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16238438104885.912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67660158770.357964</v>
      </c>
      <c r="L4859" s="444">
        <f t="shared" ca="1" si="197"/>
        <v>16306098263656.27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16306098263656.27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67942076098.567787</v>
      </c>
      <c r="L4860" s="444">
        <f t="shared" ca="1" si="197"/>
        <v>16374040339754.838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16374040339754.838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68225168082.311829</v>
      </c>
      <c r="L4861" s="444">
        <f t="shared" ca="1" si="197"/>
        <v>16442265507837.15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16442265507837.15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68509439615.988129</v>
      </c>
      <c r="L4862" s="444">
        <f t="shared" ca="1" si="197"/>
        <v>16510774947453.139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16510774947453.139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68794895614.388077</v>
      </c>
      <c r="L4863" s="444">
        <f t="shared" ca="1" si="197"/>
        <v>16579569843067.527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16579569843067.527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69081541012.781357</v>
      </c>
      <c r="L4864" s="444">
        <f t="shared" ca="1" si="197"/>
        <v>16648651384080.309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16648651384080.309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69369380767.001282</v>
      </c>
      <c r="L4865" s="444">
        <f t="shared" ca="1" si="197"/>
        <v>16718020764847.311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16718020764847.311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69658419853.530457</v>
      </c>
      <c r="L4866" s="444">
        <f t="shared" ca="1" si="197"/>
        <v>16787679184700.842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16787679184700.842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69948663269.586838</v>
      </c>
      <c r="L4867" s="444">
        <f t="shared" ca="1" si="197"/>
        <v>16857627847970.428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16857627847970.428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70240116033.210114</v>
      </c>
      <c r="L4868" s="444">
        <f t="shared" ca="1" si="197"/>
        <v>16927867964003.639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16927867964003.639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70532783183.348495</v>
      </c>
      <c r="L4869" s="444">
        <f t="shared" ca="1" si="197"/>
        <v>16998400747186.986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16998400747186.986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70826669779.94577</v>
      </c>
      <c r="L4870" s="444">
        <f t="shared" ca="1" si="197"/>
        <v>17069227416966.932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17069227416966.932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71121780904.028885</v>
      </c>
      <c r="L4871" s="444">
        <f t="shared" ca="1" si="197"/>
        <v>17140349197870.961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17140349197870.961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71418121657.79567</v>
      </c>
      <c r="L4872" s="444">
        <f t="shared" ca="1" si="197"/>
        <v>17211767319528.756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17211767319528.756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71715697164.703156</v>
      </c>
      <c r="L4873" s="444">
        <f t="shared" ca="1" si="197"/>
        <v>17283483016693.459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17283483016693.459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72014512569.556076</v>
      </c>
      <c r="L4874" s="444">
        <f t="shared" ca="1" si="197"/>
        <v>17355497529263.016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17355497529263.016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72314573038.595901</v>
      </c>
      <c r="L4875" s="444">
        <f t="shared" ca="1" si="197"/>
        <v>17427812102301.611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17427812102301.611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72615883759.590042</v>
      </c>
      <c r="L4876" s="444">
        <f t="shared" ca="1" si="197"/>
        <v>17500427986061.201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17500427986061.201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72918449941.921677</v>
      </c>
      <c r="L4877" s="444">
        <f t="shared" ca="1" si="197"/>
        <v>17573346436003.123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17573346436003.123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73222276816.679688</v>
      </c>
      <c r="L4878" s="444">
        <f t="shared" ca="1" si="197"/>
        <v>17646568712819.805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17646568712819.805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73527369636.749191</v>
      </c>
      <c r="L4879" s="444">
        <f t="shared" ca="1" si="197"/>
        <v>17720096082456.555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17720096082456.555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73833733676.902313</v>
      </c>
      <c r="L4880" s="444">
        <f t="shared" ca="1" si="197"/>
        <v>17793929816133.457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17793929816133.457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74141374233.889404</v>
      </c>
      <c r="L4881" s="444">
        <f t="shared" ca="1" si="197"/>
        <v>17868071190367.348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17868071190367.348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74450296626.530609</v>
      </c>
      <c r="L4882" s="444">
        <f t="shared" ca="1" si="197"/>
        <v>17942521486993.879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17942521486993.879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74760506195.807831</v>
      </c>
      <c r="L4883" s="444">
        <f t="shared" ca="1" si="197"/>
        <v>18017281993189.688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18017281993189.688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75072008304.957031</v>
      </c>
      <c r="L4884" s="444">
        <f t="shared" ca="1" si="197"/>
        <v>18092354001494.645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18092354001494.645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75384808339.56102</v>
      </c>
      <c r="L4885" s="444">
        <f t="shared" ca="1" si="197"/>
        <v>18167738809834.207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18167738809834.207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75698911707.642532</v>
      </c>
      <c r="L4886" s="444">
        <f t="shared" ca="1" si="197"/>
        <v>18243437721541.848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18243437721541.848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76014323839.75769</v>
      </c>
      <c r="L4887" s="444">
        <f t="shared" ca="1" si="197"/>
        <v>18319452045381.605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18319452045381.605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76331050189.090027</v>
      </c>
      <c r="L4888" s="444">
        <f t="shared" ca="1" si="197"/>
        <v>18395783095570.695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18395783095570.695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76649096231.544556</v>
      </c>
      <c r="L4889" s="444">
        <f t="shared" ca="1" si="197"/>
        <v>18472432191802.238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18472432191802.238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76968467465.842651</v>
      </c>
      <c r="L4890" s="444">
        <f t="shared" ca="1" si="197"/>
        <v>18549400659268.082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18549400659268.082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77289169413.617004</v>
      </c>
      <c r="L4891" s="444">
        <f t="shared" ca="1" si="197"/>
        <v>18626689828681.699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18626689828681.699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77611207619.50708</v>
      </c>
      <c r="L4892" s="444">
        <f t="shared" ca="1" si="197"/>
        <v>18704301036301.207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18704301036301.207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77934587651.255035</v>
      </c>
      <c r="L4893" s="444">
        <f t="shared" ca="1" si="197"/>
        <v>18782235623952.461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18782235623952.461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78259315099.801926</v>
      </c>
      <c r="L4894" s="444">
        <f t="shared" ca="1" si="197"/>
        <v>18860494939052.262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18860494939052.262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78585395579.38443</v>
      </c>
      <c r="L4895" s="444">
        <f t="shared" ca="1" si="197"/>
        <v>18939080334631.645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18939080334631.645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78912834727.631851</v>
      </c>
      <c r="L4896" s="444">
        <f t="shared" ca="1" si="197"/>
        <v>19017993169359.277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19017993169359.277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79241638205.663651</v>
      </c>
      <c r="L4897" s="444">
        <f t="shared" ca="1" si="197"/>
        <v>19097234807564.941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19097234807564.941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79571811698.187256</v>
      </c>
      <c r="L4898" s="444">
        <f t="shared" ca="1" si="197"/>
        <v>19176806619263.129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19176806619263.129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79903360913.596375</v>
      </c>
      <c r="L4899" s="444">
        <f t="shared" ca="1" si="197"/>
        <v>19256709980176.727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19256709980176.727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80236291584.069687</v>
      </c>
      <c r="L4900" s="444">
        <f t="shared" ca="1" si="197"/>
        <v>19336946271760.797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19336946271760.797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80570609465.669983</v>
      </c>
      <c r="L4901" s="444">
        <f t="shared" ca="1" si="197"/>
        <v>19417516881226.469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19417516881226.469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80906320338.443619</v>
      </c>
      <c r="L4902" s="444">
        <f t="shared" ca="1" si="197"/>
        <v>19498423201564.914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19498423201564.914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81243430006.520477</v>
      </c>
      <c r="L4903" s="444">
        <f t="shared" ca="1" si="197"/>
        <v>19579666631571.434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19579666631571.434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81581944298.21431</v>
      </c>
      <c r="L4904" s="444">
        <f t="shared" ca="1" si="197"/>
        <v>19661248575869.648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19661248575869.648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81921869066.123535</v>
      </c>
      <c r="L4905" s="444">
        <f t="shared" ca="1" si="197"/>
        <v>19743170444935.773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19743170444935.773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82263210187.232391</v>
      </c>
      <c r="L4906" s="444">
        <f t="shared" ca="1" si="197"/>
        <v>19825433655123.004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19825433655123.004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82605973563.012512</v>
      </c>
      <c r="L4907" s="444">
        <f t="shared" ca="1" si="197"/>
        <v>19908039628686.016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19908039628686.016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82950165119.52507</v>
      </c>
      <c r="L4908" s="444">
        <f t="shared" ca="1" si="197"/>
        <v>19990989793805.539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19990989793805.539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83295790807.523071</v>
      </c>
      <c r="L4909" s="444">
        <f t="shared" ca="1" si="197"/>
        <v>20074285584613.063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20074285584613.063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83642856602.554428</v>
      </c>
      <c r="L4910" s="444">
        <f t="shared" ca="1" si="197"/>
        <v>20157928441215.617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20157928441215.617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83991368505.065063</v>
      </c>
      <c r="L4911" s="444">
        <f t="shared" ca="1" si="197"/>
        <v>20241919809720.684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20241919809720.684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84341332540.502853</v>
      </c>
      <c r="L4912" s="444">
        <f t="shared" ca="1" si="197"/>
        <v>20326261142261.188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20326261142261.188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84692754759.421616</v>
      </c>
      <c r="L4913" s="444">
        <f t="shared" ca="1" si="197"/>
        <v>20410953897020.609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20410953897020.609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85045641237.585876</v>
      </c>
      <c r="L4914" s="444">
        <f t="shared" ca="1" si="197"/>
        <v>20495999538258.195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20495999538258.195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85399998076.075806</v>
      </c>
      <c r="L4915" s="444">
        <f t="shared" ca="1" si="197"/>
        <v>20581399536334.27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20581399536334.27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85755831401.392792</v>
      </c>
      <c r="L4916" s="444">
        <f t="shared" ca="1" si="197"/>
        <v>20667155367735.664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20667155367735.664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86113147365.565262</v>
      </c>
      <c r="L4917" s="444">
        <f t="shared" ca="1" si="197"/>
        <v>20753268515101.23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20753268515101.23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86471952146.255127</v>
      </c>
      <c r="L4918" s="444">
        <f t="shared" ca="1" si="197"/>
        <v>20839740467247.484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20839740467247.484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86832251946.864517</v>
      </c>
      <c r="L4919" s="444">
        <f t="shared" ca="1" si="197"/>
        <v>20926572719194.348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20926572719194.348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87194052996.643112</v>
      </c>
      <c r="L4920" s="444">
        <f t="shared" ca="1" si="197"/>
        <v>21013766772190.992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21013766772190.992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87557361550.795807</v>
      </c>
      <c r="L4921" s="444">
        <f t="shared" ca="1" si="197"/>
        <v>21101324133741.789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21101324133741.789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87922183890.59079</v>
      </c>
      <c r="L4922" s="444">
        <f t="shared" ca="1" si="197"/>
        <v>21189246317632.379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21189246317632.379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88288526323.468246</v>
      </c>
      <c r="L4923" s="444">
        <f t="shared" ca="1" si="197"/>
        <v>21277534843955.848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21277534843955.848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88656395183.149368</v>
      </c>
      <c r="L4924" s="444">
        <f t="shared" ca="1" si="197"/>
        <v>21366191239138.996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21366191239138.996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89025796829.745819</v>
      </c>
      <c r="L4925" s="444">
        <f t="shared" ca="1" si="197"/>
        <v>21455217035968.742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21455217035968.742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89396737649.869751</v>
      </c>
      <c r="L4926" s="444">
        <f t="shared" ca="1" si="197"/>
        <v>21544613773618.613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21544613773618.613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89769224056.744217</v>
      </c>
      <c r="L4927" s="444">
        <f t="shared" ca="1" si="197"/>
        <v>21634382997675.359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21634382997675.359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90143262490.313995</v>
      </c>
      <c r="L4928" s="444">
        <f t="shared" ca="1" si="197"/>
        <v>21724526260165.672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21724526260165.672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90518859417.356964</v>
      </c>
      <c r="L4929" s="444">
        <f t="shared" ca="1" si="197"/>
        <v>21815045119583.027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21815045119583.027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90896021331.595947</v>
      </c>
      <c r="L4930" s="444">
        <f t="shared" ca="1" si="197"/>
        <v>21905941140914.625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21905941140914.625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91274754753.810944</v>
      </c>
      <c r="L4931" s="444">
        <f t="shared" ca="1" si="197"/>
        <v>21997215895668.438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21997215895668.438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91655066231.951828</v>
      </c>
      <c r="L4932" s="444">
        <f t="shared" ca="1" si="197"/>
        <v>22088870961900.391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22088870961900.391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92036962341.251633</v>
      </c>
      <c r="L4933" s="444">
        <f t="shared" ca="1" si="197"/>
        <v>22180907924241.641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22180907924241.641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92420449684.340164</v>
      </c>
      <c r="L4934" s="444">
        <f t="shared" ca="1" si="197"/>
        <v>22273328373925.98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22273328373925.98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92805534891.358246</v>
      </c>
      <c r="L4935" s="444">
        <f t="shared" ca="1" si="197"/>
        <v>22366133908817.34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22366133908817.34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93192224620.07225</v>
      </c>
      <c r="L4936" s="444">
        <f t="shared" ca="1" si="197"/>
        <v>22459326133437.41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22459326133437.41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93580525555.989212</v>
      </c>
      <c r="L4937" s="444">
        <f t="shared" ca="1" si="197"/>
        <v>22552906658993.398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22552906658993.398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93970444412.472488</v>
      </c>
      <c r="L4938" s="444">
        <f t="shared" ca="1" si="197"/>
        <v>22646877103405.871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22646877103405.871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94361987930.857788</v>
      </c>
      <c r="L4939" s="444">
        <f t="shared" ca="1" si="197"/>
        <v>22741239091336.73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22741239091336.73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94755162880.569702</v>
      </c>
      <c r="L4940" s="444">
        <f t="shared" ca="1" si="197"/>
        <v>22835994254217.301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22835994254217.301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95149976059.238754</v>
      </c>
      <c r="L4941" s="444">
        <f t="shared" ca="1" si="197"/>
        <v>22931144230276.539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22931144230276.539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95546434292.818909</v>
      </c>
      <c r="L4942" s="444">
        <f t="shared" ca="1" si="197"/>
        <v>23026690664569.359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23026690664569.359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95944544435.705658</v>
      </c>
      <c r="L4943" s="444">
        <f t="shared" ca="1" si="197"/>
        <v>23122635209005.066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23122635209005.066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96344313370.854446</v>
      </c>
      <c r="L4944" s="444">
        <f t="shared" ca="1" si="197"/>
        <v>23218979522375.922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23218979522375.922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96745748009.899673</v>
      </c>
      <c r="L4945" s="444">
        <f t="shared" ca="1" si="197"/>
        <v>23315725270385.82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23315725270385.82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97148855293.274246</v>
      </c>
      <c r="L4946" s="444">
        <f t="shared" ca="1" si="197"/>
        <v>23412874125679.094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23412874125679.094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97553642190.329559</v>
      </c>
      <c r="L4947" s="444">
        <f t="shared" ca="1" si="197"/>
        <v>23510427767869.422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23510427767869.422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97960115699.455917</v>
      </c>
      <c r="L4948" s="444">
        <f t="shared" ca="1" si="197"/>
        <v>23608387883568.879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23608387883568.879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98368282848.203659</v>
      </c>
      <c r="L4949" s="444">
        <f t="shared" ca="1" si="197"/>
        <v>23706756166417.082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23706756166417.082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98778150693.40451</v>
      </c>
      <c r="L4950" s="444">
        <f t="shared" ca="1" si="197"/>
        <v>23805534317110.488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23805534317110.488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99189726321.293701</v>
      </c>
      <c r="L4951" s="444">
        <f t="shared" ca="1" si="197"/>
        <v>23904724043431.781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23904724043431.781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99603016847.632416</v>
      </c>
      <c r="L4952" s="444">
        <f t="shared" ca="1" si="197"/>
        <v>24004327060279.414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24004327060279.414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100018029417.83089</v>
      </c>
      <c r="L4953" s="444">
        <f t="shared" ca="1" si="197"/>
        <v>24104345089697.246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24104345089697.246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100434771207.07185</v>
      </c>
      <c r="L4954" s="444">
        <f t="shared" ca="1" si="197"/>
        <v>24204779860904.316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24204779860904.316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100853249420.43465</v>
      </c>
      <c r="L4955" s="444">
        <f t="shared" ca="1" si="197"/>
        <v>24305633110324.75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24305633110324.75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101273471293.01979</v>
      </c>
      <c r="L4956" s="444">
        <f t="shared" ca="1" si="197"/>
        <v>24406906581617.77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24406906581617.77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101695444090.07404</v>
      </c>
      <c r="L4957" s="444">
        <f t="shared" ca="1" si="197"/>
        <v>24508602025707.844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24508602025707.844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102119175107.11601</v>
      </c>
      <c r="L4958" s="444">
        <f t="shared" ca="1" si="197"/>
        <v>24610721200814.961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24610721200814.961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102544671670.06233</v>
      </c>
      <c r="L4959" s="444">
        <f t="shared" ca="1" si="197"/>
        <v>24713265872485.023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24713265872485.023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102971941135.35426</v>
      </c>
      <c r="L4960" s="444">
        <f t="shared" ca="1" si="197"/>
        <v>24816237813620.379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24816237813620.379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103400990890.08492</v>
      </c>
      <c r="L4961" s="444">
        <f t="shared" ca="1" si="197"/>
        <v>24919638804510.465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24919638804510.465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103831828352.12694</v>
      </c>
      <c r="L4962" s="444">
        <f t="shared" ca="1" si="197"/>
        <v>25023470632862.59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25023470632862.59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104264460970.26079</v>
      </c>
      <c r="L4963" s="444">
        <f t="shared" ca="1" si="197"/>
        <v>25127735093832.852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25127735093832.852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104698896224.30354</v>
      </c>
      <c r="L4964" s="444">
        <f t="shared" ca="1" si="197"/>
        <v>25232433990057.156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25232433990057.156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105135141625.23814</v>
      </c>
      <c r="L4965" s="444">
        <f t="shared" ca="1" si="197"/>
        <v>25337569131682.395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25337569131682.395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105573204715.34331</v>
      </c>
      <c r="L4966" s="444">
        <f t="shared" ca="1" si="197"/>
        <v>25443142336397.738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25443142336397.738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106013093068.32391</v>
      </c>
      <c r="L4967" s="444">
        <f t="shared" ca="1" si="197"/>
        <v>25549155429466.063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25549155429466.063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106454814289.44193</v>
      </c>
      <c r="L4968" s="444">
        <f t="shared" ca="1" si="197"/>
        <v>25655610243755.504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25655610243755.504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106898376015.64793</v>
      </c>
      <c r="L4969" s="444">
        <f t="shared" ca="1" si="197"/>
        <v>25762508619771.152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25762508619771.152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107343785915.71313</v>
      </c>
      <c r="L4970" s="444">
        <f t="shared" ca="1" si="197"/>
        <v>25869852405686.867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25869852405686.867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107791051690.36194</v>
      </c>
      <c r="L4971" s="444">
        <f t="shared" ca="1" si="197"/>
        <v>25977643457377.23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25977643457377.23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108240181072.40512</v>
      </c>
      <c r="L4972" s="444">
        <f t="shared" ca="1" si="197"/>
        <v>26085883638449.637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26085883638449.637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108691181826.87349</v>
      </c>
      <c r="L4973" s="444">
        <f t="shared" ca="1" si="197"/>
        <v>26194574820276.512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26194574820276.512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109144061751.15213</v>
      </c>
      <c r="L4974" s="444">
        <f t="shared" ca="1" si="197"/>
        <v>26303718882027.664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26303718882027.664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109598828675.11526</v>
      </c>
      <c r="L4975" s="444">
        <f t="shared" ca="1" si="197"/>
        <v>26413317710702.781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26413317710702.781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110055490461.26158</v>
      </c>
      <c r="L4976" s="444">
        <f t="shared" ca="1" si="197"/>
        <v>26523373201164.043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26523373201164.043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110514055004.85017</v>
      </c>
      <c r="L4977" s="444">
        <f t="shared" ca="1" si="197"/>
        <v>26633887256168.895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26633887256168.895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110974530234.03706</v>
      </c>
      <c r="L4978" s="444">
        <f t="shared" ca="1" si="197"/>
        <v>26744861786402.93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26744861786402.93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111436924110.01221</v>
      </c>
      <c r="L4979" s="444">
        <f t="shared" ca="1" si="197"/>
        <v>26856298710512.941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26856298710512.941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111901244627.13725</v>
      </c>
      <c r="L4980" s="444">
        <f t="shared" ca="1" si="197"/>
        <v>26968199955140.078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26968199955140.078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112367499813.08366</v>
      </c>
      <c r="L4981" s="444">
        <f t="shared" ca="1" si="197"/>
        <v>27080567454953.16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27080567454953.16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112835697728.9715</v>
      </c>
      <c r="L4982" s="444">
        <f t="shared" ca="1" si="197"/>
        <v>27193403152682.133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27193403152682.133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113305846469.50888</v>
      </c>
      <c r="L4983" s="444">
        <f t="shared" ca="1" si="197"/>
        <v>27306708999151.641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27306708999151.641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113777954163.13184</v>
      </c>
      <c r="L4984" s="444">
        <f t="shared" ca="1" si="197"/>
        <v>27420486953314.773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27420486953314.773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114252028972.14487</v>
      </c>
      <c r="L4985" s="444">
        <f t="shared" ca="1" si="197"/>
        <v>27534738982286.918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27534738982286.918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114728079092.86215</v>
      </c>
      <c r="L4986" s="444">
        <f t="shared" ca="1" si="197"/>
        <v>27649467061379.781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27649467061379.781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115206112755.74907</v>
      </c>
      <c r="L4987" s="444">
        <f t="shared" ca="1" si="197"/>
        <v>27764673174135.531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27764673174135.531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115686138225.56471</v>
      </c>
      <c r="L4988" s="444">
        <f t="shared" ca="1" si="197"/>
        <v>27880359312361.098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27880359312361.098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116168163801.50456</v>
      </c>
      <c r="L4989" s="444">
        <f t="shared" ca="1" si="197"/>
        <v>27996527476162.602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27996527476162.602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116652197817.34418</v>
      </c>
      <c r="L4990" s="444">
        <f t="shared" ca="1" si="197"/>
        <v>28113179673979.945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28113179673979.945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117138248641.58308</v>
      </c>
      <c r="L4991" s="444">
        <f t="shared" ca="1" si="197"/>
        <v>28230317922621.527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28230317922621.527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117626324677.58968</v>
      </c>
      <c r="L4992" s="444">
        <f t="shared" ca="1" si="197"/>
        <v>28347944247299.117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28347944247299.117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118116434363.74632</v>
      </c>
      <c r="L4993" s="444">
        <f t="shared" ca="1" si="197"/>
        <v>28466060681662.863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28466060681662.863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118608586173.59526</v>
      </c>
      <c r="L4994" s="444">
        <f t="shared" ca="1" si="197"/>
        <v>28584669267836.457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28584669267836.457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119102788615.98523</v>
      </c>
      <c r="L4995" s="444">
        <f t="shared" ca="1" si="197"/>
        <v>28703772056452.441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28703772056452.441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119599050235.21851</v>
      </c>
      <c r="L4996" s="444">
        <f t="shared" ca="1" si="197"/>
        <v>28823371106687.66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28823371106687.66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120097379611.19859</v>
      </c>
      <c r="L4997" s="444">
        <f t="shared" ca="1" si="197"/>
        <v>28943468486298.859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28943468486298.859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120597785359.5786</v>
      </c>
      <c r="L4998" s="444">
        <f t="shared" ca="1" si="197"/>
        <v>29064066271658.438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29064066271658.438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121100276131.91016</v>
      </c>
      <c r="L4999" s="444">
        <f t="shared" ca="1" si="197"/>
        <v>29185166547790.348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29185166547790.348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121604860615.79311</v>
      </c>
      <c r="L5000" s="444">
        <f t="shared" ca="1" si="197"/>
        <v>29306771408406.141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29306771408406.141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122111547535.02559</v>
      </c>
      <c r="L5001" s="444">
        <f t="shared" ca="1" si="197"/>
        <v>29428882955941.168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29428882955941.168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122620345649.75485</v>
      </c>
      <c r="L5002" s="444">
        <f t="shared" ca="1" si="197"/>
        <v>29551503301590.922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29551503301590.922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123131263756.62883</v>
      </c>
      <c r="L5003" s="444">
        <f t="shared" ca="1" si="197"/>
        <v>29674634565347.551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29674634565347.551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123644310688.94814</v>
      </c>
      <c r="L5004" s="444">
        <f t="shared" ca="1" si="197"/>
        <v>29798278876036.5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29798278876036.5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124159495316.81874</v>
      </c>
      <c r="L5005" s="444">
        <f t="shared" ca="1" si="197"/>
        <v>29922438371353.32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29922438371353.32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124676826547.3055</v>
      </c>
      <c r="L5006" s="444">
        <f t="shared" ca="1" si="197"/>
        <v>30047115197900.625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30047115197900.625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125196313324.58594</v>
      </c>
      <c r="L5007" s="444">
        <f t="shared" ca="1" si="197"/>
        <v>30172311511225.211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30172311511225.211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125717964630.10504</v>
      </c>
      <c r="L5008" s="444">
        <f t="shared" ca="1" si="197"/>
        <v>30298029475855.316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30298029475855.316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126241789482.7305</v>
      </c>
      <c r="L5009" s="444">
        <f t="shared" ca="1" si="197"/>
        <v>30424271265338.047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30424271265338.047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126767796938.90851</v>
      </c>
      <c r="L5010" s="444">
        <f t="shared" ca="1" si="197"/>
        <v>30551039062276.957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30551039062276.957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127295996092.82065</v>
      </c>
      <c r="L5011" s="444">
        <f t="shared" ca="1" si="197"/>
        <v>30678335058369.777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30678335058369.777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127826396076.54074</v>
      </c>
      <c r="L5012" s="444">
        <f t="shared" ca="1" si="197"/>
        <v>30806161454446.316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30806161454446.316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128359006060.19298</v>
      </c>
      <c r="L5013" s="444">
        <f t="shared" ca="1" si="197"/>
        <v>30934520460506.508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30934520460506.508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128893835252.11043</v>
      </c>
      <c r="L5014" s="444">
        <f t="shared" ca="1" si="197"/>
        <v>31063414295758.617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31063414295758.617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129430892898.99422</v>
      </c>
      <c r="L5015" s="444">
        <f t="shared" ca="1" si="197"/>
        <v>31192845188657.613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31192845188657.613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129970188286.07338</v>
      </c>
      <c r="L5016" s="444">
        <f t="shared" ca="1" si="197"/>
        <v>31322815376943.688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31322815376943.688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130511730737.26537</v>
      </c>
      <c r="L5017" s="444">
        <f t="shared" ca="1" si="197"/>
        <v>31453327107680.953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31453327107680.953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131055529615.33733</v>
      </c>
      <c r="L5018" s="444">
        <f t="shared" ca="1" si="197"/>
        <v>31584382637296.289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31584382637296.289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131601594322.06786</v>
      </c>
      <c r="L5019" s="444">
        <f t="shared" ca="1" si="197"/>
        <v>31715984231618.355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31715984231618.355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132149934298.40981</v>
      </c>
      <c r="L5020" s="444">
        <f t="shared" ca="1" si="197"/>
        <v>31848134165916.766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31848134165916.766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132700559024.65317</v>
      </c>
      <c r="L5021" s="444">
        <f t="shared" ca="1" si="197"/>
        <v>31980834724941.418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31980834724941.418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133253478020.58923</v>
      </c>
      <c r="L5022" s="444">
        <f t="shared" ca="1" si="197"/>
        <v>32114088202962.008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32114088202962.008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133808700845.67505</v>
      </c>
      <c r="L5023" s="444">
        <f t="shared" ca="1" si="197"/>
        <v>32247896903807.684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32247896903807.684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134366237099.19868</v>
      </c>
      <c r="L5024" s="444">
        <f t="shared" ca="1" si="197"/>
        <v>32382263140906.883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32382263140906.883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134926096420.44534</v>
      </c>
      <c r="L5025" s="444">
        <f t="shared" ca="1" si="197"/>
        <v>32517189237327.328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32517189237327.328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135488288488.86386</v>
      </c>
      <c r="L5026" s="444">
        <f t="shared" ca="1" si="197"/>
        <v>32652677525816.191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32652677525816.191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136052823024.23413</v>
      </c>
      <c r="L5027" s="444">
        <f t="shared" ca="1" si="197"/>
        <v>32788730348840.426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32788730348840.426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136619709786.8351</v>
      </c>
      <c r="L5028" s="444">
        <f t="shared" ca="1" si="197"/>
        <v>32925350058627.262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32925350058627.262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137188958577.61359</v>
      </c>
      <c r="L5029" s="444">
        <f t="shared" ca="1" si="197"/>
        <v>33062539017204.875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33062539017204.875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137760579238.35364</v>
      </c>
      <c r="L5030" s="444">
        <f t="shared" ca="1" si="197"/>
        <v>33200299596443.23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33200299596443.23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138334581651.8468</v>
      </c>
      <c r="L5031" s="444">
        <f t="shared" ca="1" si="197"/>
        <v>33338634178095.078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33338634178095.078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138910975742.06284</v>
      </c>
      <c r="L5032" s="444">
        <f t="shared" ca="1" si="197"/>
        <v>33477545153837.141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33477545153837.141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139489771474.32141</v>
      </c>
      <c r="L5033" s="444">
        <f t="shared" ca="1" si="197"/>
        <v>33617034925311.461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33617034925311.461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140070978855.46445</v>
      </c>
      <c r="L5034" s="444">
        <f t="shared" ca="1" si="197"/>
        <v>33757105904166.926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33757105904166.926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140654607934.02887</v>
      </c>
      <c r="L5035" s="444">
        <f t="shared" ca="1" si="197"/>
        <v>33897760512100.953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33897760512100.953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141240668800.42062</v>
      </c>
      <c r="L5036" s="444">
        <f t="shared" ca="1" si="197"/>
        <v>34039001180901.375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34039001180901.375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141829171587.08905</v>
      </c>
      <c r="L5037" s="444">
        <f t="shared" ca="1" si="197"/>
        <v>34180830352488.465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34180830352488.465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142420126468.70193</v>
      </c>
      <c r="L5038" s="444">
        <f t="shared" ca="1" si="197"/>
        <v>34323250478957.168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34323250478957.168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143013543662.32153</v>
      </c>
      <c r="L5039" s="444">
        <f t="shared" ca="1" si="197"/>
        <v>34466264022619.488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34466264022619.488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143609433427.58121</v>
      </c>
      <c r="L5040" s="444">
        <f t="shared" ca="1" si="197"/>
        <v>34609873456047.07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34609873456047.07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144207806066.86279</v>
      </c>
      <c r="L5041" s="444">
        <f t="shared" ca="1" si="197"/>
        <v>34754081262113.934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34754081262113.934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144808671925.47473</v>
      </c>
      <c r="L5042" s="444">
        <f t="shared" ca="1" si="197"/>
        <v>34898889934039.41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34898889934039.41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145412041391.83087</v>
      </c>
      <c r="L5043" s="444">
        <f t="shared" ca="1" si="197"/>
        <v>35044301975431.242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35044301975431.242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146017924897.63019</v>
      </c>
      <c r="L5044" s="444">
        <f t="shared" ca="1" si="197"/>
        <v>35190319900328.875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35190319900328.875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146626332918.03699</v>
      </c>
      <c r="L5045" s="444">
        <f t="shared" ca="1" si="197"/>
        <v>35336946233246.914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35336946233246.914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147237275971.86215</v>
      </c>
      <c r="L5046" s="444">
        <f t="shared" ca="1" si="197"/>
        <v>35484183509218.773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35484183509218.773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147850764621.74487</v>
      </c>
      <c r="L5047" s="444">
        <f t="shared" ca="1" si="197"/>
        <v>35632034273840.516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35632034273840.516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148466809474.33548</v>
      </c>
      <c r="L5048" s="444">
        <f t="shared" ca="1" si="197"/>
        <v>35780501083314.852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35780501083314.852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149085421180.47855</v>
      </c>
      <c r="L5049" s="444">
        <f t="shared" ca="1" si="197"/>
        <v>35929586504495.328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35929586504495.328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149706610435.39719</v>
      </c>
      <c r="L5050" s="444">
        <f t="shared" ca="1" si="197"/>
        <v>36079293114930.727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36079293114930.727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150330387978.87802</v>
      </c>
      <c r="L5051" s="444">
        <f t="shared" ca="1" si="197"/>
        <v>36229623502909.602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36229623502909.602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150956764595.45667</v>
      </c>
      <c r="L5052" s="444">
        <f t="shared" ca="1" si="197"/>
        <v>36380580267505.055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36380580267505.055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151585751114.6044</v>
      </c>
      <c r="L5053" s="444">
        <f t="shared" ca="1" si="197"/>
        <v>36532166018619.656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36532166018619.656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152217358410.91522</v>
      </c>
      <c r="L5054" s="444">
        <f t="shared" ca="1" si="197"/>
        <v>36684383377030.57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36684383377030.57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152851597404.29404</v>
      </c>
      <c r="L5055" s="444">
        <f t="shared" ca="1" si="197"/>
        <v>36837234974434.867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36837234974434.867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153488479060.14526</v>
      </c>
      <c r="L5056" s="444">
        <f t="shared" ca="1" si="197"/>
        <v>36990723453495.016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36990723453495.016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154128014389.56256</v>
      </c>
      <c r="L5057" s="444">
        <f t="shared" ca="1" si="197"/>
        <v>37144851467884.578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37144851467884.578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154770214449.51907</v>
      </c>
      <c r="L5058" s="444">
        <f t="shared" ca="1" si="197"/>
        <v>37299621682334.094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37299621682334.094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155415090343.05872</v>
      </c>
      <c r="L5059" s="444">
        <f t="shared" ca="1" si="197"/>
        <v>37455036772677.156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37455036772677.156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156062653219.48816</v>
      </c>
      <c r="L5060" s="444">
        <f t="shared" ca="1" si="197"/>
        <v>37611099425896.641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37611099425896.641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156712914274.56934</v>
      </c>
      <c r="L5061" s="444">
        <f t="shared" ca="1" si="197"/>
        <v>37767812340171.211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37767812340171.211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157365884750.71338</v>
      </c>
      <c r="L5062" s="444">
        <f t="shared" ca="1" si="197"/>
        <v>37925178224921.922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37925178224921.922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158021575937.17468</v>
      </c>
      <c r="L5063" s="444">
        <f t="shared" ca="1" si="197"/>
        <v>38083199800859.094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38083199800859.094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158679999170.24622</v>
      </c>
      <c r="L5064" s="444">
        <f t="shared" ca="1" si="197"/>
        <v>38241879800029.344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38241879800029.344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159341165833.4556</v>
      </c>
      <c r="L5065" s="444">
        <f t="shared" ca="1" si="197"/>
        <v>38401220965862.797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38401220965862.797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160005087357.76166</v>
      </c>
      <c r="L5066" s="444">
        <f t="shared" ca="1" si="197"/>
        <v>38561226053220.555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38561226053220.555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160671775221.75232</v>
      </c>
      <c r="L5067" s="444">
        <f t="shared" ca="1" si="197"/>
        <v>38721897828442.305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38721897828442.305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161341240951.84293</v>
      </c>
      <c r="L5068" s="444">
        <f t="shared" ca="1" si="197"/>
        <v>38883239069394.148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38883239069394.148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162013496122.47562</v>
      </c>
      <c r="L5069" s="444">
        <f t="shared" ca="1" si="197"/>
        <v>39045252565516.625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39045252565516.625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162688552356.31927</v>
      </c>
      <c r="L5070" s="444">
        <f t="shared" ca="1" si="197"/>
        <v>39207941117872.945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39207941117872.945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163366421324.47061</v>
      </c>
      <c r="L5071" s="444">
        <f t="shared" ca="1" si="197"/>
        <v>39371307539197.414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39371307539197.414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164047114746.65588</v>
      </c>
      <c r="L5072" s="444">
        <f t="shared" ca="1" si="197"/>
        <v>39535354653944.07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39535354653944.07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164730644391.43362</v>
      </c>
      <c r="L5073" s="444">
        <f t="shared" ca="1" si="197"/>
        <v>39700085298335.508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39700085298335.508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165417022076.39795</v>
      </c>
      <c r="L5074" s="444">
        <f t="shared" ca="1" si="197"/>
        <v>39865502320411.906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39865502320411.906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166106259668.38293</v>
      </c>
      <c r="L5075" s="444">
        <f t="shared" ca="1" si="197"/>
        <v>40031608580080.289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40031608580080.289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166798369083.66788</v>
      </c>
      <c r="L5076" s="444">
        <f t="shared" ca="1" si="197"/>
        <v>40198406949163.953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40198406949163.953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167493362288.18314</v>
      </c>
      <c r="L5077" s="444">
        <f t="shared" ca="1" si="197"/>
        <v>40365900311452.133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40365900311452.133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168191251297.71722</v>
      </c>
      <c r="L5078" s="444">
        <f t="shared" ca="1" si="197"/>
        <v>40534091562749.852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40534091562749.852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168892048178.12439</v>
      </c>
      <c r="L5079" s="444">
        <f t="shared" ca="1" si="197"/>
        <v>40702983610927.977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40702983610927.977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169595765045.53323</v>
      </c>
      <c r="L5080" s="444">
        <f t="shared" ca="1" si="197"/>
        <v>40872579375973.508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40872579375973.508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170302414066.55627</v>
      </c>
      <c r="L5081" s="444">
        <f t="shared" ca="1" si="197"/>
        <v>41042881790040.063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41042881790040.063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171012007458.50024</v>
      </c>
      <c r="L5082" s="444">
        <f t="shared" ca="1" si="197"/>
        <v>41213893797498.563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41213893797498.563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171724557489.57733</v>
      </c>
      <c r="L5083" s="444">
        <f t="shared" ca="1" si="197"/>
        <v>41385618354988.141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41385618354988.141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172440076479.11725</v>
      </c>
      <c r="L5084" s="444">
        <f t="shared" ca="1" si="197"/>
        <v>41558058431467.258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41558058431467.258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173158576797.78024</v>
      </c>
      <c r="L5085" s="444">
        <f t="shared" ca="1" si="197"/>
        <v>41731217008265.039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41731217008265.039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173880070867.771</v>
      </c>
      <c r="L5086" s="444">
        <f t="shared" ca="1" si="197"/>
        <v>41905097079132.813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41905097079132.813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174604571163.05338</v>
      </c>
      <c r="L5087" s="444">
        <f t="shared" ca="1" si="197"/>
        <v>42079701650295.867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42079701650295.867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175332090209.5661</v>
      </c>
      <c r="L5088" s="444">
        <f t="shared" ca="1" si="197"/>
        <v>42255033740505.43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42255033740505.43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176062640585.4393</v>
      </c>
      <c r="L5089" s="444">
        <f t="shared" ca="1" si="197"/>
        <v>42431096381090.867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42431096381090.867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176796234921.21194</v>
      </c>
      <c r="L5090" s="444">
        <f t="shared" ca="1" si="197"/>
        <v>42607892616012.078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42607892616012.078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177532885900.05032</v>
      </c>
      <c r="L5091" s="444">
        <f t="shared" ca="1" si="197"/>
        <v>42785425501912.125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42785425501912.125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178272606257.96719</v>
      </c>
      <c r="L5092" s="444">
        <f t="shared" ca="1" si="197"/>
        <v>42963698108170.094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42963698108170.094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179015408784.04205</v>
      </c>
      <c r="L5093" s="444">
        <f t="shared" ca="1" si="197"/>
        <v>43142713516954.133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43142713516954.133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179761306320.64221</v>
      </c>
      <c r="L5094" s="444">
        <f t="shared" ca="1" si="197"/>
        <v>43322474823274.773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43322474823274.773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180510311763.6449</v>
      </c>
      <c r="L5095" s="444">
        <f t="shared" ca="1" si="197"/>
        <v>43502985135038.422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43502985135038.422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181262438062.6601</v>
      </c>
      <c r="L5096" s="444">
        <f t="shared" ca="1" si="197"/>
        <v>43684247573101.078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43684247573101.078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182017698221.25449</v>
      </c>
      <c r="L5097" s="444">
        <f t="shared" ca="1" si="197"/>
        <v>43866265271322.336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43866265271322.336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182776105297.17639</v>
      </c>
      <c r="L5098" s="444">
        <f t="shared" ca="1" si="197"/>
        <v>44049041376619.516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44049041376619.516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183537672402.5813</v>
      </c>
      <c r="L5099" s="444">
        <f t="shared" ca="1" si="197"/>
        <v>44232579049022.094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44232579049022.094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184302412704.25873</v>
      </c>
      <c r="L5100" s="444">
        <f t="shared" ca="1" si="197"/>
        <v>44416881461726.352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44416881461726.352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185070339423.8598</v>
      </c>
      <c r="L5101" s="444">
        <f t="shared" ca="1" si="197"/>
        <v>44601951801150.211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44601951801150.211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185841465838.12589</v>
      </c>
      <c r="L5102" s="444">
        <f t="shared" ca="1" si="197"/>
        <v>44787793266988.336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44787793266988.336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186615805279.11807</v>
      </c>
      <c r="L5103" s="444">
        <f t="shared" ca="1" si="197"/>
        <v>44974409072267.453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44974409072267.453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187393371134.44772</v>
      </c>
      <c r="L5104" s="444">
        <f t="shared" ca="1" si="197"/>
        <v>45161802443401.898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45161802443401.898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188174176847.5079</v>
      </c>
      <c r="L5105" s="444">
        <f t="shared" ca="1" si="197"/>
        <v>45349976620249.406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45349976620249.406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188958235917.70587</v>
      </c>
      <c r="L5106" s="444">
        <f t="shared" ca="1" si="197"/>
        <v>45538934856167.109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45538934856167.109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189745561900.69629</v>
      </c>
      <c r="L5107" s="444">
        <f t="shared" ca="1" si="197"/>
        <v>45728680418067.805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45728680418067.805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190536168408.61584</v>
      </c>
      <c r="L5108" s="444">
        <f t="shared" ref="L5108:L5362" ca="1" si="202">I5108-J5108+K5108</f>
        <v>45919216586476.422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45919216586476.422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191330069110.31842</v>
      </c>
      <c r="L5109" s="444">
        <f t="shared" ca="1" si="202"/>
        <v>46110546655586.742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46110546655586.742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192127277731.61142</v>
      </c>
      <c r="L5110" s="444">
        <f t="shared" ca="1" si="202"/>
        <v>46302673933318.352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46302673933318.352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192927808055.49313</v>
      </c>
      <c r="L5111" s="444">
        <f t="shared" ca="1" si="202"/>
        <v>46495601741373.844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46495601741373.844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193731673922.39102</v>
      </c>
      <c r="L5112" s="444">
        <f t="shared" ca="1" si="202"/>
        <v>46689333415296.234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46689333415296.234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194538889230.40097</v>
      </c>
      <c r="L5113" s="444">
        <f t="shared" ca="1" si="202"/>
        <v>46883872304526.633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46883872304526.633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195349467935.52765</v>
      </c>
      <c r="L5114" s="444">
        <f t="shared" ca="1" si="202"/>
        <v>47079221772462.164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47079221772462.164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196163424051.92569</v>
      </c>
      <c r="L5115" s="444">
        <f t="shared" ca="1" si="202"/>
        <v>47275385196514.086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47275385196514.086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196980771652.14203</v>
      </c>
      <c r="L5116" s="444">
        <f t="shared" ca="1" si="202"/>
        <v>47472365968166.227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47472365968166.227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197801524867.35928</v>
      </c>
      <c r="L5117" s="444">
        <f t="shared" ca="1" si="202"/>
        <v>47670167493033.586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47670167493033.586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198625697887.63995</v>
      </c>
      <c r="L5118" s="444">
        <f t="shared" ca="1" si="202"/>
        <v>47868793190921.227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47868793190921.227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199453304962.17178</v>
      </c>
      <c r="L5119" s="444">
        <f t="shared" ca="1" si="202"/>
        <v>48068246495883.398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48068246495883.398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200284360399.51416</v>
      </c>
      <c r="L5120" s="444">
        <f t="shared" ca="1" si="202"/>
        <v>48268530856282.914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48268530856282.914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201118878567.84546</v>
      </c>
      <c r="L5121" s="444">
        <f t="shared" ca="1" si="202"/>
        <v>48469649734850.758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48469649734850.758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201956873895.21149</v>
      </c>
      <c r="L5122" s="444">
        <f t="shared" ca="1" si="202"/>
        <v>48671606608745.969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48671606608745.969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202798360869.77487</v>
      </c>
      <c r="L5123" s="444">
        <f t="shared" ca="1" si="202"/>
        <v>48874404969615.742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48874404969615.742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203643354040.06558</v>
      </c>
      <c r="L5124" s="444">
        <f t="shared" ca="1" si="202"/>
        <v>49078048323655.805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49078048323655.805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204491868015.23251</v>
      </c>
      <c r="L5125" s="444">
        <f t="shared" ca="1" si="202"/>
        <v>49282540191671.039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49282540191671.039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205343917465.29599</v>
      </c>
      <c r="L5126" s="444">
        <f t="shared" ca="1" si="202"/>
        <v>49487884109136.336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49487884109136.336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206199517121.4014</v>
      </c>
      <c r="L5127" s="444">
        <f t="shared" ca="1" si="202"/>
        <v>49694083626257.734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49694083626257.734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207058681776.07388</v>
      </c>
      <c r="L5128" s="444">
        <f t="shared" ca="1" si="202"/>
        <v>49901142308033.805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49901142308033.805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207921426283.47418</v>
      </c>
      <c r="L5129" s="444">
        <f t="shared" ca="1" si="202"/>
        <v>50109063734317.281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50109063734317.281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208787765559.65533</v>
      </c>
      <c r="L5130" s="444">
        <f t="shared" ca="1" si="202"/>
        <v>50317851499876.938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50317851499876.938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209657714582.82056</v>
      </c>
      <c r="L5131" s="444">
        <f t="shared" ca="1" si="202"/>
        <v>50527509214459.758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50527509214459.758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210531288393.58234</v>
      </c>
      <c r="L5132" s="444">
        <f t="shared" ca="1" si="202"/>
        <v>50738040502853.344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50738040502853.344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211408502095.22226</v>
      </c>
      <c r="L5133" s="444">
        <f t="shared" ca="1" si="202"/>
        <v>50949449004948.563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50949449004948.563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212289370853.95233</v>
      </c>
      <c r="L5134" s="444">
        <f t="shared" ca="1" si="202"/>
        <v>51161738375802.516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51161738375802.516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213173909899.17715</v>
      </c>
      <c r="L5135" s="444">
        <f t="shared" ca="1" si="202"/>
        <v>51374912285701.695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51374912285701.695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214062134523.75705</v>
      </c>
      <c r="L5136" s="444">
        <f t="shared" ca="1" si="202"/>
        <v>51588974420225.453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51588974420225.453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214954060084.27271</v>
      </c>
      <c r="L5137" s="444">
        <f t="shared" ca="1" si="202"/>
        <v>51803928480309.727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51803928480309.727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215849702001.29053</v>
      </c>
      <c r="L5138" s="444">
        <f t="shared" ca="1" si="202"/>
        <v>52019778182311.016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52019778182311.016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216749075759.62924</v>
      </c>
      <c r="L5139" s="444">
        <f t="shared" ca="1" si="202"/>
        <v>52236527258070.648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52236527258070.648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217652196908.62769</v>
      </c>
      <c r="L5140" s="444">
        <f t="shared" ca="1" si="202"/>
        <v>52454179454979.273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52454179454979.273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218559081062.41364</v>
      </c>
      <c r="L5141" s="444">
        <f t="shared" ca="1" si="202"/>
        <v>52672738536041.688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52672738536041.688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219469743900.17371</v>
      </c>
      <c r="L5142" s="444">
        <f t="shared" ca="1" si="202"/>
        <v>52892208279941.859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52892208279941.859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220384201166.42441</v>
      </c>
      <c r="L5143" s="444">
        <f t="shared" ca="1" si="202"/>
        <v>53112592481108.281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53112592481108.281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221302468671.28452</v>
      </c>
      <c r="L5144" s="444">
        <f t="shared" ca="1" si="202"/>
        <v>53333894949779.563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53333894949779.563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222224562290.74817</v>
      </c>
      <c r="L5145" s="444">
        <f t="shared" ca="1" si="202"/>
        <v>53556119512070.313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53556119512070.313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223150497966.95963</v>
      </c>
      <c r="L5146" s="444">
        <f t="shared" ca="1" si="202"/>
        <v>53779270010037.273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53779270010037.273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224080291708.48865</v>
      </c>
      <c r="L5147" s="444">
        <f t="shared" ca="1" si="202"/>
        <v>54003350301745.766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54003350301745.766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225013959590.60736</v>
      </c>
      <c r="L5148" s="444">
        <f t="shared" ca="1" si="202"/>
        <v>54228364261336.375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54228364261336.375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225951517755.56824</v>
      </c>
      <c r="L5149" s="444">
        <f t="shared" ca="1" si="202"/>
        <v>54454315779091.945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54454315779091.945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226892982412.88309</v>
      </c>
      <c r="L5150" s="444">
        <f t="shared" ca="1" si="202"/>
        <v>54681208761504.828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54681208761504.828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227838369839.60345</v>
      </c>
      <c r="L5151" s="444">
        <f t="shared" ca="1" si="202"/>
        <v>54909047131344.43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54909047131344.43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228787696380.60175</v>
      </c>
      <c r="L5152" s="444">
        <f t="shared" ca="1" si="202"/>
        <v>55137834827725.031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55137834827725.031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229740978448.85428</v>
      </c>
      <c r="L5153" s="444">
        <f t="shared" ca="1" si="202"/>
        <v>55367575806173.883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55367575806173.883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230698232525.72452</v>
      </c>
      <c r="L5154" s="444">
        <f t="shared" ca="1" si="202"/>
        <v>55598274038699.609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55598274038699.609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231659475161.24832</v>
      </c>
      <c r="L5155" s="444">
        <f t="shared" ca="1" si="202"/>
        <v>55829933513860.859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55829933513860.859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232624722974.42026</v>
      </c>
      <c r="L5156" s="444">
        <f t="shared" ca="1" si="202"/>
        <v>56062558236835.281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56062558236835.281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233593992653.48035</v>
      </c>
      <c r="L5157" s="444">
        <f t="shared" ca="1" si="202"/>
        <v>56296152229488.758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56296152229488.758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234567300956.20316</v>
      </c>
      <c r="L5158" s="444">
        <f t="shared" ca="1" si="202"/>
        <v>56530719530444.961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56530719530444.961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235544664710.18738</v>
      </c>
      <c r="L5159" s="444">
        <f t="shared" ca="1" si="202"/>
        <v>56766264195155.148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56766264195155.148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236526100813.14645</v>
      </c>
      <c r="L5160" s="444">
        <f t="shared" ca="1" si="202"/>
        <v>57002790295968.297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57002790295968.297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237511626233.20123</v>
      </c>
      <c r="L5161" s="444">
        <f t="shared" ca="1" si="202"/>
        <v>57240301922201.5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57240301922201.5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238501258009.17291</v>
      </c>
      <c r="L5162" s="444">
        <f t="shared" ca="1" si="202"/>
        <v>57478803180210.672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57478803180210.672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239495013250.87781</v>
      </c>
      <c r="L5163" s="444">
        <f t="shared" ca="1" si="202"/>
        <v>57718298193461.547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57718298193461.547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240492909139.42313</v>
      </c>
      <c r="L5164" s="444">
        <f t="shared" ca="1" si="202"/>
        <v>57958791102600.969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57958791102600.969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241494962927.50403</v>
      </c>
      <c r="L5165" s="444">
        <f t="shared" ca="1" si="202"/>
        <v>58200286065528.477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58200286065528.477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242501191939.702</v>
      </c>
      <c r="L5166" s="444">
        <f t="shared" ca="1" si="202"/>
        <v>58442787257468.18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58442787257468.18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243511613572.78406</v>
      </c>
      <c r="L5167" s="444">
        <f t="shared" ca="1" si="202"/>
        <v>58686298871040.961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58686298871040.961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244526245296.004</v>
      </c>
      <c r="L5168" s="444">
        <f t="shared" ca="1" si="202"/>
        <v>58930825116336.969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58930825116336.969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245545104651.40402</v>
      </c>
      <c r="L5169" s="444">
        <f t="shared" ca="1" si="202"/>
        <v>59176370220988.375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59176370220988.375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246568209254.11823</v>
      </c>
      <c r="L5170" s="444">
        <f t="shared" ca="1" si="202"/>
        <v>59422938430242.492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59422938430242.492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247595576792.67703</v>
      </c>
      <c r="L5171" s="444">
        <f t="shared" ca="1" si="202"/>
        <v>59670534007035.172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59670534007035.172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248627225029.3132</v>
      </c>
      <c r="L5172" s="444">
        <f t="shared" ca="1" si="202"/>
        <v>59919161232064.484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59919161232064.484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249663171800.26871</v>
      </c>
      <c r="L5173" s="444">
        <f t="shared" ca="1" si="202"/>
        <v>60168824403864.75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60168824403864.75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250703435016.10312</v>
      </c>
      <c r="L5174" s="444">
        <f t="shared" ca="1" si="202"/>
        <v>60419527838880.852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60419527838880.852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251748032662.00354</v>
      </c>
      <c r="L5175" s="444">
        <f t="shared" ca="1" si="202"/>
        <v>60671275871542.852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60671275871542.852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252796982798.09521</v>
      </c>
      <c r="L5176" s="444">
        <f t="shared" ca="1" si="202"/>
        <v>60924072854340.945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60924072854340.945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253850303559.75397</v>
      </c>
      <c r="L5177" s="444">
        <f t="shared" ca="1" si="202"/>
        <v>61177923157900.703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61177923157900.703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254908013157.91959</v>
      </c>
      <c r="L5178" s="444">
        <f t="shared" ca="1" si="202"/>
        <v>61432831171058.625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61432831171058.625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255970129879.41092</v>
      </c>
      <c r="L5179" s="444">
        <f t="shared" ca="1" si="202"/>
        <v>61688801300938.039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61688801300938.039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257036672087.24182</v>
      </c>
      <c r="L5180" s="444">
        <f t="shared" ca="1" si="202"/>
        <v>61945837973025.281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61945837973025.281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258107658220.93863</v>
      </c>
      <c r="L5181" s="444">
        <f t="shared" ca="1" si="202"/>
        <v>62203945631246.219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62203945631246.219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259183106796.85925</v>
      </c>
      <c r="L5182" s="444">
        <f t="shared" ca="1" si="202"/>
        <v>62463128738043.078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62463128738043.078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260263036408.51285</v>
      </c>
      <c r="L5183" s="444">
        <f t="shared" ca="1" si="202"/>
        <v>62723391774451.594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62723391774451.594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261347465726.88168</v>
      </c>
      <c r="L5184" s="444">
        <f t="shared" ca="1" si="202"/>
        <v>62984739240178.477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62984739240178.477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262436413500.74365</v>
      </c>
      <c r="L5185" s="444">
        <f t="shared" ca="1" si="202"/>
        <v>63247175653679.219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63247175653679.219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263529898556.99673</v>
      </c>
      <c r="L5186" s="444">
        <f t="shared" ca="1" si="202"/>
        <v>63510705552236.219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63510705552236.219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264627939800.98425</v>
      </c>
      <c r="L5187" s="444">
        <f t="shared" ca="1" si="202"/>
        <v>63775333492037.203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63775333492037.203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265730556216.82169</v>
      </c>
      <c r="L5188" s="444">
        <f t="shared" ca="1" si="202"/>
        <v>64041064048254.023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64041064048254.023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266837766867.7251</v>
      </c>
      <c r="L5189" s="444">
        <f t="shared" ca="1" si="202"/>
        <v>64307901815121.75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64307901815121.75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267949590896.34061</v>
      </c>
      <c r="L5190" s="444">
        <f t="shared" ca="1" si="202"/>
        <v>64575851406018.094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64575851406018.094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269066047525.07538</v>
      </c>
      <c r="L5191" s="444">
        <f t="shared" ca="1" si="202"/>
        <v>64844917453543.172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64844917453543.172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270187156056.42984</v>
      </c>
      <c r="L5192" s="444">
        <f t="shared" ca="1" si="202"/>
        <v>65115104609599.602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65115104609599.602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271312935873.33167</v>
      </c>
      <c r="L5193" s="444">
        <f t="shared" ca="1" si="202"/>
        <v>65386417545472.93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65386417545472.93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272443406439.47055</v>
      </c>
      <c r="L5194" s="444">
        <f t="shared" ca="1" si="202"/>
        <v>65658860951912.398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65658860951912.398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273578587299.63498</v>
      </c>
      <c r="L5195" s="444">
        <f t="shared" ca="1" si="202"/>
        <v>65932439539212.031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65932439539212.031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274718498080.05014</v>
      </c>
      <c r="L5196" s="444">
        <f t="shared" ca="1" si="202"/>
        <v>66207158037292.078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66207158037292.078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275863158488.71698</v>
      </c>
      <c r="L5197" s="444">
        <f t="shared" ca="1" si="202"/>
        <v>66483021195780.797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66483021195780.797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277012588315.75336</v>
      </c>
      <c r="L5198" s="444">
        <f t="shared" ca="1" si="202"/>
        <v>66760033784096.547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66760033784096.547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278166807433.73566</v>
      </c>
      <c r="L5199" s="444">
        <f t="shared" ca="1" si="202"/>
        <v>67038200591530.281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67038200591530.281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279325835798.04279</v>
      </c>
      <c r="L5200" s="444">
        <f t="shared" ca="1" si="202"/>
        <v>67317526427328.32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67317526427328.32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280489693447.20129</v>
      </c>
      <c r="L5201" s="444">
        <f t="shared" ca="1" si="202"/>
        <v>67598016120775.523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67598016120775.523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281658400503.23132</v>
      </c>
      <c r="L5202" s="444">
        <f t="shared" ca="1" si="202"/>
        <v>67879674521278.758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67879674521278.758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282831977171.99487</v>
      </c>
      <c r="L5203" s="444">
        <f t="shared" ca="1" si="202"/>
        <v>68162506498450.75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68162506498450.75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284010443743.5448</v>
      </c>
      <c r="L5204" s="444">
        <f t="shared" ca="1" si="202"/>
        <v>68446516942194.297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68446516942194.297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285193820592.47626</v>
      </c>
      <c r="L5205" s="444">
        <f t="shared" ca="1" si="202"/>
        <v>68731710762786.773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68731710762786.773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286382128178.27826</v>
      </c>
      <c r="L5206" s="444">
        <f t="shared" ca="1" si="202"/>
        <v>69018092890965.055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69018092890965.055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287575387045.68774</v>
      </c>
      <c r="L5207" s="444">
        <f t="shared" ca="1" si="202"/>
        <v>69305668278010.742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69305668278010.742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288773617825.04474</v>
      </c>
      <c r="L5208" s="444">
        <f t="shared" ca="1" si="202"/>
        <v>69594441895835.789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69594441895835.789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289976841232.64911</v>
      </c>
      <c r="L5209" s="444">
        <f t="shared" ca="1" si="202"/>
        <v>69884418737068.438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69884418737068.438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291185078071.11847</v>
      </c>
      <c r="L5210" s="444">
        <f t="shared" ca="1" si="202"/>
        <v>70175603815139.555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70175603815139.555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292398349229.74817</v>
      </c>
      <c r="L5211" s="444">
        <f t="shared" ca="1" si="202"/>
        <v>70468002164369.297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70468002164369.297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293616675684.87207</v>
      </c>
      <c r="L5212" s="444">
        <f t="shared" ca="1" si="202"/>
        <v>70761618840054.172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70761618840054.172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294840078500.22571</v>
      </c>
      <c r="L5213" s="444">
        <f t="shared" ca="1" si="202"/>
        <v>71056458918554.391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71056458918554.391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296068578827.30994</v>
      </c>
      <c r="L5214" s="444">
        <f t="shared" ca="1" si="202"/>
        <v>71352527497381.703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71352527497381.703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297302197905.75708</v>
      </c>
      <c r="L5215" s="444">
        <f t="shared" ca="1" si="202"/>
        <v>71649829695287.453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71649829695287.453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298540957063.69769</v>
      </c>
      <c r="L5216" s="444">
        <f t="shared" ca="1" si="202"/>
        <v>71948370652351.156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71948370652351.156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299784877718.12982</v>
      </c>
      <c r="L5217" s="444">
        <f t="shared" ca="1" si="202"/>
        <v>72248155530069.281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72248155530069.281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301033981375.2887</v>
      </c>
      <c r="L5218" s="444">
        <f t="shared" ca="1" si="202"/>
        <v>72549189511444.563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72549189511444.563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302288289631.01898</v>
      </c>
      <c r="L5219" s="444">
        <f t="shared" ca="1" si="202"/>
        <v>72851477801075.578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72851477801075.578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303547824171.14825</v>
      </c>
      <c r="L5220" s="444">
        <f t="shared" ca="1" si="202"/>
        <v>73155025625246.719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73155025625246.719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304812606771.86133</v>
      </c>
      <c r="L5221" s="444">
        <f t="shared" ca="1" si="202"/>
        <v>73459838232018.578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73459838232018.578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306082659300.07739</v>
      </c>
      <c r="L5222" s="444">
        <f t="shared" ca="1" si="202"/>
        <v>73765920891318.656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73765920891318.656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307358003713.82776</v>
      </c>
      <c r="L5223" s="444">
        <f t="shared" ca="1" si="202"/>
        <v>74073278895032.484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74073278895032.484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308638662062.63538</v>
      </c>
      <c r="L5224" s="444">
        <f t="shared" ca="1" si="202"/>
        <v>74381917557095.125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74381917557095.125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309924656487.89636</v>
      </c>
      <c r="L5225" s="444">
        <f t="shared" ca="1" si="202"/>
        <v>74691842213583.016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74691842213583.016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311216009223.26257</v>
      </c>
      <c r="L5226" s="444">
        <f t="shared" ca="1" si="202"/>
        <v>75003058222806.281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75003058222806.281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312512742595.02618</v>
      </c>
      <c r="L5227" s="444">
        <f t="shared" ca="1" si="202"/>
        <v>75315570965401.313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75315570965401.313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313814879022.50549</v>
      </c>
      <c r="L5228" s="444">
        <f t="shared" ca="1" si="202"/>
        <v>75629385844423.813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75629385844423.813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315122441018.43256</v>
      </c>
      <c r="L5229" s="444">
        <f t="shared" ca="1" si="202"/>
        <v>75944508285442.25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75944508285442.25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316435451189.34271</v>
      </c>
      <c r="L5230" s="444">
        <f t="shared" ca="1" si="202"/>
        <v>76260943736631.594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76260943736631.594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317753932235.96497</v>
      </c>
      <c r="L5231" s="444">
        <f t="shared" ca="1" si="202"/>
        <v>76578697668867.563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76578697668867.563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319077906953.61487</v>
      </c>
      <c r="L5232" s="444">
        <f t="shared" ca="1" si="202"/>
        <v>76897775575821.172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76897775575821.172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320407398232.5882</v>
      </c>
      <c r="L5233" s="444">
        <f t="shared" ca="1" si="202"/>
        <v>77218182974053.766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77218182974053.766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321742429058.55737</v>
      </c>
      <c r="L5234" s="444">
        <f t="shared" ca="1" si="202"/>
        <v>77539925403112.328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77539925403112.328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323083022512.96802</v>
      </c>
      <c r="L5235" s="444">
        <f t="shared" ca="1" si="202"/>
        <v>77863008425625.297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77863008425625.297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324429201773.43872</v>
      </c>
      <c r="L5236" s="444">
        <f t="shared" ca="1" si="202"/>
        <v>78187437627398.734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78187437627398.734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325780990114.16138</v>
      </c>
      <c r="L5237" s="444">
        <f t="shared" ca="1" si="202"/>
        <v>78513218617512.891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78513218617512.891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327138410906.30371</v>
      </c>
      <c r="L5238" s="444">
        <f t="shared" ca="1" si="202"/>
        <v>78840357028419.188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78840357028419.188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328501487618.41327</v>
      </c>
      <c r="L5239" s="444">
        <f t="shared" ca="1" si="202"/>
        <v>79168858516037.594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79168858516037.594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329870243816.8233</v>
      </c>
      <c r="L5240" s="444">
        <f t="shared" ca="1" si="202"/>
        <v>79498728759854.422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79498728759854.422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331244703166.06006</v>
      </c>
      <c r="L5241" s="444">
        <f t="shared" ca="1" si="202"/>
        <v>79829973463020.484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79829973463020.484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332624889429.25201</v>
      </c>
      <c r="L5242" s="444">
        <f t="shared" ca="1" si="202"/>
        <v>80162598352449.734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80162598352449.734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334010826468.54053</v>
      </c>
      <c r="L5243" s="444">
        <f t="shared" ca="1" si="202"/>
        <v>80496609178918.281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80496609178918.281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335402538245.49286</v>
      </c>
      <c r="L5244" s="444">
        <f t="shared" ca="1" si="202"/>
        <v>80832011717163.781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80832011717163.781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336800048821.51575</v>
      </c>
      <c r="L5245" s="444">
        <f t="shared" ca="1" si="202"/>
        <v>81168811765985.297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81168811765985.297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338203382358.27209</v>
      </c>
      <c r="L5246" s="444">
        <f t="shared" ca="1" si="202"/>
        <v>81507015148343.563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81507015148343.563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339612563118.09814</v>
      </c>
      <c r="L5247" s="444">
        <f t="shared" ca="1" si="202"/>
        <v>81846627711461.656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81846627711461.656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341027615464.42358</v>
      </c>
      <c r="L5248" s="444">
        <f t="shared" ca="1" si="202"/>
        <v>82187655326926.078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82187655326926.078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342448563862.19202</v>
      </c>
      <c r="L5249" s="444">
        <f t="shared" ca="1" si="202"/>
        <v>82530103890788.266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82530103890788.266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343875432878.28442</v>
      </c>
      <c r="L5250" s="444">
        <f t="shared" ca="1" si="202"/>
        <v>82873979323666.547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82873979323666.547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345308247181.94397</v>
      </c>
      <c r="L5251" s="444">
        <f t="shared" ca="1" si="202"/>
        <v>83219287570848.484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83219287570848.484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346747031545.20203</v>
      </c>
      <c r="L5252" s="444">
        <f t="shared" ca="1" si="202"/>
        <v>83566034602393.688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83566034602393.688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348191810843.30701</v>
      </c>
      <c r="L5253" s="444">
        <f t="shared" ca="1" si="202"/>
        <v>83914226413237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83914226413237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349642610055.15417</v>
      </c>
      <c r="L5254" s="444">
        <f t="shared" ca="1" si="202"/>
        <v>84263869023292.156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84263869023292.156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351099454263.71729</v>
      </c>
      <c r="L5255" s="444">
        <f t="shared" ca="1" si="202"/>
        <v>84614968477555.875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84614968477555.875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352562368656.48279</v>
      </c>
      <c r="L5256" s="444">
        <f t="shared" ca="1" si="202"/>
        <v>84967530846212.359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84967530846212.359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354031378525.88483</v>
      </c>
      <c r="L5257" s="444">
        <f t="shared" ca="1" si="202"/>
        <v>85321562224738.25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85321562224738.25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355506509269.74268</v>
      </c>
      <c r="L5258" s="444">
        <f t="shared" ca="1" si="202"/>
        <v>85677068734008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85677068734008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356987786391.70001</v>
      </c>
      <c r="L5259" s="444">
        <f t="shared" ca="1" si="202"/>
        <v>86034056520399.703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86034056520399.703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358475235501.66541</v>
      </c>
      <c r="L5260" s="444">
        <f t="shared" ca="1" si="202"/>
        <v>86392531755901.375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86392531755901.375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359968882316.25574</v>
      </c>
      <c r="L5261" s="444">
        <f t="shared" ca="1" si="202"/>
        <v>86752500638217.625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86752500638217.625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361468752659.24011</v>
      </c>
      <c r="L5262" s="444">
        <f t="shared" ca="1" si="202"/>
        <v>87113969390876.859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87113969390876.859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362974872461.98694</v>
      </c>
      <c r="L5263" s="444">
        <f t="shared" ca="1" si="202"/>
        <v>87476944263338.844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87476944263338.844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364487267763.91187</v>
      </c>
      <c r="L5264" s="444">
        <f t="shared" ca="1" si="202"/>
        <v>87841431531102.75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87841431531102.75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366005964712.9281</v>
      </c>
      <c r="L5265" s="444">
        <f t="shared" ca="1" si="202"/>
        <v>88207437495815.672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88207437495815.672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367530989565.89862</v>
      </c>
      <c r="L5266" s="444">
        <f t="shared" ca="1" si="202"/>
        <v>88574968485381.578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88574968485381.578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369062368689.0899</v>
      </c>
      <c r="L5267" s="444">
        <f t="shared" ca="1" si="202"/>
        <v>88944030854070.672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88944030854070.672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370600128558.62781</v>
      </c>
      <c r="L5268" s="444">
        <f t="shared" ca="1" si="202"/>
        <v>89314630982629.297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89314630982629.297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372144295760.95538</v>
      </c>
      <c r="L5269" s="444">
        <f t="shared" ca="1" si="202"/>
        <v>89686775278390.25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89686775278390.25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373694896993.29272</v>
      </c>
      <c r="L5270" s="444">
        <f t="shared" ca="1" si="202"/>
        <v>90060470175383.547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90060470175383.547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375251959064.09808</v>
      </c>
      <c r="L5271" s="444">
        <f t="shared" ca="1" si="202"/>
        <v>90435722134447.641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90435722134447.641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376815508893.53186</v>
      </c>
      <c r="L5272" s="444">
        <f t="shared" ca="1" si="202"/>
        <v>90812537643341.172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90812537643341.172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378385573513.92157</v>
      </c>
      <c r="L5273" s="444">
        <f t="shared" ca="1" si="202"/>
        <v>91190923216855.094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91190923216855.094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379962180070.22955</v>
      </c>
      <c r="L5274" s="444">
        <f t="shared" ca="1" si="202"/>
        <v>91570885396925.328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91570885396925.328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381545355820.52222</v>
      </c>
      <c r="L5275" s="444">
        <f t="shared" ca="1" si="202"/>
        <v>91952430752745.844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91952430752745.844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383135128136.44104</v>
      </c>
      <c r="L5276" s="444">
        <f t="shared" ca="1" si="202"/>
        <v>92335565880882.281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92335565880882.281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384731524503.67615</v>
      </c>
      <c r="L5277" s="444">
        <f t="shared" ca="1" si="202"/>
        <v>92720297405385.953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92720297405385.953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386334572522.44147</v>
      </c>
      <c r="L5278" s="444">
        <f t="shared" ca="1" si="202"/>
        <v>93106631977908.391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93106631977908.391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387944299907.9516</v>
      </c>
      <c r="L5279" s="444">
        <f t="shared" ca="1" si="202"/>
        <v>93494576277816.344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93494576277816.344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389560734490.90143</v>
      </c>
      <c r="L5280" s="444">
        <f t="shared" ca="1" si="202"/>
        <v>93884137012307.25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93884137012307.25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391183904217.9469</v>
      </c>
      <c r="L5281" s="444">
        <f t="shared" ca="1" si="202"/>
        <v>94275320916525.203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94275320916525.203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392813837152.18835</v>
      </c>
      <c r="L5282" s="444">
        <f t="shared" ca="1" si="202"/>
        <v>94668134753677.391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94668134753677.391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394450561473.65576</v>
      </c>
      <c r="L5283" s="444">
        <f t="shared" ca="1" si="202"/>
        <v>95062585315151.047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95062585315151.047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396094105479.79602</v>
      </c>
      <c r="L5284" s="444">
        <f t="shared" ca="1" si="202"/>
        <v>95458679420630.844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95458679420630.844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397744497585.96185</v>
      </c>
      <c r="L5285" s="444">
        <f t="shared" ca="1" si="202"/>
        <v>95856423918216.813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95856423918216.813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399401766325.90338</v>
      </c>
      <c r="L5286" s="444">
        <f t="shared" ca="1" si="202"/>
        <v>96255825684542.719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96255825684542.719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401065940352.26135</v>
      </c>
      <c r="L5287" s="444">
        <f t="shared" ca="1" si="202"/>
        <v>96656891624894.984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96656891624894.984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402737048437.06244</v>
      </c>
      <c r="L5288" s="444">
        <f t="shared" ca="1" si="202"/>
        <v>97059628673332.047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97059628673332.047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404415119472.21686</v>
      </c>
      <c r="L5289" s="444">
        <f t="shared" ca="1" si="202"/>
        <v>97464043792804.266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97464043792804.266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406100182470.01776</v>
      </c>
      <c r="L5290" s="444">
        <f t="shared" ca="1" si="202"/>
        <v>97870143975274.281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97870143975274.281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407792266563.64282</v>
      </c>
      <c r="L5291" s="444">
        <f t="shared" ca="1" si="202"/>
        <v>98277936241837.922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98277936241837.922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409491401007.65802</v>
      </c>
      <c r="L5292" s="444">
        <f t="shared" ca="1" si="202"/>
        <v>98687427642845.578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98687427642845.578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411197615178.52325</v>
      </c>
      <c r="L5293" s="444">
        <f t="shared" ca="1" si="202"/>
        <v>99098625258024.094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99098625258024.094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412910938575.1004</v>
      </c>
      <c r="L5294" s="444">
        <f t="shared" ca="1" si="202"/>
        <v>99511536196599.188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99511536196599.188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414631400819.16327</v>
      </c>
      <c r="L5295" s="444">
        <f t="shared" ca="1" si="202"/>
        <v>99926167597418.344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99926167597418.344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416359031655.90979</v>
      </c>
      <c r="L5296" s="444">
        <f t="shared" ca="1" si="202"/>
        <v>100342526629074.25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100342526629074.25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418093860954.47601</v>
      </c>
      <c r="L5297" s="444">
        <f t="shared" ca="1" si="202"/>
        <v>100760620490028.72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100760620490028.72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419835918708.453</v>
      </c>
      <c r="L5298" s="444">
        <f t="shared" ca="1" si="202"/>
        <v>101180456408737.17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101180456408737.17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421585235036.40491</v>
      </c>
      <c r="L5299" s="444">
        <f t="shared" ca="1" si="202"/>
        <v>101602041643773.58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101602041643773.58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423341840182.38989</v>
      </c>
      <c r="L5300" s="444">
        <f t="shared" ca="1" si="202"/>
        <v>102025383483955.97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102025383483955.97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425105764516.48322</v>
      </c>
      <c r="L5301" s="444">
        <f t="shared" ca="1" si="202"/>
        <v>102450489248472.45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102450489248472.45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426877038535.30188</v>
      </c>
      <c r="L5302" s="444">
        <f t="shared" ca="1" si="202"/>
        <v>102877366287007.75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102877366287007.75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428655692862.53229</v>
      </c>
      <c r="L5303" s="444">
        <f t="shared" ca="1" si="202"/>
        <v>103306021979870.28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103306021979870.28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430441758249.45947</v>
      </c>
      <c r="L5304" s="444">
        <f t="shared" ca="1" si="202"/>
        <v>103736463738119.73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103736463738119.73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432235265575.4989</v>
      </c>
      <c r="L5305" s="444">
        <f t="shared" ca="1" si="202"/>
        <v>104168699003695.23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104168699003695.23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434036245848.73016</v>
      </c>
      <c r="L5306" s="444">
        <f t="shared" ca="1" si="202"/>
        <v>104602735249543.97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104602735249543.97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435844730206.43323</v>
      </c>
      <c r="L5307" s="444">
        <f t="shared" ca="1" si="202"/>
        <v>105038579979750.41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105038579979750.41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437660749915.62671</v>
      </c>
      <c r="L5308" s="444">
        <f t="shared" ca="1" si="202"/>
        <v>105476240729666.03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105476240729666.03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439484336373.60846</v>
      </c>
      <c r="L5309" s="444">
        <f t="shared" ca="1" si="202"/>
        <v>105915725066039.64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105915725066039.64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441315521108.49847</v>
      </c>
      <c r="L5310" s="444">
        <f t="shared" ca="1" si="202"/>
        <v>106357040587148.14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106357040587148.14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443154335779.78394</v>
      </c>
      <c r="L5311" s="444">
        <f t="shared" ca="1" si="202"/>
        <v>106800194922927.92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106800194922927.92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445000812178.86633</v>
      </c>
      <c r="L5312" s="444">
        <f t="shared" ca="1" si="202"/>
        <v>107245195735106.78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107245195735106.78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446854982229.61157</v>
      </c>
      <c r="L5313" s="444">
        <f t="shared" ca="1" si="202"/>
        <v>107692050717336.39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107692050717336.39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448716877988.90161</v>
      </c>
      <c r="L5314" s="444">
        <f t="shared" ca="1" si="202"/>
        <v>108140767595325.3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108140767595325.3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450586531647.18872</v>
      </c>
      <c r="L5315" s="444">
        <f t="shared" ca="1" si="202"/>
        <v>108591354126972.48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108591354126972.48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452463975529.052</v>
      </c>
      <c r="L5316" s="444">
        <f t="shared" ca="1" si="202"/>
        <v>109043818102501.53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109043818102501.53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454349242093.75635</v>
      </c>
      <c r="L5317" s="444">
        <f t="shared" ca="1" si="202"/>
        <v>109498167344595.28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109498167344595.28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456242363935.81366</v>
      </c>
      <c r="L5318" s="444">
        <f t="shared" ca="1" si="202"/>
        <v>109954409708531.09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109954409708531.09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458143373785.5462</v>
      </c>
      <c r="L5319" s="444">
        <f t="shared" ca="1" si="202"/>
        <v>110412553082316.64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110412553082316.64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460052304509.65259</v>
      </c>
      <c r="L5320" s="444">
        <f t="shared" ca="1" si="202"/>
        <v>110872605386826.3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110872605386826.3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461969189111.77625</v>
      </c>
      <c r="L5321" s="444">
        <f t="shared" ca="1" si="202"/>
        <v>111334574575938.08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111334574575938.08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463894060733.07532</v>
      </c>
      <c r="L5322" s="444">
        <f t="shared" ca="1" si="202"/>
        <v>111798468636671.16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111798468636671.16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465826952652.79645</v>
      </c>
      <c r="L5323" s="444">
        <f t="shared" ca="1" si="202"/>
        <v>112264295589323.95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112264295589323.95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467767898288.84979</v>
      </c>
      <c r="L5324" s="444">
        <f t="shared" ca="1" si="202"/>
        <v>112732063487612.8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112732063487612.8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469716931198.38666</v>
      </c>
      <c r="L5325" s="444">
        <f t="shared" ca="1" si="202"/>
        <v>113201780418811.19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113201780418811.19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471674085078.37994</v>
      </c>
      <c r="L5326" s="444">
        <f t="shared" ca="1" si="202"/>
        <v>113673454503889.56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113673454503889.56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473639393766.20648</v>
      </c>
      <c r="L5327" s="444">
        <f t="shared" ca="1" si="202"/>
        <v>114147093897655.77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114147093897655.77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475612891240.2323</v>
      </c>
      <c r="L5328" s="444">
        <f t="shared" ca="1" si="202"/>
        <v>114622706788896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114622706788896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477594611620.40009</v>
      </c>
      <c r="L5329" s="444">
        <f t="shared" ca="1" si="202"/>
        <v>115100301400516.41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115100301400516.41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479584589168.81836</v>
      </c>
      <c r="L5330" s="444">
        <f t="shared" ca="1" si="202"/>
        <v>115579885989685.22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115579885989685.22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481582858290.35516</v>
      </c>
      <c r="L5331" s="444">
        <f t="shared" ca="1" si="202"/>
        <v>116061468847975.58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116061468847975.58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483589453533.23157</v>
      </c>
      <c r="L5332" s="444">
        <f t="shared" ca="1" si="202"/>
        <v>116545058301508.81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116545058301508.81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485604409589.62012</v>
      </c>
      <c r="L5333" s="444">
        <f t="shared" ca="1" si="202"/>
        <v>117030662711098.44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117030662711098.44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487627761296.24341</v>
      </c>
      <c r="L5334" s="444">
        <f t="shared" ca="1" si="202"/>
        <v>117518290472394.69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117518290472394.69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489659543634.97784</v>
      </c>
      <c r="L5335" s="444">
        <f t="shared" ca="1" si="202"/>
        <v>118007950016029.67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118007950016029.67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491699791733.45697</v>
      </c>
      <c r="L5336" s="444">
        <f t="shared" ca="1" si="202"/>
        <v>118499649807763.13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118499649807763.13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493748540865.67969</v>
      </c>
      <c r="L5337" s="444">
        <f t="shared" ca="1" si="202"/>
        <v>118993398348628.81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118993398348628.81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495805826452.62006</v>
      </c>
      <c r="L5338" s="444">
        <f t="shared" ca="1" si="202"/>
        <v>119489204175081.44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119489204175081.44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497871684062.83929</v>
      </c>
      <c r="L5339" s="444">
        <f t="shared" ca="1" si="202"/>
        <v>119987075859144.28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119987075859144.28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499946149413.10126</v>
      </c>
      <c r="L5340" s="444">
        <f t="shared" ca="1" si="202"/>
        <v>120487022008557.38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120487022008557.38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502029258368.98914</v>
      </c>
      <c r="L5341" s="444">
        <f t="shared" ca="1" si="202"/>
        <v>120989051266926.36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120989051266926.36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504121046945.52649</v>
      </c>
      <c r="L5342" s="444">
        <f t="shared" ca="1" si="202"/>
        <v>121493172313871.89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121493172313871.89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506221551307.79962</v>
      </c>
      <c r="L5343" s="444">
        <f t="shared" ca="1" si="202"/>
        <v>121999393865179.69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121999393865179.69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508330807771.58203</v>
      </c>
      <c r="L5344" s="444">
        <f t="shared" ca="1" si="202"/>
        <v>122507724672951.27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122507724672951.27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510448852803.96362</v>
      </c>
      <c r="L5345" s="444">
        <f t="shared" ca="1" si="202"/>
        <v>123018173525755.23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123018173525755.23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512575723023.98022</v>
      </c>
      <c r="L5346" s="444">
        <f t="shared" ca="1" si="202"/>
        <v>123530749248779.22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123530749248779.22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514711455203.24677</v>
      </c>
      <c r="L5347" s="444">
        <f t="shared" ca="1" si="202"/>
        <v>124045460703982.47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124045460703982.47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516856086266.59363</v>
      </c>
      <c r="L5348" s="444">
        <f t="shared" ca="1" si="202"/>
        <v>124562316790249.06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124562316790249.06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519009653292.70447</v>
      </c>
      <c r="L5349" s="444">
        <f t="shared" ca="1" si="202"/>
        <v>125081326443541.77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125081326443541.77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521172193514.75739</v>
      </c>
      <c r="L5350" s="444">
        <f t="shared" ca="1" si="202"/>
        <v>125602498637056.52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125602498637056.52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523343744321.06879</v>
      </c>
      <c r="L5351" s="444">
        <f t="shared" ca="1" si="202"/>
        <v>126125842381377.58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126125842381377.58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525524343255.73993</v>
      </c>
      <c r="L5352" s="444">
        <f t="shared" ca="1" si="202"/>
        <v>126651366724633.31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126651366724633.31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527714028019.30548</v>
      </c>
      <c r="L5353" s="444">
        <f t="shared" ca="1" si="202"/>
        <v>127179080752652.63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127179080752652.63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529912836469.38593</v>
      </c>
      <c r="L5354" s="444">
        <f t="shared" ca="1" si="202"/>
        <v>127708993589122.02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127708993589122.02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532120806621.3418</v>
      </c>
      <c r="L5355" s="444">
        <f t="shared" ca="1" si="202"/>
        <v>128241114395743.36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128241114395743.36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534337976648.93066</v>
      </c>
      <c r="L5356" s="444">
        <f t="shared" ca="1" si="202"/>
        <v>128775452372392.3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128775452372392.3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536564384884.9679</v>
      </c>
      <c r="L5357" s="444">
        <f t="shared" ca="1" si="202"/>
        <v>129312016757277.27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129312016757277.27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538800069821.98853</v>
      </c>
      <c r="L5358" s="444">
        <f t="shared" ca="1" si="202"/>
        <v>129850816827099.25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129850816827099.25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541045070112.91345</v>
      </c>
      <c r="L5359" s="444">
        <f t="shared" ca="1" si="202"/>
        <v>130391861897212.16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130391861897212.16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543299424571.71729</v>
      </c>
      <c r="L5360" s="444">
        <f t="shared" ca="1" si="202"/>
        <v>130935161321783.88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130935161321783.88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545563172174.09949</v>
      </c>
      <c r="L5361" s="444">
        <f t="shared" ca="1" si="202"/>
        <v>131480724493957.97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131480724493957.97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547836352058.1582</v>
      </c>
      <c r="L5362" s="444">
        <f t="shared" ca="1" si="202"/>
        <v>132028560846016.13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132028560846016.13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550119003525.06714</v>
      </c>
      <c r="L5363" s="444">
        <f t="shared" ref="L5363:L5617" ca="1" si="207">I5363-J5363+K5363</f>
        <v>132578679849541.19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132578679849541.19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552411166039.75488</v>
      </c>
      <c r="L5364" s="444">
        <f t="shared" ca="1" si="207"/>
        <v>133131091015580.94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133131091015580.94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554712879231.58716</v>
      </c>
      <c r="L5365" s="444">
        <f t="shared" ca="1" si="207"/>
        <v>133685803894812.53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133685803894812.53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557024182895.05225</v>
      </c>
      <c r="L5366" s="444">
        <f t="shared" ca="1" si="207"/>
        <v>134242828077707.58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134242828077707.58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559345116990.44824</v>
      </c>
      <c r="L5367" s="444">
        <f t="shared" ca="1" si="207"/>
        <v>134802173194698.03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134802173194698.03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561675721644.57507</v>
      </c>
      <c r="L5368" s="444">
        <f t="shared" ca="1" si="207"/>
        <v>135363848916342.61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135363848916342.61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564016037151.42761</v>
      </c>
      <c r="L5369" s="444">
        <f t="shared" ca="1" si="207"/>
        <v>135927864953494.03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135927864953494.03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566366103972.89185</v>
      </c>
      <c r="L5370" s="444">
        <f t="shared" ca="1" si="207"/>
        <v>136494231057466.92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136494231057466.92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568725962739.44556</v>
      </c>
      <c r="L5371" s="444">
        <f t="shared" ca="1" si="207"/>
        <v>137062957020206.38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137062957020206.38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571095654250.85999</v>
      </c>
      <c r="L5372" s="444">
        <f t="shared" ca="1" si="207"/>
        <v>137634052674457.23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137634052674457.23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573475219476.90515</v>
      </c>
      <c r="L5373" s="444">
        <f t="shared" ca="1" si="207"/>
        <v>138207527893934.14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138207527893934.14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575864699558.05896</v>
      </c>
      <c r="L5374" s="444">
        <f t="shared" ca="1" si="207"/>
        <v>138783392593492.2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138783392593492.2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578264135806.21741</v>
      </c>
      <c r="L5375" s="444">
        <f t="shared" ca="1" si="207"/>
        <v>139361656729298.42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139361656729298.42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580673569705.41016</v>
      </c>
      <c r="L5376" s="444">
        <f t="shared" ca="1" si="207"/>
        <v>139942330299003.83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139942330299003.83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583093042912.51599</v>
      </c>
      <c r="L5377" s="444">
        <f t="shared" ca="1" si="207"/>
        <v>140525423341916.34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140525423341916.34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585522597257.98474</v>
      </c>
      <c r="L5378" s="444">
        <f t="shared" ca="1" si="207"/>
        <v>141110945939174.34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141110945939174.34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587962274746.55981</v>
      </c>
      <c r="L5379" s="444">
        <f t="shared" ca="1" si="207"/>
        <v>141698908213920.91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141698908213920.91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590412117558.00378</v>
      </c>
      <c r="L5380" s="444">
        <f t="shared" ca="1" si="207"/>
        <v>142289320331478.91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142289320331478.91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592872168047.82874</v>
      </c>
      <c r="L5381" s="444">
        <f t="shared" ca="1" si="207"/>
        <v>142882192499526.75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142882192499526.75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595342468748.02808</v>
      </c>
      <c r="L5382" s="444">
        <f t="shared" ca="1" si="207"/>
        <v>143477534968274.78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143477534968274.78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597823062367.81152</v>
      </c>
      <c r="L5383" s="444">
        <f t="shared" ca="1" si="207"/>
        <v>144075358030642.59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144075358030642.59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600313991794.34412</v>
      </c>
      <c r="L5384" s="444">
        <f t="shared" ca="1" si="207"/>
        <v>144675672022436.94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144675672022436.94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602815300093.48718</v>
      </c>
      <c r="L5385" s="444">
        <f t="shared" ca="1" si="207"/>
        <v>145278487322530.44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145278487322530.44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605327030510.54346</v>
      </c>
      <c r="L5386" s="444">
        <f t="shared" ca="1" si="207"/>
        <v>145883814353040.97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145883814353040.97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607849226471.00403</v>
      </c>
      <c r="L5387" s="444">
        <f t="shared" ca="1" si="207"/>
        <v>146491663579511.97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146491663579511.97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610381931581.2998</v>
      </c>
      <c r="L5388" s="444">
        <f t="shared" ca="1" si="207"/>
        <v>147102045511093.28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147102045511093.28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612925189629.5553</v>
      </c>
      <c r="L5389" s="444">
        <f t="shared" ca="1" si="207"/>
        <v>147714970700722.84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147714970700722.84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615479044586.34521</v>
      </c>
      <c r="L5390" s="444">
        <f t="shared" ca="1" si="207"/>
        <v>148330449745309.19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148330449745309.19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618043540605.45496</v>
      </c>
      <c r="L5391" s="444">
        <f t="shared" ca="1" si="207"/>
        <v>148948493285914.66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148948493285914.66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620618722024.64441</v>
      </c>
      <c r="L5392" s="444">
        <f t="shared" ca="1" si="207"/>
        <v>149569112007939.31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149569112007939.31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623204633366.41382</v>
      </c>
      <c r="L5393" s="444">
        <f t="shared" ca="1" si="207"/>
        <v>150192316641305.72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150192316641305.72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625801319338.7738</v>
      </c>
      <c r="L5394" s="444">
        <f t="shared" ca="1" si="207"/>
        <v>150818117960644.5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150818117960644.5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628408824836.0188</v>
      </c>
      <c r="L5395" s="444">
        <f t="shared" ca="1" si="207"/>
        <v>151446526785480.53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151446526785480.53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631027194939.5022</v>
      </c>
      <c r="L5396" s="444">
        <f t="shared" ca="1" si="207"/>
        <v>152077553980420.03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152077553980420.03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633656474918.41675</v>
      </c>
      <c r="L5397" s="444">
        <f t="shared" ca="1" si="207"/>
        <v>152711210455338.44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152711210455338.44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636296710230.57678</v>
      </c>
      <c r="L5398" s="444">
        <f t="shared" ca="1" si="207"/>
        <v>153347507165569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153347507165569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638947946523.2041</v>
      </c>
      <c r="L5399" s="444">
        <f t="shared" ca="1" si="207"/>
        <v>153986455112092.22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153986455112092.22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641610229633.71753</v>
      </c>
      <c r="L5400" s="444">
        <f t="shared" ca="1" si="207"/>
        <v>154628065341725.94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154628065341725.94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644283605590.52478</v>
      </c>
      <c r="L5401" s="444">
        <f t="shared" ca="1" si="207"/>
        <v>155272348947316.47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155272348947316.47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646968120613.8186</v>
      </c>
      <c r="L5402" s="444">
        <f t="shared" ca="1" si="207"/>
        <v>155919317067930.28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155919317067930.28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649663821116.37622</v>
      </c>
      <c r="L5403" s="444">
        <f t="shared" ca="1" si="207"/>
        <v>156568980889046.66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156568980889046.66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652370753704.36108</v>
      </c>
      <c r="L5404" s="444">
        <f t="shared" ca="1" si="207"/>
        <v>157221351642751.03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157221351642751.03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655088965178.12927</v>
      </c>
      <c r="L5405" s="444">
        <f t="shared" ca="1" si="207"/>
        <v>157876440607929.16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157876440607929.16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657818502533.03809</v>
      </c>
      <c r="L5406" s="444">
        <f t="shared" ca="1" si="207"/>
        <v>158534259110462.19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158534259110462.19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660559412960.25916</v>
      </c>
      <c r="L5407" s="444">
        <f t="shared" ca="1" si="207"/>
        <v>159194818523422.44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159194818523422.44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663311743847.59351</v>
      </c>
      <c r="L5408" s="444">
        <f t="shared" ca="1" si="207"/>
        <v>159858130267270.03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159858130267270.03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666075542780.29175</v>
      </c>
      <c r="L5409" s="444">
        <f t="shared" ca="1" si="207"/>
        <v>160524205810050.31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160524205810050.31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668850857541.87634</v>
      </c>
      <c r="L5410" s="444">
        <f t="shared" ca="1" si="207"/>
        <v>161193056667592.19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161193056667592.19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671637736114.96741</v>
      </c>
      <c r="L5411" s="444">
        <f t="shared" ca="1" si="207"/>
        <v>161864694403707.16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161864694403707.16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674436226682.11316</v>
      </c>
      <c r="L5412" s="444">
        <f t="shared" ca="1" si="207"/>
        <v>162539130630389.28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162539130630389.28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677246377626.62195</v>
      </c>
      <c r="L5413" s="444">
        <f t="shared" ca="1" si="207"/>
        <v>163216377008015.91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163216377008015.91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680068237533.39966</v>
      </c>
      <c r="L5414" s="444">
        <f t="shared" ca="1" si="207"/>
        <v>163896445245549.31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163896445245549.31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682901855189.78882</v>
      </c>
      <c r="L5415" s="444">
        <f t="shared" ca="1" si="207"/>
        <v>164579347100739.09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164579347100739.09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685747279586.41284</v>
      </c>
      <c r="L5416" s="444">
        <f t="shared" ca="1" si="207"/>
        <v>165265094380325.5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165265094380325.5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688604559918.02295</v>
      </c>
      <c r="L5417" s="444">
        <f t="shared" ca="1" si="207"/>
        <v>165953698940243.53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165953698940243.53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691473745584.34802</v>
      </c>
      <c r="L5418" s="444">
        <f t="shared" ca="1" si="207"/>
        <v>166645172685827.88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166645172685827.88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694354886190.94946</v>
      </c>
      <c r="L5419" s="444">
        <f t="shared" ca="1" si="207"/>
        <v>167339527572018.81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167339527572018.81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697248031550.07837</v>
      </c>
      <c r="L5420" s="444">
        <f t="shared" ca="1" si="207"/>
        <v>168036775603568.91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168036775603568.91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700153231681.53711</v>
      </c>
      <c r="L5421" s="444">
        <f t="shared" ca="1" si="207"/>
        <v>168736928835250.44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168736928835250.44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703070536813.54346</v>
      </c>
      <c r="L5422" s="444">
        <f t="shared" ca="1" si="207"/>
        <v>169439999372063.97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169439999372063.97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705999997383.59985</v>
      </c>
      <c r="L5423" s="444">
        <f t="shared" ca="1" si="207"/>
        <v>170145999369447.56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170145999369447.56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708941664039.36487</v>
      </c>
      <c r="L5424" s="444">
        <f t="shared" ca="1" si="207"/>
        <v>170854941033486.94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170854941033486.94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711895587639.52893</v>
      </c>
      <c r="L5425" s="444">
        <f t="shared" ca="1" si="207"/>
        <v>171566836621126.47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171566836621126.47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714861819254.6936</v>
      </c>
      <c r="L5426" s="444">
        <f t="shared" ca="1" si="207"/>
        <v>172281698440381.16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172281698440381.16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717840410168.25476</v>
      </c>
      <c r="L5427" s="444">
        <f t="shared" ca="1" si="207"/>
        <v>172999538850549.41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172999538850549.41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720831411877.28918</v>
      </c>
      <c r="L5428" s="444">
        <f t="shared" ca="1" si="207"/>
        <v>173720370262426.69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173720370262426.69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723834876093.44458</v>
      </c>
      <c r="L5429" s="444">
        <f t="shared" ca="1" si="207"/>
        <v>174444205138520.13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174444205138520.13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726850854743.83386</v>
      </c>
      <c r="L5430" s="444">
        <f t="shared" ca="1" si="207"/>
        <v>175171055993263.97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175171055993263.97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729879399971.93323</v>
      </c>
      <c r="L5431" s="444">
        <f t="shared" ca="1" si="207"/>
        <v>175900935393235.91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175900935393235.91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732920564138.48291</v>
      </c>
      <c r="L5432" s="444">
        <f t="shared" ca="1" si="207"/>
        <v>176633855957374.38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176633855957374.38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735974399822.39319</v>
      </c>
      <c r="L5433" s="444">
        <f t="shared" ca="1" si="207"/>
        <v>177369830357196.78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177369830357196.78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739040959821.6532</v>
      </c>
      <c r="L5434" s="444">
        <f t="shared" ca="1" si="207"/>
        <v>178108871317018.44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178108871317018.44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742120297154.24353</v>
      </c>
      <c r="L5435" s="444">
        <f t="shared" ca="1" si="207"/>
        <v>178850991614172.69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178850991614172.69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745212465059.05286</v>
      </c>
      <c r="L5436" s="444">
        <f t="shared" ca="1" si="207"/>
        <v>179596204079231.75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179596204079231.75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748317516996.79895</v>
      </c>
      <c r="L5437" s="444">
        <f t="shared" ca="1" si="207"/>
        <v>180344521596228.56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180344521596228.56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751435506650.95239</v>
      </c>
      <c r="L5438" s="444">
        <f t="shared" ca="1" si="207"/>
        <v>181095957102879.5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181095957102879.5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754566487928.66455</v>
      </c>
      <c r="L5439" s="444">
        <f t="shared" ca="1" si="207"/>
        <v>181850523590808.16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181850523590808.16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757710514961.70068</v>
      </c>
      <c r="L5440" s="444">
        <f t="shared" ca="1" si="207"/>
        <v>182608234105769.84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182608234105769.84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760867642107.37439</v>
      </c>
      <c r="L5441" s="444">
        <f t="shared" ca="1" si="207"/>
        <v>183369101747877.22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183369101747877.22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764037923949.4884</v>
      </c>
      <c r="L5442" s="444">
        <f t="shared" ca="1" si="207"/>
        <v>184133139671826.72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184133139671826.72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767221415299.27795</v>
      </c>
      <c r="L5443" s="444">
        <f t="shared" ca="1" si="207"/>
        <v>184900361087126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184900361087126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770418171196.35828</v>
      </c>
      <c r="L5444" s="444">
        <f t="shared" ca="1" si="207"/>
        <v>185670779258322.34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185670779258322.34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773628246909.67639</v>
      </c>
      <c r="L5445" s="444">
        <f t="shared" ca="1" si="207"/>
        <v>186444407505232.03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186444407505232.03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776851697938.4668</v>
      </c>
      <c r="L5446" s="444">
        <f t="shared" ca="1" si="207"/>
        <v>187221259203170.5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187221259203170.5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780088580013.21045</v>
      </c>
      <c r="L5447" s="444">
        <f t="shared" ca="1" si="207"/>
        <v>188001347783183.72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188001347783183.72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783338949096.59888</v>
      </c>
      <c r="L5448" s="444">
        <f t="shared" ca="1" si="207"/>
        <v>188784686732280.31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188784686732280.31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786602861384.50134</v>
      </c>
      <c r="L5449" s="444">
        <f t="shared" ca="1" si="207"/>
        <v>189571289593664.81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189571289593664.81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789880373306.93677</v>
      </c>
      <c r="L5450" s="444">
        <f t="shared" ca="1" si="207"/>
        <v>190361169966971.75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190361169966971.75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793171541529.04895</v>
      </c>
      <c r="L5451" s="444">
        <f t="shared" ca="1" si="207"/>
        <v>191154341508500.81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191154341508500.81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796476422952.08667</v>
      </c>
      <c r="L5452" s="444">
        <f t="shared" ca="1" si="207"/>
        <v>191950817931452.91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191950817931452.91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799795074714.38708</v>
      </c>
      <c r="L5453" s="444">
        <f t="shared" ca="1" si="207"/>
        <v>192750613006167.28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192750613006167.28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803127554192.36365</v>
      </c>
      <c r="L5454" s="444">
        <f t="shared" ca="1" si="207"/>
        <v>193553740560359.66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193553740560359.66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806473919001.49854</v>
      </c>
      <c r="L5455" s="444">
        <f t="shared" ca="1" si="207"/>
        <v>194360214479361.16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194360214479361.16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809834226997.33813</v>
      </c>
      <c r="L5456" s="444">
        <f t="shared" ca="1" si="207"/>
        <v>195170048706358.5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195170048706358.5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813208536276.49377</v>
      </c>
      <c r="L5457" s="444">
        <f t="shared" ca="1" si="207"/>
        <v>195983257242635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195983257242635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816596905177.64587</v>
      </c>
      <c r="L5458" s="444">
        <f t="shared" ca="1" si="207"/>
        <v>196799854147812.66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196799854147812.66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819999392282.55273</v>
      </c>
      <c r="L5459" s="444">
        <f t="shared" ca="1" si="207"/>
        <v>197619853540095.22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197619853540095.22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823416056417.06335</v>
      </c>
      <c r="L5460" s="444">
        <f t="shared" ca="1" si="207"/>
        <v>198443269596512.28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198443269596512.28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826846956652.13452</v>
      </c>
      <c r="L5461" s="444">
        <f t="shared" ca="1" si="207"/>
        <v>199270116553164.41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199270116553164.41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830292152304.85168</v>
      </c>
      <c r="L5462" s="444">
        <f t="shared" ca="1" si="207"/>
        <v>200100408705469.25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200100408705469.25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833751702939.4552</v>
      </c>
      <c r="L5463" s="444">
        <f t="shared" ca="1" si="207"/>
        <v>200934160408408.72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200934160408408.72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837225668368.36963</v>
      </c>
      <c r="L5464" s="444">
        <f t="shared" ca="1" si="207"/>
        <v>201771386076777.09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201771386076777.09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840714108653.23792</v>
      </c>
      <c r="L5465" s="444">
        <f t="shared" ca="1" si="207"/>
        <v>202612100185430.34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202612100185430.34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844217084105.95972</v>
      </c>
      <c r="L5466" s="444">
        <f t="shared" ca="1" si="207"/>
        <v>203456317269536.31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203456317269536.31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847734655289.73462</v>
      </c>
      <c r="L5467" s="444">
        <f t="shared" ca="1" si="207"/>
        <v>204304051924826.06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204304051924826.06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851266883020.10864</v>
      </c>
      <c r="L5468" s="444">
        <f t="shared" ca="1" si="207"/>
        <v>205155318807846.16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205155318807846.16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854813828366.02563</v>
      </c>
      <c r="L5469" s="444">
        <f t="shared" ca="1" si="207"/>
        <v>206010132636212.19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206010132636212.19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858375552650.88416</v>
      </c>
      <c r="L5470" s="444">
        <f t="shared" ca="1" si="207"/>
        <v>206868508188863.06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206868508188863.06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861952117453.59607</v>
      </c>
      <c r="L5471" s="444">
        <f t="shared" ca="1" si="207"/>
        <v>207730460306316.66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207730460306316.66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865543584609.65271</v>
      </c>
      <c r="L5472" s="444">
        <f t="shared" ca="1" si="207"/>
        <v>208596003890926.31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208596003890926.31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869150016212.19299</v>
      </c>
      <c r="L5473" s="444">
        <f t="shared" ca="1" si="207"/>
        <v>209465153907138.5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209465153907138.5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872771474613.07703</v>
      </c>
      <c r="L5474" s="444">
        <f t="shared" ca="1" si="207"/>
        <v>210337925381751.56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210337925381751.56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876408022423.96484</v>
      </c>
      <c r="L5475" s="444">
        <f t="shared" ca="1" si="207"/>
        <v>211214333404175.53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211214333404175.53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880059722517.39807</v>
      </c>
      <c r="L5476" s="444">
        <f t="shared" ca="1" si="207"/>
        <v>212094393126692.94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212094393126692.94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883726638027.88721</v>
      </c>
      <c r="L5477" s="444">
        <f t="shared" ca="1" si="207"/>
        <v>212978119764720.81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212978119764720.81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887408832353.00342</v>
      </c>
      <c r="L5478" s="444">
        <f t="shared" ca="1" si="207"/>
        <v>213865528597073.81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213865528597073.81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891106369154.47424</v>
      </c>
      <c r="L5479" s="444">
        <f t="shared" ca="1" si="207"/>
        <v>214756634966228.28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214756634966228.28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894819312359.28455</v>
      </c>
      <c r="L5480" s="444">
        <f t="shared" ca="1" si="207"/>
        <v>215651454278587.56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215651454278587.56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898547726160.78149</v>
      </c>
      <c r="L5481" s="444">
        <f t="shared" ca="1" si="207"/>
        <v>216550002004748.34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216550002004748.34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902291675019.78479</v>
      </c>
      <c r="L5482" s="444">
        <f t="shared" ca="1" si="207"/>
        <v>217452293679768.13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217452293679768.13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906051223665.70056</v>
      </c>
      <c r="L5483" s="444">
        <f t="shared" ca="1" si="207"/>
        <v>218358344903433.81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218358344903433.81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909826437097.64087</v>
      </c>
      <c r="L5484" s="444">
        <f t="shared" ca="1" si="207"/>
        <v>219268171340531.47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219268171340531.47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913617380585.54773</v>
      </c>
      <c r="L5485" s="444">
        <f t="shared" ca="1" si="207"/>
        <v>220181788721117.03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220181788721117.03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917424119671.3208</v>
      </c>
      <c r="L5486" s="444">
        <f t="shared" ca="1" si="207"/>
        <v>221099212840788.34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221099212840788.34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921246720169.95129</v>
      </c>
      <c r="L5487" s="444">
        <f t="shared" ca="1" si="207"/>
        <v>222020459560958.28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222020459560958.28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925085248170.65955</v>
      </c>
      <c r="L5488" s="444">
        <f t="shared" ca="1" si="207"/>
        <v>222945544809128.94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222945544809128.94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928939770038.03723</v>
      </c>
      <c r="L5489" s="444">
        <f t="shared" ca="1" si="207"/>
        <v>223874484579166.97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223874484579166.97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932810352413.19556</v>
      </c>
      <c r="L5490" s="444">
        <f t="shared" ca="1" si="207"/>
        <v>224807294931580.16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224807294931580.16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936697062214.91736</v>
      </c>
      <c r="L5491" s="444">
        <f t="shared" ca="1" si="207"/>
        <v>225743991993795.06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225743991993795.06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940599966640.81274</v>
      </c>
      <c r="L5492" s="444">
        <f t="shared" ca="1" si="207"/>
        <v>226684591960435.88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226684591960435.88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944519133168.48279</v>
      </c>
      <c r="L5493" s="444">
        <f t="shared" ca="1" si="207"/>
        <v>227629111093604.34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227629111093604.34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948454629556.68469</v>
      </c>
      <c r="L5494" s="444">
        <f t="shared" ca="1" si="207"/>
        <v>228577565723161.03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228577565723161.03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952406523846.50439</v>
      </c>
      <c r="L5495" s="444">
        <f t="shared" ca="1" si="207"/>
        <v>229529972247007.53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229529972247007.53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956374884362.53137</v>
      </c>
      <c r="L5496" s="444">
        <f t="shared" ca="1" si="207"/>
        <v>230486347131370.06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230486347131370.06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960359779714.04187</v>
      </c>
      <c r="L5497" s="444">
        <f t="shared" ca="1" si="207"/>
        <v>231446706911084.09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231446706911084.09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964361278796.18372</v>
      </c>
      <c r="L5498" s="444">
        <f t="shared" ca="1" si="207"/>
        <v>232411068189880.28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232411068189880.28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968379450791.16772</v>
      </c>
      <c r="L5499" s="444">
        <f t="shared" ca="1" si="207"/>
        <v>233379447640671.44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233379447640671.44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972414365169.46448</v>
      </c>
      <c r="L5500" s="444">
        <f t="shared" ca="1" si="207"/>
        <v>234351862005840.91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234351862005840.91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976466091691.00378</v>
      </c>
      <c r="L5501" s="444">
        <f t="shared" ca="1" si="207"/>
        <v>235328328097531.91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235328328097531.91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980534700406.38293</v>
      </c>
      <c r="L5502" s="444">
        <f t="shared" ca="1" si="207"/>
        <v>236308862797938.28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236308862797938.28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984620261658.07617</v>
      </c>
      <c r="L5503" s="444">
        <f t="shared" ca="1" si="207"/>
        <v>237293483059596.34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237293483059596.34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988722846081.65149</v>
      </c>
      <c r="L5504" s="444">
        <f t="shared" ca="1" si="207"/>
        <v>238282205905678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238282205905678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992842524606.9917</v>
      </c>
      <c r="L5505" s="444">
        <f t="shared" ca="1" si="207"/>
        <v>239275048430285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239275048430285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996979368459.52087</v>
      </c>
      <c r="L5506" s="444">
        <f t="shared" ca="1" si="207"/>
        <v>240272027798744.53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240272027798744.53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1001133449161.4357</v>
      </c>
      <c r="L5507" s="444">
        <f t="shared" ca="1" si="207"/>
        <v>241273161247905.97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241273161247905.97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1005304838532.9415</v>
      </c>
      <c r="L5508" s="444">
        <f t="shared" ca="1" si="207"/>
        <v>242278466086438.91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242278466086438.91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1009493608693.4955</v>
      </c>
      <c r="L5509" s="444">
        <f t="shared" ca="1" si="207"/>
        <v>243287959695132.41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243287959695132.41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1013699832063.0515</v>
      </c>
      <c r="L5510" s="444">
        <f t="shared" ca="1" si="207"/>
        <v>244301659527195.47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244301659527195.47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1017923581363.3145</v>
      </c>
      <c r="L5511" s="444">
        <f t="shared" ca="1" si="207"/>
        <v>245319583108558.78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245319583108558.78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1022164929618.995</v>
      </c>
      <c r="L5512" s="444">
        <f t="shared" ca="1" si="207"/>
        <v>246341748038177.78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246341748038177.78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1026423950159.0741</v>
      </c>
      <c r="L5513" s="444">
        <f t="shared" ca="1" si="207"/>
        <v>247368171988336.84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247368171988336.84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1030700716618.0702</v>
      </c>
      <c r="L5514" s="444">
        <f t="shared" ca="1" si="207"/>
        <v>248398872704954.91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248398872704954.91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1034995302937.3121</v>
      </c>
      <c r="L5515" s="444">
        <f t="shared" ca="1" si="207"/>
        <v>249433868007892.22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249433868007892.22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1039307783366.2175</v>
      </c>
      <c r="L5516" s="444">
        <f t="shared" ca="1" si="207"/>
        <v>250473175791258.44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250473175791258.44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1043638232463.5768</v>
      </c>
      <c r="L5517" s="444">
        <f t="shared" ca="1" si="207"/>
        <v>251516814023722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251516814023722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1047986725098.8417</v>
      </c>
      <c r="L5518" s="444">
        <f t="shared" ca="1" si="207"/>
        <v>252564800748820.84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252564800748820.84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1052353336453.4202</v>
      </c>
      <c r="L5519" s="444">
        <f t="shared" ca="1" si="207"/>
        <v>253617154085274.25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253617154085274.25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1056738142021.9762</v>
      </c>
      <c r="L5520" s="444">
        <f t="shared" ca="1" si="207"/>
        <v>254673892227296.22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254673892227296.22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1061141217613.7341</v>
      </c>
      <c r="L5521" s="444">
        <f t="shared" ca="1" si="207"/>
        <v>255735033444909.94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255735033444909.94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1065562639353.7913</v>
      </c>
      <c r="L5522" s="444">
        <f t="shared" ca="1" si="207"/>
        <v>256800596084263.72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256800596084263.72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1070002483684.4321</v>
      </c>
      <c r="L5523" s="444">
        <f t="shared" ca="1" si="207"/>
        <v>257870598567948.16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257870598567948.16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1074460827366.4508</v>
      </c>
      <c r="L5524" s="444">
        <f t="shared" ca="1" si="207"/>
        <v>258945059395314.59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258945059395314.59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1078937747480.4774</v>
      </c>
      <c r="L5525" s="444">
        <f t="shared" ca="1" si="207"/>
        <v>260023997142795.06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260023997142795.06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1083433321428.3127</v>
      </c>
      <c r="L5526" s="444">
        <f t="shared" ca="1" si="207"/>
        <v>261107430464223.38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261107430464223.38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1087947626934.264</v>
      </c>
      <c r="L5527" s="444">
        <f t="shared" ca="1" si="207"/>
        <v>262195378091157.63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262195378091157.63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1092480742046.4901</v>
      </c>
      <c r="L5528" s="444">
        <f t="shared" ca="1" si="207"/>
        <v>263287858833204.13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263287858833204.13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1097032745138.3503</v>
      </c>
      <c r="L5529" s="444">
        <f t="shared" ca="1" si="207"/>
        <v>264384891578342.47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264384891578342.47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1101603714909.7603</v>
      </c>
      <c r="L5530" s="444">
        <f t="shared" ca="1" si="207"/>
        <v>265486495293252.22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265486495293252.22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1106193730388.5508</v>
      </c>
      <c r="L5531" s="444">
        <f t="shared" ca="1" si="207"/>
        <v>266592689023640.78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266592689023640.78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1110802870931.8367</v>
      </c>
      <c r="L5532" s="444">
        <f t="shared" ca="1" si="207"/>
        <v>267703491894572.63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267703491894572.63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1115431216227.386</v>
      </c>
      <c r="L5533" s="444">
        <f t="shared" ca="1" si="207"/>
        <v>268818923110800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268818923110800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1120078846295</v>
      </c>
      <c r="L5534" s="444">
        <f t="shared" ca="1" si="207"/>
        <v>269939001957095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269939001957095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1124745841487.8958</v>
      </c>
      <c r="L5535" s="444">
        <f t="shared" ca="1" si="207"/>
        <v>271063747798582.91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271063747798582.91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1129432282494.0955</v>
      </c>
      <c r="L5536" s="444">
        <f t="shared" ca="1" si="207"/>
        <v>272193180081077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272193180081077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1134138250337.8208</v>
      </c>
      <c r="L5537" s="444">
        <f t="shared" ca="1" si="207"/>
        <v>273327318331414.81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273327318331414.81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1138863826380.895</v>
      </c>
      <c r="L5538" s="444">
        <f t="shared" ca="1" si="207"/>
        <v>274466182157795.72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274466182157795.72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1143609092324.1489</v>
      </c>
      <c r="L5539" s="444">
        <f t="shared" ca="1" si="207"/>
        <v>275609791250119.88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275609791250119.88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1148374130208.8328</v>
      </c>
      <c r="L5540" s="444">
        <f t="shared" ca="1" si="207"/>
        <v>276758165380328.72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276758165380328.72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1153159022418.0364</v>
      </c>
      <c r="L5541" s="444">
        <f t="shared" ca="1" si="207"/>
        <v>277911324402746.75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277911324402746.75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1157963851678.1116</v>
      </c>
      <c r="L5542" s="444">
        <f t="shared" ca="1" si="207"/>
        <v>279069288254424.88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279069288254424.88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1162788701060.1035</v>
      </c>
      <c r="L5543" s="444">
        <f t="shared" ca="1" si="207"/>
        <v>280232076955484.97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280232076955484.97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1167633653981.1875</v>
      </c>
      <c r="L5544" s="444">
        <f t="shared" ca="1" si="207"/>
        <v>281399710609466.16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281399710609466.16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1172498794206.1091</v>
      </c>
      <c r="L5545" s="444">
        <f t="shared" ca="1" si="207"/>
        <v>282572209403672.25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282572209403672.25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1177384205848.6343</v>
      </c>
      <c r="L5546" s="444">
        <f t="shared" ca="1" si="207"/>
        <v>283749593609520.88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283749593609520.88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1182289973373.0037</v>
      </c>
      <c r="L5547" s="444">
        <f t="shared" ca="1" si="207"/>
        <v>284931883582893.88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284931883582893.88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1187216181595.3911</v>
      </c>
      <c r="L5548" s="444">
        <f t="shared" ca="1" si="207"/>
        <v>286119099764489.25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286119099764489.25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1192162915685.3718</v>
      </c>
      <c r="L5549" s="444">
        <f t="shared" ca="1" si="207"/>
        <v>287311262680174.63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287311262680174.63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1197130261167.3943</v>
      </c>
      <c r="L5550" s="444">
        <f t="shared" ca="1" si="207"/>
        <v>288508392941342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288508392941342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1202118303922.2583</v>
      </c>
      <c r="L5551" s="444">
        <f t="shared" ca="1" si="207"/>
        <v>289710511245264.25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289710511245264.25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1207127130188.6011</v>
      </c>
      <c r="L5552" s="444">
        <f t="shared" ca="1" si="207"/>
        <v>290917638375452.88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290917638375452.88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1212156826564.387</v>
      </c>
      <c r="L5553" s="444">
        <f t="shared" ca="1" si="207"/>
        <v>292129795202017.25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292129795202017.25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1217207480008.4053</v>
      </c>
      <c r="L5554" s="444">
        <f t="shared" ca="1" si="207"/>
        <v>293347002682025.63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293347002682025.63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1222279177841.7734</v>
      </c>
      <c r="L5555" s="444">
        <f t="shared" ca="1" si="207"/>
        <v>294569281859867.38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294569281859867.38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1227372007749.4473</v>
      </c>
      <c r="L5556" s="444">
        <f t="shared" ca="1" si="207"/>
        <v>295796653867616.81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295796653867616.81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1232486057781.7368</v>
      </c>
      <c r="L5557" s="444">
        <f t="shared" ca="1" si="207"/>
        <v>297029139925398.56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297029139925398.56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1237621416355.8274</v>
      </c>
      <c r="L5558" s="444">
        <f t="shared" ca="1" si="207"/>
        <v>298266761341754.38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298266761341754.38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1242778172257.3098</v>
      </c>
      <c r="L5559" s="444">
        <f t="shared" ca="1" si="207"/>
        <v>299509539514011.69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299509539514011.69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1247956414641.7153</v>
      </c>
      <c r="L5560" s="444">
        <f t="shared" ca="1" si="207"/>
        <v>300757495928653.38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300757495928653.38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1253156233036.0557</v>
      </c>
      <c r="L5561" s="444">
        <f t="shared" ca="1" si="207"/>
        <v>302010652161689.44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302010652161689.44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1258377717340.3726</v>
      </c>
      <c r="L5562" s="444">
        <f t="shared" ca="1" si="207"/>
        <v>303269029879029.81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303269029879029.81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1263620957829.2908</v>
      </c>
      <c r="L5563" s="444">
        <f t="shared" ca="1" si="207"/>
        <v>304532650836859.13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304532650836859.13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1268886045153.5796</v>
      </c>
      <c r="L5564" s="444">
        <f t="shared" ca="1" si="207"/>
        <v>305801536882012.69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305801536882012.69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1274173070341.7195</v>
      </c>
      <c r="L5565" s="444">
        <f t="shared" ca="1" si="207"/>
        <v>307075709952354.44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307075709952354.44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1279482124801.4768</v>
      </c>
      <c r="L5566" s="444">
        <f t="shared" ca="1" si="207"/>
        <v>308355192077155.94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308355192077155.94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1284813300321.4832</v>
      </c>
      <c r="L5567" s="444">
        <f t="shared" ca="1" si="207"/>
        <v>309640005377477.44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309640005377477.44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1290166689072.8228</v>
      </c>
      <c r="L5568" s="444">
        <f t="shared" ca="1" si="207"/>
        <v>310930172066550.25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310930172066550.25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1295542383610.626</v>
      </c>
      <c r="L5569" s="444">
        <f t="shared" ca="1" si="207"/>
        <v>312225714450160.88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312225714450160.88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1300940476875.6704</v>
      </c>
      <c r="L5570" s="444">
        <f t="shared" ca="1" si="207"/>
        <v>313526654927036.56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313526654927036.56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1306361062195.9856</v>
      </c>
      <c r="L5571" s="444">
        <f t="shared" ca="1" si="207"/>
        <v>314833015989232.56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314833015989232.56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1311804233288.469</v>
      </c>
      <c r="L5572" s="444">
        <f t="shared" ca="1" si="207"/>
        <v>316144820222521.06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316144820222521.06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1317270084260.5044</v>
      </c>
      <c r="L5573" s="444">
        <f t="shared" ca="1" si="207"/>
        <v>317462090306781.56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317462090306781.56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1322758709611.5898</v>
      </c>
      <c r="L5574" s="444">
        <f t="shared" ca="1" si="207"/>
        <v>318784849016393.13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318784849016393.13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1328270204234.9714</v>
      </c>
      <c r="L5575" s="444">
        <f t="shared" ca="1" si="207"/>
        <v>320113119220628.13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320113119220628.13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1333804663419.2839</v>
      </c>
      <c r="L5576" s="444">
        <f t="shared" ca="1" si="207"/>
        <v>321446923884047.44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321446923884047.44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1339362182850.1978</v>
      </c>
      <c r="L5577" s="444">
        <f t="shared" ca="1" si="207"/>
        <v>322786286066897.63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322786286066897.63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1344942858612.0735</v>
      </c>
      <c r="L5578" s="444">
        <f t="shared" ca="1" si="207"/>
        <v>324131228925509.69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324131228925509.69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1350546787189.6238</v>
      </c>
      <c r="L5579" s="444">
        <f t="shared" ca="1" si="207"/>
        <v>325481775712699.31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325481775712699.31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1356174065469.5806</v>
      </c>
      <c r="L5580" s="444">
        <f t="shared" ca="1" si="207"/>
        <v>326837949778168.88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326837949778168.88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1361824790742.3704</v>
      </c>
      <c r="L5581" s="444">
        <f t="shared" ca="1" si="207"/>
        <v>328199774568911.25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328199774568911.25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1367499060703.7969</v>
      </c>
      <c r="L5582" s="444">
        <f t="shared" ca="1" si="207"/>
        <v>329567273629615.06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329567273629615.06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1373196973456.7295</v>
      </c>
      <c r="L5583" s="444">
        <f t="shared" ca="1" si="207"/>
        <v>330940470603071.81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330940470603071.81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1378918627512.7993</v>
      </c>
      <c r="L5584" s="444">
        <f t="shared" ca="1" si="207"/>
        <v>332319389230584.63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332319389230584.63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1384664121794.1025</v>
      </c>
      <c r="L5585" s="444">
        <f t="shared" ca="1" si="207"/>
        <v>333704053352378.75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333704053352378.75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1390433555634.9114</v>
      </c>
      <c r="L5586" s="444">
        <f t="shared" ca="1" si="207"/>
        <v>335094486908013.69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335094486908013.69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1396227028783.3904</v>
      </c>
      <c r="L5587" s="444">
        <f t="shared" ca="1" si="207"/>
        <v>336490713936797.06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336490713936797.06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1402044641403.321</v>
      </c>
      <c r="L5588" s="444">
        <f t="shared" ca="1" si="207"/>
        <v>337892758578200.38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337892758578200.38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1407886494075.835</v>
      </c>
      <c r="L5589" s="444">
        <f t="shared" ca="1" si="207"/>
        <v>339300645072276.19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339300645072276.19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1413752687801.1509</v>
      </c>
      <c r="L5590" s="444">
        <f t="shared" ca="1" si="207"/>
        <v>340714397760077.31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340714397760077.31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1419643324000.322</v>
      </c>
      <c r="L5591" s="444">
        <f t="shared" ca="1" si="207"/>
        <v>342134041084077.63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342134041084077.63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1425558504516.99</v>
      </c>
      <c r="L5592" s="444">
        <f t="shared" ca="1" si="207"/>
        <v>343559599588594.63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343559599588594.63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1431498331619.1443</v>
      </c>
      <c r="L5593" s="444">
        <f t="shared" ca="1" si="207"/>
        <v>344991097920213.75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344991097920213.75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1437462908000.8906</v>
      </c>
      <c r="L5594" s="444">
        <f t="shared" ca="1" si="207"/>
        <v>346428560828214.63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346428560828214.63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1443452336784.2275</v>
      </c>
      <c r="L5595" s="444">
        <f t="shared" ca="1" si="207"/>
        <v>347872013164998.88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347872013164998.88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1449466721520.8286</v>
      </c>
      <c r="L5596" s="444">
        <f t="shared" ca="1" si="207"/>
        <v>349321479886519.69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349321479886519.69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1455506166193.832</v>
      </c>
      <c r="L5597" s="444">
        <f t="shared" ca="1" si="207"/>
        <v>350776986052713.5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350776986052713.5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1461570775219.6396</v>
      </c>
      <c r="L5598" s="444">
        <f t="shared" ca="1" si="207"/>
        <v>352238556827933.13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352238556827933.13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1467660653449.7214</v>
      </c>
      <c r="L5599" s="444">
        <f t="shared" ca="1" si="207"/>
        <v>353706217481382.88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353706217481382.88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1473775906172.4287</v>
      </c>
      <c r="L5600" s="444">
        <f t="shared" ca="1" si="207"/>
        <v>355179993387555.31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355179993387555.31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1479916639114.8137</v>
      </c>
      <c r="L5601" s="444">
        <f t="shared" ca="1" si="207"/>
        <v>356659910026670.13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356659910026670.13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1486082958444.4587</v>
      </c>
      <c r="L5602" s="444">
        <f t="shared" ca="1" si="207"/>
        <v>358145992985114.56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358145992985114.56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1492274970771.3105</v>
      </c>
      <c r="L5603" s="444">
        <f t="shared" ca="1" si="207"/>
        <v>359638267955885.88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359638267955885.88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1498492783149.5244</v>
      </c>
      <c r="L5604" s="444">
        <f t="shared" ca="1" si="207"/>
        <v>361136760739035.38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361136760739035.38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1504736503079.314</v>
      </c>
      <c r="L5605" s="444">
        <f t="shared" ca="1" si="207"/>
        <v>362641497242114.69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362641497242114.69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1511006238508.8113</v>
      </c>
      <c r="L5606" s="444">
        <f t="shared" ca="1" si="207"/>
        <v>364152503480623.5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364152503480623.5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1517302097835.9312</v>
      </c>
      <c r="L5607" s="444">
        <f t="shared" ca="1" si="207"/>
        <v>365669805578459.44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365669805578459.44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1523624189910.2476</v>
      </c>
      <c r="L5608" s="444">
        <f t="shared" ca="1" si="207"/>
        <v>367193429768369.69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367193429768369.69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1529972624034.8738</v>
      </c>
      <c r="L5609" s="444">
        <f t="shared" ca="1" si="207"/>
        <v>368723402392404.56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368723402392404.56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1536347509968.3523</v>
      </c>
      <c r="L5610" s="444">
        <f t="shared" ca="1" si="207"/>
        <v>370259749902372.94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370259749902372.94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1542748957926.554</v>
      </c>
      <c r="L5611" s="444">
        <f t="shared" ca="1" si="207"/>
        <v>371802498860299.5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371802498860299.5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1549177078584.5813</v>
      </c>
      <c r="L5612" s="444">
        <f t="shared" ca="1" si="207"/>
        <v>373351675938884.06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373351675938884.06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1555631983078.6836</v>
      </c>
      <c r="L5613" s="444">
        <f t="shared" ca="1" si="207"/>
        <v>374907307921962.75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374907307921962.75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1562113783008.1782</v>
      </c>
      <c r="L5614" s="444">
        <f t="shared" ca="1" si="207"/>
        <v>376469421704970.94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376469421704970.94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1568622590437.3789</v>
      </c>
      <c r="L5615" s="444">
        <f t="shared" ca="1" si="207"/>
        <v>378038044295408.31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378038044295408.31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1575158517897.5347</v>
      </c>
      <c r="L5616" s="444">
        <f t="shared" ca="1" si="207"/>
        <v>379613202813305.88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379613202813305.88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1581721678388.7744</v>
      </c>
      <c r="L5617" s="444">
        <f t="shared" ca="1" si="207"/>
        <v>381194924491694.63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381194924491694.63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1588312185382.061</v>
      </c>
      <c r="L5618" s="444">
        <f t="shared" ref="L5618:L5872" ca="1" si="212">I5618-J5618+K5618</f>
        <v>382783236677076.69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382783236677076.69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1594930152821.1528</v>
      </c>
      <c r="L5619" s="444">
        <f t="shared" ca="1" si="212"/>
        <v>384378166829897.81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384378166829897.81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1601575695124.5742</v>
      </c>
      <c r="L5620" s="444">
        <f t="shared" ca="1" si="212"/>
        <v>385979742525022.38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385979742525022.38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1608248927187.5933</v>
      </c>
      <c r="L5621" s="444">
        <f t="shared" ca="1" si="212"/>
        <v>387587991452209.94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387587991452209.94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1614949964384.208</v>
      </c>
      <c r="L5622" s="444">
        <f t="shared" ca="1" si="212"/>
        <v>389202941416594.13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389202941416594.13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1621678922569.1421</v>
      </c>
      <c r="L5623" s="444">
        <f t="shared" ca="1" si="212"/>
        <v>390824620339163.25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390824620339163.25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1628435918079.8469</v>
      </c>
      <c r="L5624" s="444">
        <f t="shared" ca="1" si="212"/>
        <v>392453056257243.13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392453056257243.13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1635221067738.5129</v>
      </c>
      <c r="L5625" s="444">
        <f t="shared" ca="1" si="212"/>
        <v>394088277324981.63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394088277324981.63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1642034488854.0901</v>
      </c>
      <c r="L5626" s="444">
        <f t="shared" ca="1" si="212"/>
        <v>395730311813835.69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395730311813835.69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1648876299224.3154</v>
      </c>
      <c r="L5627" s="444">
        <f t="shared" ca="1" si="212"/>
        <v>397379188113060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397379188113060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1655746617137.75</v>
      </c>
      <c r="L5628" s="444">
        <f t="shared" ca="1" si="212"/>
        <v>399034934730197.75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399034934730197.75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1662645561375.824</v>
      </c>
      <c r="L5629" s="444">
        <f t="shared" ca="1" si="212"/>
        <v>400697580291573.56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400697580291573.56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1669573251214.8899</v>
      </c>
      <c r="L5630" s="444">
        <f t="shared" ca="1" si="212"/>
        <v>402367153542788.44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402367153542788.44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1676529806428.2852</v>
      </c>
      <c r="L5631" s="444">
        <f t="shared" ca="1" si="212"/>
        <v>404043683349216.75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404043683349216.75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1683515347288.4031</v>
      </c>
      <c r="L5632" s="444">
        <f t="shared" ca="1" si="212"/>
        <v>405727198696505.13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405727198696505.13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1690529994568.7712</v>
      </c>
      <c r="L5633" s="444">
        <f t="shared" ca="1" si="212"/>
        <v>407417728691073.88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407417728691073.88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1697573869546.1411</v>
      </c>
      <c r="L5634" s="444">
        <f t="shared" ca="1" si="212"/>
        <v>409115302560620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409115302560620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1704647094002.5833</v>
      </c>
      <c r="L5635" s="444">
        <f t="shared" ca="1" si="212"/>
        <v>410819949654622.56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410819949654622.56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1711749790227.594</v>
      </c>
      <c r="L5636" s="444">
        <f t="shared" ca="1" si="212"/>
        <v>412531699444850.19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412531699444850.19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1718882081020.209</v>
      </c>
      <c r="L5637" s="444">
        <f t="shared" ca="1" si="212"/>
        <v>414250581525870.38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414250581525870.38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1726044089691.1265</v>
      </c>
      <c r="L5638" s="444">
        <f t="shared" ca="1" si="212"/>
        <v>415976625615561.5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415976625615561.5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1733235940064.8396</v>
      </c>
      <c r="L5639" s="444">
        <f t="shared" ca="1" si="212"/>
        <v>417709861555626.31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417709861555626.31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1740457756481.7764</v>
      </c>
      <c r="L5640" s="444">
        <f t="shared" ca="1" si="212"/>
        <v>419450319312108.06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419450319312108.06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1747709663800.4502</v>
      </c>
      <c r="L5641" s="444">
        <f t="shared" ca="1" si="212"/>
        <v>421198028975908.5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421198028975908.5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1754991787399.6187</v>
      </c>
      <c r="L5642" s="444">
        <f t="shared" ca="1" si="212"/>
        <v>422953020763308.13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422953020763308.13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1762304253180.4504</v>
      </c>
      <c r="L5643" s="444">
        <f t="shared" ca="1" si="212"/>
        <v>424715325016488.56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424715325016488.56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1769647187568.7024</v>
      </c>
      <c r="L5644" s="444">
        <f t="shared" ca="1" si="212"/>
        <v>426484972204057.25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426484972204057.25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1777020717516.9053</v>
      </c>
      <c r="L5645" s="444">
        <f t="shared" ca="1" si="212"/>
        <v>428261992921574.13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428261992921574.13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1784424970506.5588</v>
      </c>
      <c r="L5646" s="444">
        <f t="shared" ca="1" si="212"/>
        <v>430046417892080.69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430046417892080.69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1791860074550.3362</v>
      </c>
      <c r="L5647" s="444">
        <f t="shared" ca="1" si="212"/>
        <v>431838277966631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431838277966631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1799326158194.2959</v>
      </c>
      <c r="L5648" s="444">
        <f t="shared" ca="1" si="212"/>
        <v>433637604124825.31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433637604124825.31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1806823350520.1055</v>
      </c>
      <c r="L5649" s="444">
        <f t="shared" ca="1" si="212"/>
        <v>435444427475345.44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435444427475345.44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1814351781147.2727</v>
      </c>
      <c r="L5650" s="444">
        <f t="shared" ca="1" si="212"/>
        <v>437258779256492.69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437258779256492.69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1821911580235.3862</v>
      </c>
      <c r="L5651" s="444">
        <f t="shared" ca="1" si="212"/>
        <v>439080690836728.06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439080690836728.06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1829502878486.3672</v>
      </c>
      <c r="L5652" s="444">
        <f t="shared" ca="1" si="212"/>
        <v>440910193715214.44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440910193715214.44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1837125807146.7268</v>
      </c>
      <c r="L5653" s="444">
        <f t="shared" ca="1" si="212"/>
        <v>442747319522361.19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442747319522361.19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1844780498009.8381</v>
      </c>
      <c r="L5654" s="444">
        <f t="shared" ca="1" si="212"/>
        <v>444592100020371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444592100020371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1852467083418.2124</v>
      </c>
      <c r="L5655" s="444">
        <f t="shared" ca="1" si="212"/>
        <v>446444567103789.19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446444567103789.19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1860185696265.7883</v>
      </c>
      <c r="L5656" s="444">
        <f t="shared" ca="1" si="212"/>
        <v>448304752800055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448304752800055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1867936470000.2292</v>
      </c>
      <c r="L5657" s="444">
        <f t="shared" ca="1" si="212"/>
        <v>450172689270055.25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450172689270055.25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1875719538625.2302</v>
      </c>
      <c r="L5658" s="444">
        <f t="shared" ca="1" si="212"/>
        <v>452048408808680.5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452048408808680.5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1883535036702.8354</v>
      </c>
      <c r="L5659" s="444">
        <f t="shared" ca="1" si="212"/>
        <v>453931943845383.31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453931943845383.31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1891383099355.7637</v>
      </c>
      <c r="L5660" s="444">
        <f t="shared" ca="1" si="212"/>
        <v>455823326944739.06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455823326944739.06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1899263862269.7461</v>
      </c>
      <c r="L5661" s="444">
        <f t="shared" ca="1" si="212"/>
        <v>457722590807008.81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457722590807008.81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1907177461695.8701</v>
      </c>
      <c r="L5662" s="444">
        <f t="shared" ca="1" si="212"/>
        <v>459629768268704.69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459629768268704.69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1915124034452.9358</v>
      </c>
      <c r="L5663" s="444">
        <f t="shared" ca="1" si="212"/>
        <v>461544892303157.63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461544892303157.63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1923103717929.8237</v>
      </c>
      <c r="L5664" s="444">
        <f t="shared" ca="1" si="212"/>
        <v>463467996021087.44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463467996021087.44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1931116650087.8643</v>
      </c>
      <c r="L5665" s="444">
        <f t="shared" ca="1" si="212"/>
        <v>465399112671175.31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465399112671175.31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1939162969463.2305</v>
      </c>
      <c r="L5666" s="444">
        <f t="shared" ca="1" si="212"/>
        <v>467338275640638.56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467338275640638.56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1947242815169.3276</v>
      </c>
      <c r="L5667" s="444">
        <f t="shared" ca="1" si="212"/>
        <v>469285518455807.88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469285518455807.88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1955356326899.1995</v>
      </c>
      <c r="L5668" s="444">
        <f t="shared" ca="1" si="212"/>
        <v>471240874782707.06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471240874782707.06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1963503644927.9463</v>
      </c>
      <c r="L5669" s="444">
        <f t="shared" ca="1" si="212"/>
        <v>473204378427635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473204378427635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1971684910115.146</v>
      </c>
      <c r="L5670" s="444">
        <f t="shared" ca="1" si="212"/>
        <v>475176063337750.13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475176063337750.13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1979900263907.2925</v>
      </c>
      <c r="L5671" s="444">
        <f t="shared" ca="1" si="212"/>
        <v>477155963601657.44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477155963601657.44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1988149848340.2393</v>
      </c>
      <c r="L5672" s="444">
        <f t="shared" ca="1" si="212"/>
        <v>479144113449997.69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479144113449997.69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1996433806041.6572</v>
      </c>
      <c r="L5673" s="444">
        <f t="shared" ca="1" si="212"/>
        <v>481140547256039.38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481140547256039.38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2004752280233.4973</v>
      </c>
      <c r="L5674" s="444">
        <f t="shared" ca="1" si="212"/>
        <v>483145299536272.88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483145299536272.88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2013105414734.4702</v>
      </c>
      <c r="L5675" s="444">
        <f t="shared" ca="1" si="212"/>
        <v>485158404951007.38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485158404951007.38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2021493353962.5308</v>
      </c>
      <c r="L5676" s="444">
        <f t="shared" ca="1" si="212"/>
        <v>487179898304969.88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487179898304969.88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2029916242937.3745</v>
      </c>
      <c r="L5677" s="444">
        <f t="shared" ca="1" si="212"/>
        <v>489209814547907.25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489209814547907.25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2038374227282.9468</v>
      </c>
      <c r="L5678" s="444">
        <f t="shared" ca="1" si="212"/>
        <v>491248188775190.19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491248188775190.19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2046867453229.959</v>
      </c>
      <c r="L5679" s="444">
        <f t="shared" ca="1" si="212"/>
        <v>493295056228420.13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493295056228420.13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2055396067618.417</v>
      </c>
      <c r="L5680" s="444">
        <f t="shared" ca="1" si="212"/>
        <v>495350452296038.56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495350452296038.56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2063960217900.1606</v>
      </c>
      <c r="L5681" s="444">
        <f t="shared" ca="1" si="212"/>
        <v>497414412513938.75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497414412513938.75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2072560052141.4116</v>
      </c>
      <c r="L5682" s="444">
        <f t="shared" ca="1" si="212"/>
        <v>499486972566080.19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499486972566080.19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2081195719025.334</v>
      </c>
      <c r="L5683" s="444">
        <f t="shared" ca="1" si="212"/>
        <v>501568168285105.5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501568168285105.5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2089867367854.6062</v>
      </c>
      <c r="L5684" s="444">
        <f t="shared" ca="1" si="212"/>
        <v>503658035652960.13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503658035652960.13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2098575148554.0002</v>
      </c>
      <c r="L5685" s="444">
        <f t="shared" ca="1" si="212"/>
        <v>505756610801514.13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505756610801514.13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2107319211672.9753</v>
      </c>
      <c r="L5686" s="444">
        <f t="shared" ca="1" si="212"/>
        <v>507863930013187.13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507863930013187.13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2116099708388.2793</v>
      </c>
      <c r="L5687" s="444">
        <f t="shared" ca="1" si="212"/>
        <v>509980029721575.38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509980029721575.38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2124916790506.564</v>
      </c>
      <c r="L5688" s="444">
        <f t="shared" ca="1" si="212"/>
        <v>512104946512081.94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512104946512081.94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2133770610467.0083</v>
      </c>
      <c r="L5689" s="444">
        <f t="shared" ca="1" si="212"/>
        <v>514238717122548.94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514238717122548.94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2142661321343.9539</v>
      </c>
      <c r="L5690" s="444">
        <f t="shared" ca="1" si="212"/>
        <v>516381378443892.88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516381378443892.88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2151589076849.5535</v>
      </c>
      <c r="L5691" s="444">
        <f t="shared" ca="1" si="212"/>
        <v>518532967520742.44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518532967520742.44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2160554031336.4268</v>
      </c>
      <c r="L5692" s="444">
        <f t="shared" ca="1" si="212"/>
        <v>520693521552078.88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520693521552078.88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2169556339800.3286</v>
      </c>
      <c r="L5693" s="444">
        <f t="shared" ca="1" si="212"/>
        <v>522863077891879.19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522863077891879.19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2178596157882.8298</v>
      </c>
      <c r="L5694" s="444">
        <f t="shared" ca="1" si="212"/>
        <v>525041674049762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525041674049762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2187673641874.0081</v>
      </c>
      <c r="L5695" s="444">
        <f t="shared" ca="1" si="212"/>
        <v>527229347691636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527229347691636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2196788948715.1499</v>
      </c>
      <c r="L5696" s="444">
        <f t="shared" ca="1" si="212"/>
        <v>529426136640351.13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529426136640351.13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2205942236001.4629</v>
      </c>
      <c r="L5697" s="444">
        <f t="shared" ca="1" si="212"/>
        <v>531632078876352.56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531632078876352.56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2215133661984.8022</v>
      </c>
      <c r="L5698" s="444">
        <f t="shared" ca="1" si="212"/>
        <v>533847212538337.38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533847212538337.38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2224363385576.4058</v>
      </c>
      <c r="L5699" s="444">
        <f t="shared" ca="1" si="212"/>
        <v>536071575923913.75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536071575923913.75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2233631566349.6401</v>
      </c>
      <c r="L5700" s="444">
        <f t="shared" ca="1" si="212"/>
        <v>538305207490263.38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538305207490263.38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2242938364542.7642</v>
      </c>
      <c r="L5701" s="444">
        <f t="shared" ca="1" si="212"/>
        <v>540548145854806.13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540548145854806.13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2252283941061.6924</v>
      </c>
      <c r="L5702" s="444">
        <f t="shared" ca="1" si="212"/>
        <v>542800429795867.81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542800429795867.81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2261668457482.7827</v>
      </c>
      <c r="L5703" s="444">
        <f t="shared" ca="1" si="212"/>
        <v>545062098253350.63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545062098253350.63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2271092076055.6274</v>
      </c>
      <c r="L5704" s="444">
        <f t="shared" ca="1" si="212"/>
        <v>547333190329406.25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547333190329406.25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2280554959705.8594</v>
      </c>
      <c r="L5705" s="444">
        <f t="shared" ca="1" si="212"/>
        <v>549613745289112.13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549613745289112.13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2290057272037.9668</v>
      </c>
      <c r="L5706" s="444">
        <f t="shared" ca="1" si="212"/>
        <v>551903802561150.06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551903802561150.06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2299599177338.125</v>
      </c>
      <c r="L5707" s="444">
        <f t="shared" ca="1" si="212"/>
        <v>554203401738488.19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554203401738488.19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2309180840577.0342</v>
      </c>
      <c r="L5708" s="444">
        <f t="shared" ca="1" si="212"/>
        <v>556512582579065.25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556512582579065.25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2318802427412.772</v>
      </c>
      <c r="L5709" s="444">
        <f t="shared" ca="1" si="212"/>
        <v>558831385006478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558831385006478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2328464104193.6582</v>
      </c>
      <c r="L5710" s="444">
        <f t="shared" ca="1" si="212"/>
        <v>561159849110671.69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561159849110671.69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2338166037961.1323</v>
      </c>
      <c r="L5711" s="444">
        <f t="shared" ca="1" si="212"/>
        <v>563498015148632.88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563498015148632.88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2347908396452.6367</v>
      </c>
      <c r="L5712" s="444">
        <f t="shared" ca="1" si="212"/>
        <v>565845923545085.5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565845923545085.5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2357691348104.5229</v>
      </c>
      <c r="L5713" s="444">
        <f t="shared" ca="1" si="212"/>
        <v>568203614893190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568203614893190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2367515062054.9585</v>
      </c>
      <c r="L5714" s="444">
        <f t="shared" ca="1" si="212"/>
        <v>570571129955245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570571129955245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2377379708146.854</v>
      </c>
      <c r="L5715" s="444">
        <f t="shared" ca="1" si="212"/>
        <v>572948509663391.88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572948509663391.88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2387285456930.7993</v>
      </c>
      <c r="L5716" s="444">
        <f t="shared" ca="1" si="212"/>
        <v>575335795120322.63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575335795120322.63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2397232479668.0107</v>
      </c>
      <c r="L5717" s="444">
        <f t="shared" ca="1" si="212"/>
        <v>577733027599990.63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577733027599990.63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2407220948333.2944</v>
      </c>
      <c r="L5718" s="444">
        <f t="shared" ca="1" si="212"/>
        <v>580140248548323.88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580140248548323.88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2417251035618.0161</v>
      </c>
      <c r="L5719" s="444">
        <f t="shared" ca="1" si="212"/>
        <v>582557499583941.88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582557499583941.88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2427322914933.0913</v>
      </c>
      <c r="L5720" s="444">
        <f t="shared" ca="1" si="212"/>
        <v>584984822498875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584984822498875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2437436760411.979</v>
      </c>
      <c r="L5721" s="444">
        <f t="shared" ca="1" si="212"/>
        <v>587422259259287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587422259259287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2447592746913.6958</v>
      </c>
      <c r="L5722" s="444">
        <f t="shared" ca="1" si="212"/>
        <v>589869852006200.75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589869852006200.75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2457791050025.8364</v>
      </c>
      <c r="L5723" s="444">
        <f t="shared" ca="1" si="212"/>
        <v>592327643056226.63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592327643056226.63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2468031846067.6108</v>
      </c>
      <c r="L5724" s="444">
        <f t="shared" ca="1" si="212"/>
        <v>594795674902294.25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594795674902294.25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2478315312092.8926</v>
      </c>
      <c r="L5725" s="444">
        <f t="shared" ca="1" si="212"/>
        <v>597273990214387.13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597273990214387.13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2488641625893.2798</v>
      </c>
      <c r="L5726" s="444">
        <f t="shared" ca="1" si="212"/>
        <v>599762631840280.38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599762631840280.38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2499010966001.168</v>
      </c>
      <c r="L5727" s="444">
        <f t="shared" ca="1" si="212"/>
        <v>602261642806281.5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602261642806281.5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2509423511692.8394</v>
      </c>
      <c r="L5728" s="444">
        <f t="shared" ca="1" si="212"/>
        <v>604771066317974.38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604771066317974.38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2519879442991.5601</v>
      </c>
      <c r="L5729" s="444">
        <f t="shared" ca="1" si="212"/>
        <v>607290945760965.88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607290945760965.88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2530378940670.6909</v>
      </c>
      <c r="L5730" s="444">
        <f t="shared" ca="1" si="212"/>
        <v>609821324701636.63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609821324701636.63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2540922186256.8193</v>
      </c>
      <c r="L5731" s="444">
        <f t="shared" ca="1" si="212"/>
        <v>612362246887893.5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612362246887893.5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2551509362032.8896</v>
      </c>
      <c r="L5732" s="444">
        <f t="shared" ca="1" si="212"/>
        <v>614913756249926.38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614913756249926.38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2562140651041.3599</v>
      </c>
      <c r="L5733" s="444">
        <f t="shared" ca="1" si="212"/>
        <v>617475896900967.75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617475896900967.75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2572816237087.3657</v>
      </c>
      <c r="L5734" s="444">
        <f t="shared" ca="1" si="212"/>
        <v>620048713138055.13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620048713138055.13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2583536304741.8965</v>
      </c>
      <c r="L5735" s="444">
        <f t="shared" ca="1" si="212"/>
        <v>622632249442797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622632249442797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2594301039344.9873</v>
      </c>
      <c r="L5736" s="444">
        <f t="shared" ca="1" si="212"/>
        <v>625226550482142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625226550482142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2605110627008.9248</v>
      </c>
      <c r="L5737" s="444">
        <f t="shared" ca="1" si="212"/>
        <v>627831661109150.88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627831661109150.88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2615965254621.4619</v>
      </c>
      <c r="L5738" s="444">
        <f t="shared" ca="1" si="212"/>
        <v>630447626363772.38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630447626363772.38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2626865109849.0518</v>
      </c>
      <c r="L5739" s="444">
        <f t="shared" ca="1" si="212"/>
        <v>633074491473621.38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633074491473621.38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2637810381140.0889</v>
      </c>
      <c r="L5740" s="444">
        <f t="shared" ca="1" si="212"/>
        <v>635712301854761.5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635712301854761.5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2648801257728.1729</v>
      </c>
      <c r="L5741" s="444">
        <f t="shared" ca="1" si="212"/>
        <v>638361103112489.63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638361103112489.63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2659837929635.3735</v>
      </c>
      <c r="L5742" s="444">
        <f t="shared" ca="1" si="212"/>
        <v>641020941042125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641020941042125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2670920587675.521</v>
      </c>
      <c r="L5743" s="444">
        <f t="shared" ca="1" si="212"/>
        <v>643691861629800.5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643691861629800.5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2682049423457.502</v>
      </c>
      <c r="L5744" s="444">
        <f t="shared" ca="1" si="212"/>
        <v>646373911053258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646373911053258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2693224629388.5752</v>
      </c>
      <c r="L5745" s="444">
        <f t="shared" ca="1" si="212"/>
        <v>649067135682646.63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649067135682646.63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2704446398677.6943</v>
      </c>
      <c r="L5746" s="444">
        <f t="shared" ca="1" si="212"/>
        <v>651771582081324.38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651771582081324.38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2715714925338.8516</v>
      </c>
      <c r="L5747" s="444">
        <f t="shared" ca="1" si="212"/>
        <v>654487297006663.25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654487297006663.25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2727030404194.4302</v>
      </c>
      <c r="L5748" s="444">
        <f t="shared" ca="1" si="212"/>
        <v>657214327410857.63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657214327410857.63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2738393030878.5732</v>
      </c>
      <c r="L5749" s="444">
        <f t="shared" ca="1" si="212"/>
        <v>659952720441736.25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659952720441736.25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2749803001840.5679</v>
      </c>
      <c r="L5750" s="444">
        <f t="shared" ca="1" si="212"/>
        <v>662702523443576.88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662702523443576.88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2761260514348.2368</v>
      </c>
      <c r="L5751" s="444">
        <f t="shared" ca="1" si="212"/>
        <v>665463783957925.13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665463783957925.13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2772765766491.3545</v>
      </c>
      <c r="L5752" s="444">
        <f t="shared" ca="1" si="212"/>
        <v>668236549724416.5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668236549724416.5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2784318957185.0688</v>
      </c>
      <c r="L5753" s="444">
        <f t="shared" ca="1" si="212"/>
        <v>671020868681601.63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671020868681601.63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2795920286173.3398</v>
      </c>
      <c r="L5754" s="444">
        <f t="shared" ca="1" si="212"/>
        <v>673816788967775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673816788967775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2807569954032.396</v>
      </c>
      <c r="L5755" s="444">
        <f t="shared" ca="1" si="212"/>
        <v>676624358921807.38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676624358921807.38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2819268162174.1973</v>
      </c>
      <c r="L5756" s="444">
        <f t="shared" ca="1" si="212"/>
        <v>679443627083981.63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679443627083981.63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2831015112849.9233</v>
      </c>
      <c r="L5757" s="444">
        <f t="shared" ca="1" si="212"/>
        <v>682274642196831.5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682274642196831.5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2842811009153.4644</v>
      </c>
      <c r="L5758" s="444">
        <f t="shared" ca="1" si="212"/>
        <v>685117453205985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685117453205985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2854656055024.9375</v>
      </c>
      <c r="L5759" s="444">
        <f t="shared" ca="1" si="212"/>
        <v>687972109261010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687972109261010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2866550455254.2085</v>
      </c>
      <c r="L5760" s="444">
        <f t="shared" ca="1" si="212"/>
        <v>690838659716264.25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690838659716264.25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2878494415484.4346</v>
      </c>
      <c r="L5761" s="444">
        <f t="shared" ca="1" si="212"/>
        <v>693717154131748.63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693717154131748.63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2890488142215.6191</v>
      </c>
      <c r="L5762" s="444">
        <f t="shared" ca="1" si="212"/>
        <v>696607642273964.25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696607642273964.25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2902531842808.1846</v>
      </c>
      <c r="L5763" s="444">
        <f t="shared" ca="1" si="212"/>
        <v>699510174116772.38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699510174116772.38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2914625725486.5518</v>
      </c>
      <c r="L5764" s="444">
        <f t="shared" ca="1" si="212"/>
        <v>702424799842258.88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702424799842258.88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2926769999342.7451</v>
      </c>
      <c r="L5765" s="444">
        <f t="shared" ca="1" si="212"/>
        <v>705351569841601.63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705351569841601.63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2938964874340.0068</v>
      </c>
      <c r="L5766" s="444">
        <f t="shared" ca="1" si="212"/>
        <v>708290534715941.63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708290534715941.63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2951210561316.4233</v>
      </c>
      <c r="L5767" s="444">
        <f t="shared" ca="1" si="212"/>
        <v>711241745277258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711241745277258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2963507271988.5752</v>
      </c>
      <c r="L5768" s="444">
        <f t="shared" ca="1" si="212"/>
        <v>714205252549246.63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714205252549246.63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2975855218955.1943</v>
      </c>
      <c r="L5769" s="444">
        <f t="shared" ca="1" si="212"/>
        <v>717181107768201.88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717181107768201.88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2988254615700.8413</v>
      </c>
      <c r="L5770" s="444">
        <f t="shared" ca="1" si="212"/>
        <v>720169362383902.75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720169362383902.75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3000705676599.5947</v>
      </c>
      <c r="L5771" s="444">
        <f t="shared" ca="1" si="212"/>
        <v>723170068060502.38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723170068060502.38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3013208616918.7598</v>
      </c>
      <c r="L5772" s="444">
        <f t="shared" ca="1" si="212"/>
        <v>726183276677421.13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726183276677421.13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3025763652822.5879</v>
      </c>
      <c r="L5773" s="444">
        <f t="shared" ca="1" si="212"/>
        <v>729209040330243.75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729209040330243.75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3038371001376.0156</v>
      </c>
      <c r="L5774" s="444">
        <f t="shared" ca="1" si="212"/>
        <v>732247411331619.75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732247411331619.75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3051030880548.4155</v>
      </c>
      <c r="L5775" s="444">
        <f t="shared" ca="1" si="212"/>
        <v>735298442212168.13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735298442212168.13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3063743509217.3672</v>
      </c>
      <c r="L5776" s="444">
        <f t="shared" ca="1" si="212"/>
        <v>738362185721385.5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738362185721385.5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3076509107172.4395</v>
      </c>
      <c r="L5777" s="444">
        <f t="shared" ca="1" si="212"/>
        <v>741438694828558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741438694828558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3089327895118.9917</v>
      </c>
      <c r="L5778" s="444">
        <f t="shared" ca="1" si="212"/>
        <v>744528022723677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744528022723677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3102200094681.9873</v>
      </c>
      <c r="L5779" s="444">
        <f t="shared" ca="1" si="212"/>
        <v>747630222818359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747630222818359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3115125928409.8291</v>
      </c>
      <c r="L5780" s="444">
        <f t="shared" ca="1" si="212"/>
        <v>750745348746768.88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750745348746768.88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3128105619778.2036</v>
      </c>
      <c r="L5781" s="444">
        <f t="shared" ca="1" si="212"/>
        <v>753873454366547.13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753873454366547.13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3141139393193.9463</v>
      </c>
      <c r="L5782" s="444">
        <f t="shared" ca="1" si="212"/>
        <v>757014593759741.13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757014593759741.13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3154227473998.9214</v>
      </c>
      <c r="L5783" s="444">
        <f t="shared" ca="1" si="212"/>
        <v>760168821233740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760168821233740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3167370088473.9165</v>
      </c>
      <c r="L5784" s="444">
        <f t="shared" ca="1" si="212"/>
        <v>763336191322213.88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763336191322213.88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3180567463842.5576</v>
      </c>
      <c r="L5785" s="444">
        <f t="shared" ca="1" si="212"/>
        <v>766516758786056.38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766516758786056.38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3193819828275.2349</v>
      </c>
      <c r="L5786" s="444">
        <f t="shared" ca="1" si="212"/>
        <v>769710578614331.63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769710578614331.63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3207127410893.0483</v>
      </c>
      <c r="L5787" s="444">
        <f t="shared" ca="1" si="212"/>
        <v>772917706025224.63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772917706025224.63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3220490441771.769</v>
      </c>
      <c r="L5788" s="444">
        <f t="shared" ca="1" si="212"/>
        <v>776138196466996.38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776138196466996.38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3233909151945.8184</v>
      </c>
      <c r="L5789" s="444">
        <f t="shared" ca="1" si="212"/>
        <v>779372105618942.25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779372105618942.25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3247383773412.2593</v>
      </c>
      <c r="L5790" s="444">
        <f t="shared" ca="1" si="212"/>
        <v>782619489392354.5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782619489392354.5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3260914539134.8105</v>
      </c>
      <c r="L5791" s="444">
        <f t="shared" ca="1" si="212"/>
        <v>785880403931489.25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785880403931489.25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3274501683047.8721</v>
      </c>
      <c r="L5792" s="444">
        <f t="shared" ca="1" si="212"/>
        <v>789154905614537.13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789154905614537.13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3288145440060.5713</v>
      </c>
      <c r="L5793" s="444">
        <f t="shared" ca="1" si="212"/>
        <v>792443051054597.75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792443051054597.75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3301846046060.8237</v>
      </c>
      <c r="L5794" s="444">
        <f t="shared" ca="1" si="212"/>
        <v>795744897100658.63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795744897100658.63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3315603737919.4111</v>
      </c>
      <c r="L5795" s="444">
        <f t="shared" ca="1" si="212"/>
        <v>799060500838578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799060500838578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3329418753494.0752</v>
      </c>
      <c r="L5796" s="444">
        <f t="shared" ca="1" si="212"/>
        <v>802389919592072.13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802389919592072.13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3343291331633.6338</v>
      </c>
      <c r="L5797" s="444">
        <f t="shared" ca="1" si="212"/>
        <v>805733210923705.75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805733210923705.75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3357221712182.1074</v>
      </c>
      <c r="L5798" s="444">
        <f t="shared" ca="1" si="212"/>
        <v>809090432635887.88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809090432635887.88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3371210135982.8662</v>
      </c>
      <c r="L5799" s="444">
        <f t="shared" ca="1" si="212"/>
        <v>812461642771870.75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812461642771870.75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3385256844882.7949</v>
      </c>
      <c r="L5800" s="444">
        <f t="shared" ca="1" si="212"/>
        <v>815846899616753.5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815846899616753.5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3399362081736.4727</v>
      </c>
      <c r="L5801" s="444">
        <f t="shared" ca="1" si="212"/>
        <v>819246261698490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819246261698490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3413526090410.375</v>
      </c>
      <c r="L5802" s="444">
        <f t="shared" ca="1" si="212"/>
        <v>822659787788900.38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822659787788900.38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3427749115787.085</v>
      </c>
      <c r="L5803" s="444">
        <f t="shared" ca="1" si="212"/>
        <v>826087536904687.5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826087536904687.5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3442031403769.5313</v>
      </c>
      <c r="L5804" s="444">
        <f t="shared" ca="1" si="212"/>
        <v>829529568308457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829529568308457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3456373201285.2373</v>
      </c>
      <c r="L5805" s="444">
        <f t="shared" ca="1" si="212"/>
        <v>832985941509742.25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832985941509742.25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3470774756290.5928</v>
      </c>
      <c r="L5806" s="444">
        <f t="shared" ca="1" si="212"/>
        <v>836456716266032.88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836456716266032.88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3485236317775.1367</v>
      </c>
      <c r="L5807" s="444">
        <f t="shared" ca="1" si="212"/>
        <v>839941952583808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839941952583808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3499758135765.8667</v>
      </c>
      <c r="L5808" s="444">
        <f t="shared" ca="1" si="212"/>
        <v>843441710719573.88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843441710719573.88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3514340461331.5576</v>
      </c>
      <c r="L5809" s="444">
        <f t="shared" ca="1" si="212"/>
        <v>846956051180905.38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846956051180905.38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3528983546587.1055</v>
      </c>
      <c r="L5810" s="444">
        <f t="shared" ca="1" si="212"/>
        <v>850485034727492.5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850485034727492.5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3543687644697.8853</v>
      </c>
      <c r="L5811" s="444">
        <f t="shared" ca="1" si="212"/>
        <v>854028722372190.38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854028722372190.38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3558453009884.1265</v>
      </c>
      <c r="L5812" s="444">
        <f t="shared" ca="1" si="212"/>
        <v>857587175382074.5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857587175382074.5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3573279897425.3105</v>
      </c>
      <c r="L5813" s="444">
        <f t="shared" ca="1" si="212"/>
        <v>861160455279499.75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861160455279499.75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3588168563664.582</v>
      </c>
      <c r="L5814" s="444">
        <f t="shared" ca="1" si="212"/>
        <v>864748623843164.38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864748623843164.38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3603119266013.1851</v>
      </c>
      <c r="L5815" s="444">
        <f t="shared" ca="1" si="212"/>
        <v>868351743109177.5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868351743109177.5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3618132262954.9063</v>
      </c>
      <c r="L5816" s="444">
        <f t="shared" ca="1" si="212"/>
        <v>871969875372132.38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871969875372132.38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3633207814050.5513</v>
      </c>
      <c r="L5817" s="444">
        <f t="shared" ca="1" si="212"/>
        <v>875603083186182.88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875603083186182.88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3648346179942.4287</v>
      </c>
      <c r="L5818" s="444">
        <f t="shared" ca="1" si="212"/>
        <v>879251429366125.25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879251429366125.25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3663547622358.8555</v>
      </c>
      <c r="L5819" s="444">
        <f t="shared" ca="1" si="212"/>
        <v>882914976988484.13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882914976988484.13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3678812404118.6836</v>
      </c>
      <c r="L5820" s="444">
        <f t="shared" ca="1" si="212"/>
        <v>886593789392602.75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886593789392602.75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3694140789135.8447</v>
      </c>
      <c r="L5821" s="444">
        <f t="shared" ca="1" si="212"/>
        <v>890287930181738.63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890287930181738.63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3709533042423.9106</v>
      </c>
      <c r="L5822" s="444">
        <f t="shared" ca="1" si="212"/>
        <v>893997463224162.5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893997463224162.5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3724989430100.6772</v>
      </c>
      <c r="L5823" s="444">
        <f t="shared" ca="1" si="212"/>
        <v>897722452654263.13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897722452654263.13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3740510219392.7637</v>
      </c>
      <c r="L5824" s="444">
        <f t="shared" ca="1" si="212"/>
        <v>901462962873655.88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901462962873655.88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3756095678640.2329</v>
      </c>
      <c r="L5825" s="444">
        <f t="shared" ca="1" si="212"/>
        <v>905219058552296.13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905219058552296.13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3771746077301.2339</v>
      </c>
      <c r="L5826" s="444">
        <f t="shared" ca="1" si="212"/>
        <v>908990804629597.38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908990804629597.38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3787461685956.6553</v>
      </c>
      <c r="L5827" s="444">
        <f t="shared" ca="1" si="212"/>
        <v>912778266315554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912778266315554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3803242776314.8081</v>
      </c>
      <c r="L5828" s="444">
        <f t="shared" ca="1" si="212"/>
        <v>916581509091868.75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916581509091868.75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3819089621216.1191</v>
      </c>
      <c r="L5829" s="444">
        <f t="shared" ca="1" si="212"/>
        <v>920400598713084.88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920400598713084.88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3835002494637.853</v>
      </c>
      <c r="L5830" s="444">
        <f t="shared" ca="1" si="212"/>
        <v>924235601207722.75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924235601207722.75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3850981671698.8452</v>
      </c>
      <c r="L5831" s="444">
        <f t="shared" ca="1" si="212"/>
        <v>928086582879421.63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928086582879421.63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3867027428664.2573</v>
      </c>
      <c r="L5832" s="444">
        <f t="shared" ca="1" si="212"/>
        <v>931953610308085.88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931953610308085.88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3883140042950.3579</v>
      </c>
      <c r="L5833" s="444">
        <f t="shared" ca="1" si="212"/>
        <v>935836750351036.25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935836750351036.25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3899319793129.3179</v>
      </c>
      <c r="L5834" s="444">
        <f t="shared" ca="1" si="212"/>
        <v>939736070144165.63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939736070144165.63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3915566958934.0239</v>
      </c>
      <c r="L5835" s="444">
        <f t="shared" ca="1" si="212"/>
        <v>943651637103099.63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943651637103099.63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3931881821262.9155</v>
      </c>
      <c r="L5836" s="444">
        <f t="shared" ca="1" si="212"/>
        <v>947583518924362.5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947583518924362.5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3948264662184.8442</v>
      </c>
      <c r="L5837" s="444">
        <f t="shared" ca="1" si="212"/>
        <v>951531783586547.38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951531783586547.38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3964715764943.9473</v>
      </c>
      <c r="L5838" s="444">
        <f t="shared" ca="1" si="212"/>
        <v>955496499351491.38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955496499351491.38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3981235413964.5479</v>
      </c>
      <c r="L5839" s="444">
        <f t="shared" ca="1" si="212"/>
        <v>959477734765455.88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959477734765455.88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3997823894856.0664</v>
      </c>
      <c r="L5840" s="444">
        <f t="shared" ca="1" si="212"/>
        <v>963475558660312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963475558660312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4014481494417.9668</v>
      </c>
      <c r="L5841" s="444">
        <f t="shared" ca="1" si="212"/>
        <v>967490040154730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967490040154730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4031208500644.7085</v>
      </c>
      <c r="L5842" s="444">
        <f t="shared" ca="1" si="212"/>
        <v>971521248655374.75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971521248655374.75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4048005202730.7275</v>
      </c>
      <c r="L5843" s="444">
        <f t="shared" ca="1" si="212"/>
        <v>975569253858105.5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975569253858105.5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4064871891075.4395</v>
      </c>
      <c r="L5844" s="444">
        <f t="shared" ca="1" si="212"/>
        <v>979634125749181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979634125749181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4081808857288.2539</v>
      </c>
      <c r="L5845" s="444">
        <f t="shared" ca="1" si="212"/>
        <v>983715934606469.25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983715934606469.25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4098816394193.6216</v>
      </c>
      <c r="L5846" s="444">
        <f t="shared" ca="1" si="212"/>
        <v>987814751000662.88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987814751000662.88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4115894795836.0947</v>
      </c>
      <c r="L5847" s="444">
        <f t="shared" ca="1" si="212"/>
        <v>991930645796499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991930645796499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4133044357485.4131</v>
      </c>
      <c r="L5848" s="444">
        <f t="shared" ca="1" si="212"/>
        <v>996063690153984.38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996063690153984.38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4150265375641.6016</v>
      </c>
      <c r="L5849" s="444">
        <f t="shared" ca="1" si="212"/>
        <v>1000213955529626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1000213955529626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4167558148040.1084</v>
      </c>
      <c r="L5850" s="444">
        <f t="shared" ca="1" si="212"/>
        <v>1004381513677666.1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1004381513677666.1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4184922973656.9419</v>
      </c>
      <c r="L5851" s="444">
        <f t="shared" ca="1" si="212"/>
        <v>1008566436651323.1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1008566436651323.1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4202360152713.8462</v>
      </c>
      <c r="L5852" s="444">
        <f t="shared" ca="1" si="212"/>
        <v>1012768796804037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1012768796804037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4219869986683.4873</v>
      </c>
      <c r="L5853" s="444">
        <f t="shared" ca="1" si="212"/>
        <v>1016988666790720.5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1016988666790720.5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4237452778294.6685</v>
      </c>
      <c r="L5854" s="444">
        <f t="shared" ca="1" si="212"/>
        <v>1021226119569015.1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1021226119569015.1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4255108831537.563</v>
      </c>
      <c r="L5855" s="444">
        <f t="shared" ca="1" si="212"/>
        <v>1025481228400552.8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1025481228400552.8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4272838451668.9697</v>
      </c>
      <c r="L5856" s="444">
        <f t="shared" ca="1" si="212"/>
        <v>1029754066852221.8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1029754066852221.8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4290641945217.5903</v>
      </c>
      <c r="L5857" s="444">
        <f t="shared" ca="1" si="212"/>
        <v>1034044708797439.4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1034044708797439.4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4308519619989.3306</v>
      </c>
      <c r="L5858" s="444">
        <f t="shared" ca="1" si="212"/>
        <v>1038353228417428.8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1038353228417428.8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4326471785072.6196</v>
      </c>
      <c r="L5859" s="444">
        <f t="shared" ca="1" si="212"/>
        <v>1042679700202501.4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1042679700202501.4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4344498750843.7559</v>
      </c>
      <c r="L5860" s="444">
        <f t="shared" ca="1" si="212"/>
        <v>1047024198953345.1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1047024198953345.1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4362600828972.272</v>
      </c>
      <c r="L5861" s="444">
        <f t="shared" ca="1" si="212"/>
        <v>1051386799782317.4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1051386799782317.4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4380778332426.3223</v>
      </c>
      <c r="L5862" s="444">
        <f t="shared" ca="1" si="212"/>
        <v>1055767578114743.8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1055767578114743.8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4399031575478.0986</v>
      </c>
      <c r="L5863" s="444">
        <f t="shared" ca="1" si="212"/>
        <v>1060166609690221.9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1060166609690221.9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4417360873709.2578</v>
      </c>
      <c r="L5864" s="444">
        <f t="shared" ca="1" si="212"/>
        <v>1064583970563931.1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1064583970563931.1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4435766544016.3799</v>
      </c>
      <c r="L5865" s="444">
        <f t="shared" ca="1" si="212"/>
        <v>1069019737107947.5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1069019737107947.5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4454248904616.4482</v>
      </c>
      <c r="L5866" s="444">
        <f t="shared" ca="1" si="212"/>
        <v>1073473986012564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1073473986012564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4472808275052.3496</v>
      </c>
      <c r="L5867" s="444">
        <f t="shared" ca="1" si="212"/>
        <v>1077946794287616.4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1077946794287616.4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4491444976198.4023</v>
      </c>
      <c r="L5868" s="444">
        <f t="shared" ca="1" si="212"/>
        <v>1082438239263814.8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1082438239263814.8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4510159330265.8945</v>
      </c>
      <c r="L5869" s="444">
        <f t="shared" ca="1" si="212"/>
        <v>1086948398594080.6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1086948398594080.6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4528951660808.6689</v>
      </c>
      <c r="L5870" s="444">
        <f t="shared" ca="1" si="212"/>
        <v>1091477350254889.3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1091477350254889.3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4547822292728.7051</v>
      </c>
      <c r="L5871" s="444">
        <f t="shared" ca="1" si="212"/>
        <v>1096025172547618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1096025172547618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4566771552281.7412</v>
      </c>
      <c r="L5872" s="444">
        <f t="shared" ca="1" si="212"/>
        <v>1100591944099899.8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1100591944099899.8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4585799767082.916</v>
      </c>
      <c r="L5873" s="444">
        <f t="shared" ref="L5873:L6127" ca="1" si="217">I5873-J5873+K5873</f>
        <v>1105177743866982.6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1105177743866982.6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4604907266112.4277</v>
      </c>
      <c r="L5874" s="444">
        <f t="shared" ca="1" si="217"/>
        <v>1109782651133095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1109782651133095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4624094379721.2295</v>
      </c>
      <c r="L5875" s="444">
        <f t="shared" ca="1" si="217"/>
        <v>1114406745512816.3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1114406745512816.3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4643361439636.7334</v>
      </c>
      <c r="L5876" s="444">
        <f t="shared" ca="1" si="217"/>
        <v>1119050106952453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1119050106952453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4662708778968.5537</v>
      </c>
      <c r="L5877" s="444">
        <f t="shared" ca="1" si="217"/>
        <v>1123712815731421.5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1123712815731421.5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4682136732214.2559</v>
      </c>
      <c r="L5878" s="444">
        <f t="shared" ca="1" si="217"/>
        <v>1128394952463635.8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1128394952463635.8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4701645635265.1484</v>
      </c>
      <c r="L5879" s="444">
        <f t="shared" ca="1" si="217"/>
        <v>1133096598098901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1133096598098901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4721235825412.0879</v>
      </c>
      <c r="L5880" s="444">
        <f t="shared" ca="1" si="217"/>
        <v>1137817833924313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1137817833924313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4740907641351.3037</v>
      </c>
      <c r="L5881" s="444">
        <f t="shared" ca="1" si="217"/>
        <v>1142558741565664.3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1142558741565664.3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4760661423190.2676</v>
      </c>
      <c r="L5882" s="444">
        <f t="shared" ca="1" si="217"/>
        <v>1147319402988854.5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1147319402988854.5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4780497512453.5605</v>
      </c>
      <c r="L5883" s="444">
        <f t="shared" ca="1" si="217"/>
        <v>1152099900501308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1152099900501308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4800416252088.7832</v>
      </c>
      <c r="L5884" s="444">
        <f t="shared" ca="1" si="217"/>
        <v>1156900316753396.8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1156900316753396.8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4820417986472.4863</v>
      </c>
      <c r="L5885" s="444">
        <f t="shared" ca="1" si="217"/>
        <v>1161720734739869.3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1161720734739869.3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4840503061416.1221</v>
      </c>
      <c r="L5886" s="444">
        <f t="shared" ca="1" si="217"/>
        <v>1166561237801285.3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1166561237801285.3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4860671824172.0215</v>
      </c>
      <c r="L5887" s="444">
        <f t="shared" ca="1" si="217"/>
        <v>1171421909625457.3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1171421909625457.3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4880924623439.4053</v>
      </c>
      <c r="L5888" s="444">
        <f t="shared" ca="1" si="217"/>
        <v>1176302834248896.8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1176302834248896.8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4901261809370.4033</v>
      </c>
      <c r="L5889" s="444">
        <f t="shared" ca="1" si="217"/>
        <v>1181204096058267.3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1181204096058267.3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4921683733576.1133</v>
      </c>
      <c r="L5890" s="444">
        <f t="shared" ca="1" si="217"/>
        <v>1186125779791843.3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1186125779791843.3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4942190749132.6797</v>
      </c>
      <c r="L5891" s="444">
        <f t="shared" ca="1" si="217"/>
        <v>1191067970540976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1191067970540976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4962783210587.4004</v>
      </c>
      <c r="L5892" s="444">
        <f t="shared" ca="1" si="217"/>
        <v>1196030753751563.5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1196030753751563.5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4983461473964.8477</v>
      </c>
      <c r="L5893" s="444">
        <f t="shared" ca="1" si="217"/>
        <v>1201014215225528.3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1201014215225528.3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5004225896773.0342</v>
      </c>
      <c r="L5894" s="444">
        <f t="shared" ca="1" si="217"/>
        <v>1206018441122301.3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1206018441122301.3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5025076838009.5889</v>
      </c>
      <c r="L5895" s="444">
        <f t="shared" ca="1" si="217"/>
        <v>1211043517960310.8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1211043517960310.8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5046014658167.9609</v>
      </c>
      <c r="L5896" s="444">
        <f t="shared" ca="1" si="217"/>
        <v>1216089532618478.8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1216089532618478.8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5067039719243.6611</v>
      </c>
      <c r="L5897" s="444">
        <f t="shared" ca="1" si="217"/>
        <v>1221156572337722.5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1221156572337722.5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5088152384740.5107</v>
      </c>
      <c r="L5898" s="444">
        <f t="shared" ca="1" si="217"/>
        <v>1226244724722463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1226244724722463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5109353019676.9287</v>
      </c>
      <c r="L5899" s="444">
        <f t="shared" ca="1" si="217"/>
        <v>1231354077742140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1231354077742140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5130641990592.25</v>
      </c>
      <c r="L5900" s="444">
        <f t="shared" ca="1" si="217"/>
        <v>1236484719732732.3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1236484719732732.3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5152019665553.0508</v>
      </c>
      <c r="L5901" s="444">
        <f t="shared" ca="1" si="217"/>
        <v>1241636739398285.3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1241636739398285.3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5173486414159.5215</v>
      </c>
      <c r="L5902" s="444">
        <f t="shared" ca="1" si="217"/>
        <v>1246810225812444.8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1246810225812444.8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5195042607551.8535</v>
      </c>
      <c r="L5903" s="444">
        <f t="shared" ca="1" si="217"/>
        <v>1252005268419996.5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1252005268419996.5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5216688618416.6523</v>
      </c>
      <c r="L5904" s="444">
        <f t="shared" ca="1" si="217"/>
        <v>1257221957038413.3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1257221957038413.3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5238424820993.3887</v>
      </c>
      <c r="L5905" s="444">
        <f t="shared" ca="1" si="217"/>
        <v>1262460381859406.8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1262460381859406.8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5260251591080.8613</v>
      </c>
      <c r="L5906" s="444">
        <f t="shared" ca="1" si="217"/>
        <v>1267720633450487.5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1267720633450487.5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5282169306043.6982</v>
      </c>
      <c r="L5907" s="444">
        <f t="shared" ca="1" si="217"/>
        <v>1273002802756531.3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1273002802756531.3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5304178344818.8799</v>
      </c>
      <c r="L5908" s="444">
        <f t="shared" ca="1" si="217"/>
        <v>1278306981101350.3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1278306981101350.3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5326279087922.293</v>
      </c>
      <c r="L5909" s="444">
        <f t="shared" ca="1" si="217"/>
        <v>1283633260189272.5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1283633260189272.5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5348471917455.3018</v>
      </c>
      <c r="L5910" s="444">
        <f t="shared" ca="1" si="217"/>
        <v>1288981732106727.8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1288981732106727.8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5370757217111.3652</v>
      </c>
      <c r="L5911" s="444">
        <f t="shared" ca="1" si="217"/>
        <v>1294352489323839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1294352489323839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5393135372182.6621</v>
      </c>
      <c r="L5912" s="444">
        <f t="shared" ca="1" si="217"/>
        <v>1299745624696021.8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1299745624696021.8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5415606769566.7568</v>
      </c>
      <c r="L5913" s="444">
        <f t="shared" ca="1" si="217"/>
        <v>1305161231465588.5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1305161231465588.5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5438171797773.2852</v>
      </c>
      <c r="L5914" s="444">
        <f t="shared" ca="1" si="217"/>
        <v>1310599403263361.8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1310599403263361.8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5460830846930.6738</v>
      </c>
      <c r="L5915" s="444">
        <f t="shared" ca="1" si="217"/>
        <v>1316060234110292.5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1316060234110292.5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5483584308792.8857</v>
      </c>
      <c r="L5916" s="444">
        <f t="shared" ca="1" si="217"/>
        <v>1321543818419085.5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1321543818419085.5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5506432576746.1895</v>
      </c>
      <c r="L5917" s="444">
        <f t="shared" ca="1" si="217"/>
        <v>1327050250995831.8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1327050250995831.8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5529376045815.9658</v>
      </c>
      <c r="L5918" s="444">
        <f t="shared" ca="1" si="217"/>
        <v>1332579627041647.8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1332579627041647.8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5552415112673.5322</v>
      </c>
      <c r="L5919" s="444">
        <f t="shared" ca="1" si="217"/>
        <v>1338132042154321.3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1338132042154321.3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5575550175643.0049</v>
      </c>
      <c r="L5920" s="444">
        <f t="shared" ca="1" si="217"/>
        <v>1343707592329964.3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1343707592329964.3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5598781634708.1846</v>
      </c>
      <c r="L5921" s="444">
        <f t="shared" ca="1" si="217"/>
        <v>1349306373964672.5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1349306373964672.5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5622109891519.4688</v>
      </c>
      <c r="L5922" s="444">
        <f t="shared" ca="1" si="217"/>
        <v>1354928483856192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1354928483856192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5645535349400.7998</v>
      </c>
      <c r="L5923" s="444">
        <f t="shared" ca="1" si="217"/>
        <v>1360574019205592.8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1360574019205592.8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5669058413356.6367</v>
      </c>
      <c r="L5924" s="444">
        <f t="shared" ca="1" si="217"/>
        <v>1366243077618949.5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1366243077618949.5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5692679490078.9561</v>
      </c>
      <c r="L5925" s="444">
        <f t="shared" ca="1" si="217"/>
        <v>1371935757109028.5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1371935757109028.5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5716398987954.2852</v>
      </c>
      <c r="L5926" s="444">
        <f t="shared" ca="1" si="217"/>
        <v>1377652156096982.8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1377652156096982.8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5740217317070.7617</v>
      </c>
      <c r="L5927" s="444">
        <f t="shared" ca="1" si="217"/>
        <v>1383392373414053.5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1383392373414053.5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5764134889225.2227</v>
      </c>
      <c r="L5928" s="444">
        <f t="shared" ca="1" si="217"/>
        <v>1389156508303278.8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1389156508303278.8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5788152117930.3281</v>
      </c>
      <c r="L5929" s="444">
        <f t="shared" ca="1" si="217"/>
        <v>1394944660421209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1394944660421209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5812269418421.7041</v>
      </c>
      <c r="L5930" s="444">
        <f t="shared" ca="1" si="217"/>
        <v>1400756929839630.8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1400756929839630.8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5836487207665.1279</v>
      </c>
      <c r="L5931" s="444">
        <f t="shared" ca="1" si="217"/>
        <v>1406593417047296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1406593417047296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5860805904363.7334</v>
      </c>
      <c r="L5932" s="444">
        <f t="shared" ca="1" si="217"/>
        <v>1412454222951659.8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1412454222951659.8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5885225928965.249</v>
      </c>
      <c r="L5933" s="444">
        <f t="shared" ca="1" si="217"/>
        <v>1418339448880625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1418339448880625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5909747703669.2705</v>
      </c>
      <c r="L5934" s="444">
        <f t="shared" ca="1" si="217"/>
        <v>1424249196584294.3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1424249196584294.3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5934371652434.5596</v>
      </c>
      <c r="L5935" s="444">
        <f t="shared" ca="1" si="217"/>
        <v>1430183568236728.8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1430183568236728.8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5959098200986.3701</v>
      </c>
      <c r="L5936" s="444">
        <f t="shared" ca="1" si="217"/>
        <v>1436142666437715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1436142666437715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5983927776823.8125</v>
      </c>
      <c r="L5937" s="444">
        <f t="shared" ca="1" si="217"/>
        <v>1442126594214538.8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1442126594214538.8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6008860809227.2451</v>
      </c>
      <c r="L5938" s="444">
        <f t="shared" ca="1" si="217"/>
        <v>1448135455023766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1448135455023766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6033897729265.6914</v>
      </c>
      <c r="L5939" s="444">
        <f t="shared" ca="1" si="217"/>
        <v>1454169352753031.8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1454169352753031.8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6059038969804.2988</v>
      </c>
      <c r="L5940" s="444">
        <f t="shared" ca="1" si="217"/>
        <v>1460228391722836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1460228391722836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6084284965511.8164</v>
      </c>
      <c r="L5941" s="444">
        <f t="shared" ca="1" si="217"/>
        <v>1466312676688347.8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1466312676688347.8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6109636152868.1152</v>
      </c>
      <c r="L5942" s="444">
        <f t="shared" ca="1" si="217"/>
        <v>1472422312841215.8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1472422312841215.8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6135092970171.7324</v>
      </c>
      <c r="L5943" s="444">
        <f t="shared" ca="1" si="217"/>
        <v>1478557405811387.5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1478557405811387.5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6160655857547.4482</v>
      </c>
      <c r="L5944" s="444">
        <f t="shared" ca="1" si="217"/>
        <v>1484718061668935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1484718061668935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6186325256953.8955</v>
      </c>
      <c r="L5945" s="444">
        <f t="shared" ca="1" si="217"/>
        <v>1490904386925889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1490904386925889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6212101612191.2041</v>
      </c>
      <c r="L5946" s="444">
        <f t="shared" ca="1" si="217"/>
        <v>1497116488538080.3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1497116488538080.3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6237985368908.668</v>
      </c>
      <c r="L5947" s="444">
        <f t="shared" ca="1" si="217"/>
        <v>1503354473906989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1503354473906989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6263976974612.4541</v>
      </c>
      <c r="L5948" s="444">
        <f t="shared" ca="1" si="217"/>
        <v>1509618450881601.5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1509618450881601.5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6290076878673.3398</v>
      </c>
      <c r="L5949" s="444">
        <f t="shared" ca="1" si="217"/>
        <v>1515908527760274.8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1515908527760274.8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6316285532334.4785</v>
      </c>
      <c r="L5950" s="444">
        <f t="shared" ca="1" si="217"/>
        <v>1522224813292609.3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1522224813292609.3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6342603388719.2051</v>
      </c>
      <c r="L5951" s="444">
        <f t="shared" ca="1" si="217"/>
        <v>1528567416681328.5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1528567416681328.5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6369030902838.8691</v>
      </c>
      <c r="L5952" s="444">
        <f t="shared" ca="1" si="217"/>
        <v>1534936447584167.3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1534936447584167.3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6395568531600.6973</v>
      </c>
      <c r="L5953" s="444">
        <f t="shared" ca="1" si="217"/>
        <v>1541332016115768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1541332016115768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6422216733815.7002</v>
      </c>
      <c r="L5954" s="444">
        <f t="shared" ca="1" si="217"/>
        <v>1547754232849583.8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1547754232849583.8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6448975970206.5986</v>
      </c>
      <c r="L5955" s="444">
        <f t="shared" ca="1" si="217"/>
        <v>1554203208819790.3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1554203208819790.3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6475846703415.793</v>
      </c>
      <c r="L5956" s="444">
        <f t="shared" ca="1" si="217"/>
        <v>1560679055523206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1560679055523206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6502829398013.3584</v>
      </c>
      <c r="L5957" s="444">
        <f t="shared" ca="1" si="217"/>
        <v>1567181884921219.3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1567181884921219.3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6529924520505.0801</v>
      </c>
      <c r="L5958" s="444">
        <f t="shared" ca="1" si="217"/>
        <v>1573711809441724.3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1573711809441724.3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6557132539340.5176</v>
      </c>
      <c r="L5959" s="444">
        <f t="shared" ca="1" si="217"/>
        <v>1580268941981064.8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1580268941981064.8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6584453924921.1035</v>
      </c>
      <c r="L5960" s="444">
        <f t="shared" ca="1" si="217"/>
        <v>1586853395905985.8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1586853395905985.8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6611889149608.2734</v>
      </c>
      <c r="L5961" s="444">
        <f t="shared" ca="1" si="217"/>
        <v>1593465285055594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1593465285055594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6639438687731.6416</v>
      </c>
      <c r="L5962" s="444">
        <f t="shared" ca="1" si="217"/>
        <v>1600104723743325.8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1600104723743325.8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6667103015597.1904</v>
      </c>
      <c r="L5963" s="444">
        <f t="shared" ca="1" si="217"/>
        <v>1606771826758923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1606771826758923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6694882611495.5127</v>
      </c>
      <c r="L5964" s="444">
        <f t="shared" ca="1" si="217"/>
        <v>1613466709370418.5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1613466709370418.5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6722777955710.0771</v>
      </c>
      <c r="L5965" s="444">
        <f t="shared" ca="1" si="217"/>
        <v>1620189487326128.5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1620189487326128.5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6750789530525.5352</v>
      </c>
      <c r="L5966" s="444">
        <f t="shared" ca="1" si="217"/>
        <v>1626940276856654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1626940276856654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6778917820236.0586</v>
      </c>
      <c r="L5967" s="444">
        <f t="shared" ca="1" si="217"/>
        <v>1633719194676890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1633719194676890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6807163311153.708</v>
      </c>
      <c r="L5968" s="444">
        <f t="shared" ca="1" si="217"/>
        <v>1640526357988043.8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1640526357988043.8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6835526491616.8486</v>
      </c>
      <c r="L5969" s="444">
        <f t="shared" ca="1" si="217"/>
        <v>1647361884479660.5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1647361884479660.5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6864007851998.585</v>
      </c>
      <c r="L5970" s="444">
        <f t="shared" ca="1" si="217"/>
        <v>1654225892331659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1654225892331659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6892607884715.2461</v>
      </c>
      <c r="L5971" s="444">
        <f t="shared" ca="1" si="217"/>
        <v>1661118500216374.3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1661118500216374.3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6921327084234.8926</v>
      </c>
      <c r="L5972" s="444">
        <f t="shared" ca="1" si="217"/>
        <v>1668039827300609.3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1668039827300609.3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6950165947085.8721</v>
      </c>
      <c r="L5973" s="444">
        <f t="shared" ca="1" si="217"/>
        <v>1674989993247695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1674989993247695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6979124971865.3955</v>
      </c>
      <c r="L5974" s="444">
        <f t="shared" ca="1" si="217"/>
        <v>1681969118219560.5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1681969118219560.5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7008204659248.1689</v>
      </c>
      <c r="L5975" s="444">
        <f t="shared" ca="1" si="217"/>
        <v>1688977322878808.8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1688977322878808.8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7037405511995.0361</v>
      </c>
      <c r="L5976" s="444">
        <f t="shared" ca="1" si="217"/>
        <v>1696014728390803.8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1696014728390803.8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7066728034961.6826</v>
      </c>
      <c r="L5977" s="444">
        <f t="shared" ca="1" si="217"/>
        <v>1703081456425765.5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1703081456425765.5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7096172735107.3564</v>
      </c>
      <c r="L5978" s="444">
        <f t="shared" ca="1" si="217"/>
        <v>1710177629160872.8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1710177629160872.8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7125740121503.6367</v>
      </c>
      <c r="L5979" s="444">
        <f t="shared" ca="1" si="217"/>
        <v>1717303369282376.5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1717303369282376.5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7155430705343.2354</v>
      </c>
      <c r="L5980" s="444">
        <f t="shared" ca="1" si="217"/>
        <v>1724458799987719.8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1724458799987719.8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7185244999948.832</v>
      </c>
      <c r="L5981" s="444">
        <f t="shared" ca="1" si="217"/>
        <v>1731644044987668.5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1731644044987668.5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7215183520781.9521</v>
      </c>
      <c r="L5982" s="444">
        <f t="shared" ca="1" si="217"/>
        <v>1738859228508450.5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1738859228508450.5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7245246785451.877</v>
      </c>
      <c r="L5983" s="444">
        <f t="shared" ca="1" si="217"/>
        <v>1746104475293902.5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1746104475293902.5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7275435313724.5938</v>
      </c>
      <c r="L5984" s="444">
        <f t="shared" ca="1" si="217"/>
        <v>1753379910607627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1753379910607627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7305749627531.7793</v>
      </c>
      <c r="L5985" s="444">
        <f t="shared" ca="1" si="217"/>
        <v>1760685660235158.8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1760685660235158.8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7336190250979.8281</v>
      </c>
      <c r="L5986" s="444">
        <f t="shared" ca="1" si="217"/>
        <v>1768021850486138.5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1768021850486138.5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7366757710358.9111</v>
      </c>
      <c r="L5987" s="444">
        <f t="shared" ca="1" si="217"/>
        <v>1775388608196497.5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1775388608196497.5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7397452534152.0732</v>
      </c>
      <c r="L5988" s="444">
        <f t="shared" ca="1" si="217"/>
        <v>1782786060730649.5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1782786060730649.5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7428275253044.373</v>
      </c>
      <c r="L5989" s="444">
        <f t="shared" ca="1" si="217"/>
        <v>1790214335983693.8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1790214335983693.8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7459226399932.0576</v>
      </c>
      <c r="L5990" s="444">
        <f t="shared" ca="1" si="217"/>
        <v>1797673562383625.8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1797673562383625.8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7490306509931.7734</v>
      </c>
      <c r="L5991" s="444">
        <f t="shared" ca="1" si="217"/>
        <v>1805163868893557.5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1805163868893557.5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7521516120389.8242</v>
      </c>
      <c r="L5992" s="444">
        <f t="shared" ca="1" si="217"/>
        <v>1812685385013947.3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1812685385013947.3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7552855770891.4453</v>
      </c>
      <c r="L5993" s="444">
        <f t="shared" ca="1" si="217"/>
        <v>1820238240784838.8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1820238240784838.8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7584326003270.1611</v>
      </c>
      <c r="L5994" s="444">
        <f t="shared" ca="1" si="217"/>
        <v>1827822566788109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1827822566788109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7615927361617.1221</v>
      </c>
      <c r="L5995" s="444">
        <f t="shared" ca="1" si="217"/>
        <v>1835438494149726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1835438494149726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7647660392290.5244</v>
      </c>
      <c r="L5996" s="444">
        <f t="shared" ca="1" si="217"/>
        <v>1843086154542016.5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1843086154542016.5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7679525643925.0684</v>
      </c>
      <c r="L5997" s="444">
        <f t="shared" ca="1" si="217"/>
        <v>1850765680185941.5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1850765680185941.5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7711523667441.4229</v>
      </c>
      <c r="L5998" s="444">
        <f t="shared" ca="1" si="217"/>
        <v>1858477203853383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1858477203853383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7743655016055.7627</v>
      </c>
      <c r="L5999" s="444">
        <f t="shared" ca="1" si="217"/>
        <v>1866220858869438.8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1866220858869438.8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7775920245289.3281</v>
      </c>
      <c r="L6000" s="444">
        <f t="shared" ca="1" si="217"/>
        <v>1873996779114728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1873996779114728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7808319912978.0332</v>
      </c>
      <c r="L6001" s="444">
        <f t="shared" ca="1" si="217"/>
        <v>1881805099027706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1881805099027706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7840854579282.1084</v>
      </c>
      <c r="L6002" s="444">
        <f t="shared" ca="1" si="217"/>
        <v>1889645953606988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1889645953606988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7873524806695.7832</v>
      </c>
      <c r="L6003" s="444">
        <f t="shared" ca="1" si="217"/>
        <v>1897519478413683.8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1897519478413683.8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7906331160057.0146</v>
      </c>
      <c r="L6004" s="444">
        <f t="shared" ca="1" si="217"/>
        <v>1905425809573740.8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1905425809573740.8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7939274206557.252</v>
      </c>
      <c r="L6005" s="444">
        <f t="shared" ca="1" si="217"/>
        <v>1913365083780298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1913365083780298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7972354515751.2402</v>
      </c>
      <c r="L6006" s="444">
        <f t="shared" ca="1" si="217"/>
        <v>1921337438296049.3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1921337438296049.3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8005572659566.8721</v>
      </c>
      <c r="L6007" s="444">
        <f t="shared" ca="1" si="217"/>
        <v>1929343010955616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1929343010955616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8038929212315.0664</v>
      </c>
      <c r="L6008" s="444">
        <f t="shared" ca="1" si="217"/>
        <v>1937381940167931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1937381940167931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8072424750699.7119</v>
      </c>
      <c r="L6009" s="444">
        <f t="shared" ca="1" si="217"/>
        <v>1945454364918630.8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1945454364918630.8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8106059853827.6279</v>
      </c>
      <c r="L6010" s="444">
        <f t="shared" ca="1" si="217"/>
        <v>1953560424772458.5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1953560424772458.5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8139835103218.5781</v>
      </c>
      <c r="L6011" s="444">
        <f t="shared" ca="1" si="217"/>
        <v>1961700259875677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1961700259875677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8173751082815.3213</v>
      </c>
      <c r="L6012" s="444">
        <f t="shared" ca="1" si="217"/>
        <v>1969874010958492.3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1969874010958492.3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8207808378993.7178</v>
      </c>
      <c r="L6013" s="444">
        <f t="shared" ca="1" si="217"/>
        <v>1978081819337486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1978081819337486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8242007580572.8584</v>
      </c>
      <c r="L6014" s="444">
        <f t="shared" ca="1" si="217"/>
        <v>1986323826918058.8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1986323826918058.8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8276349278825.2432</v>
      </c>
      <c r="L6015" s="444">
        <f t="shared" ca="1" si="217"/>
        <v>1994600176196884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1994600176196884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8310834067487.0166</v>
      </c>
      <c r="L6016" s="444">
        <f t="shared" ca="1" si="217"/>
        <v>2002911010264371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2002911010264371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8345462542768.2119</v>
      </c>
      <c r="L6017" s="444">
        <f t="shared" ca="1" si="217"/>
        <v>2011256472807139.3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2011256472807139.3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8380235303363.0801</v>
      </c>
      <c r="L6018" s="444">
        <f t="shared" ca="1" si="217"/>
        <v>2019636708110502.3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2019636708110502.3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8415152950460.4258</v>
      </c>
      <c r="L6019" s="444">
        <f t="shared" ca="1" si="217"/>
        <v>2028051861060962.8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2028051861060962.8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8450216087754.0117</v>
      </c>
      <c r="L6020" s="444">
        <f t="shared" ca="1" si="217"/>
        <v>2036502077148716.8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2036502077148716.8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8485425321452.9873</v>
      </c>
      <c r="L6021" s="444">
        <f t="shared" ca="1" si="217"/>
        <v>2044987502470169.8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2044987502470169.8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8520781260292.374</v>
      </c>
      <c r="L6022" s="444">
        <f t="shared" ca="1" si="217"/>
        <v>2053508283730462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2053508283730462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8556284515543.5908</v>
      </c>
      <c r="L6023" s="444">
        <f t="shared" ca="1" si="217"/>
        <v>2062064568246005.5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2062064568246005.5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8591935701025.0215</v>
      </c>
      <c r="L6024" s="444">
        <f t="shared" ca="1" si="217"/>
        <v>2070656503947030.5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2070656503947030.5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8627735433112.627</v>
      </c>
      <c r="L6025" s="444">
        <f t="shared" ca="1" si="217"/>
        <v>2079284239380143.3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2079284239380143.3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8663684330750.5967</v>
      </c>
      <c r="L6026" s="444">
        <f t="shared" ca="1" si="217"/>
        <v>2087947923710893.8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2087947923710893.8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8699783015462.0576</v>
      </c>
      <c r="L6027" s="444">
        <f t="shared" ca="1" si="217"/>
        <v>2096647706726355.8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2096647706726355.8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8736032111359.8154</v>
      </c>
      <c r="L6028" s="444">
        <f t="shared" ca="1" si="217"/>
        <v>2105383738837715.5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2105383738837715.5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8772432245157.1475</v>
      </c>
      <c r="L6029" s="444">
        <f t="shared" ca="1" si="217"/>
        <v>2114156171082872.8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2114156171082872.8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8808984046178.6367</v>
      </c>
      <c r="L6030" s="444">
        <f t="shared" ca="1" si="217"/>
        <v>2122965155129051.5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2122965155129051.5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8845688146371.0469</v>
      </c>
      <c r="L6031" s="444">
        <f t="shared" ca="1" si="217"/>
        <v>2131810843275422.5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2131810843275422.5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8882545180314.2617</v>
      </c>
      <c r="L6032" s="444">
        <f t="shared" ca="1" si="217"/>
        <v>2140693388455736.8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2140693388455736.8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8919555785232.2363</v>
      </c>
      <c r="L6033" s="444">
        <f t="shared" ca="1" si="217"/>
        <v>2149612944240969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2149612944240969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8956720601004.0371</v>
      </c>
      <c r="L6034" s="444">
        <f t="shared" ca="1" si="217"/>
        <v>2158569664841973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2158569664841973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8994040270174.8867</v>
      </c>
      <c r="L6035" s="444">
        <f t="shared" ca="1" si="217"/>
        <v>2167563705112148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2167563705112148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9031515437967.2813</v>
      </c>
      <c r="L6036" s="444">
        <f t="shared" ca="1" si="217"/>
        <v>2176595220550115.3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2176595220550115.3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9069146752292.1484</v>
      </c>
      <c r="L6037" s="444">
        <f t="shared" ca="1" si="217"/>
        <v>2185664367302407.5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2185664367302407.5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9106934863760.0293</v>
      </c>
      <c r="L6038" s="444">
        <f t="shared" ca="1" si="217"/>
        <v>2194771302166167.5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2194771302166167.5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9144880425692.3652</v>
      </c>
      <c r="L6039" s="444">
        <f t="shared" ca="1" si="217"/>
        <v>2203916182591859.8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2203916182591859.8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9182984094132.748</v>
      </c>
      <c r="L6040" s="444">
        <f t="shared" ca="1" si="217"/>
        <v>2213099166685992.5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2213099166685992.5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9221246527858.3008</v>
      </c>
      <c r="L6041" s="444">
        <f t="shared" ca="1" si="217"/>
        <v>2222320413213850.8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2222320413213850.8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9259668388391.0449</v>
      </c>
      <c r="L6042" s="444">
        <f t="shared" ca="1" si="217"/>
        <v>2231580081602241.8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2231580081602241.8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9298250340009.3398</v>
      </c>
      <c r="L6043" s="444">
        <f t="shared" ca="1" si="217"/>
        <v>2240878331942251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2240878331942251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9336993049759.3809</v>
      </c>
      <c r="L6044" s="444">
        <f t="shared" ca="1" si="217"/>
        <v>2250215324992010.5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2250215324992010.5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9375897187466.709</v>
      </c>
      <c r="L6045" s="444">
        <f t="shared" ca="1" si="217"/>
        <v>2259591222179477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2259591222179477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9414963425747.8203</v>
      </c>
      <c r="L6046" s="444">
        <f t="shared" ca="1" si="217"/>
        <v>2269006185605225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2269006185605225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9454192440021.7715</v>
      </c>
      <c r="L6047" s="444">
        <f t="shared" ca="1" si="217"/>
        <v>2278460378045247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2278460378045247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9493584908521.8633</v>
      </c>
      <c r="L6048" s="444">
        <f t="shared" ca="1" si="217"/>
        <v>2287953962953769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2287953962953769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9533141512307.3711</v>
      </c>
      <c r="L6049" s="444">
        <f t="shared" ca="1" si="217"/>
        <v>2297487104466076.5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2297487104466076.5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9572862935275.3184</v>
      </c>
      <c r="L6050" s="444">
        <f t="shared" ca="1" si="217"/>
        <v>2307059967401352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2307059967401352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9612749864172.3008</v>
      </c>
      <c r="L6051" s="444">
        <f t="shared" ca="1" si="217"/>
        <v>2316672717265524.5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2316672717265524.5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9652802988606.3516</v>
      </c>
      <c r="L6052" s="444">
        <f t="shared" ca="1" si="217"/>
        <v>2326325520254131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2326325520254131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9693023001058.8789</v>
      </c>
      <c r="L6053" s="444">
        <f t="shared" ca="1" si="217"/>
        <v>2336018543255190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2336018543255190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9733410596896.625</v>
      </c>
      <c r="L6054" s="444">
        <f t="shared" ca="1" si="217"/>
        <v>2345751953852086.5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2345751953852086.5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9773966474383.6934</v>
      </c>
      <c r="L6055" s="444">
        <f t="shared" ca="1" si="217"/>
        <v>2355525920326470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2355525920326470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9814691334693.625</v>
      </c>
      <c r="L6056" s="444">
        <f t="shared" ca="1" si="217"/>
        <v>2365340611661163.5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2365340611661163.5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9855585881921.5137</v>
      </c>
      <c r="L6057" s="444">
        <f t="shared" ca="1" si="217"/>
        <v>2375196197543085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2375196197543085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9896650823096.1875</v>
      </c>
      <c r="L6058" s="444">
        <f t="shared" ca="1" si="217"/>
        <v>2385092848366181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2385092848366181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9937886868192.4199</v>
      </c>
      <c r="L6059" s="444">
        <f t="shared" ca="1" si="217"/>
        <v>2395030735234373.5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2395030735234373.5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9979294730143.2227</v>
      </c>
      <c r="L6060" s="444">
        <f t="shared" ca="1" si="217"/>
        <v>2405010029964516.5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2405010029964516.5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10020875124852.152</v>
      </c>
      <c r="L6061" s="444">
        <f t="shared" ca="1" si="217"/>
        <v>2415030905089368.5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2415030905089368.5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10062628771205.701</v>
      </c>
      <c r="L6062" s="444">
        <f t="shared" ca="1" si="217"/>
        <v>2425093533860574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2425093533860574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10104556391085.725</v>
      </c>
      <c r="L6063" s="444">
        <f t="shared" ca="1" si="217"/>
        <v>2435198090251659.5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2435198090251659.5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10146658709381.914</v>
      </c>
      <c r="L6064" s="444">
        <f t="shared" ca="1" si="217"/>
        <v>2445344748961041.5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2445344748961041.5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10188936454004.34</v>
      </c>
      <c r="L6065" s="444">
        <f t="shared" ca="1" si="217"/>
        <v>2455533685415046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2455533685415046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10231390355896.025</v>
      </c>
      <c r="L6066" s="444">
        <f t="shared" ca="1" si="217"/>
        <v>2465765075770942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2465765075770942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10274021149045.592</v>
      </c>
      <c r="L6067" s="444">
        <f t="shared" ca="1" si="217"/>
        <v>2476039096919987.5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2476039096919987.5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10316829570499.947</v>
      </c>
      <c r="L6068" s="444">
        <f t="shared" ca="1" si="217"/>
        <v>2486355926490487.5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2486355926490487.5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10359816360377.031</v>
      </c>
      <c r="L6069" s="444">
        <f t="shared" ca="1" si="217"/>
        <v>2496715742850864.5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2496715742850864.5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10402982261878.602</v>
      </c>
      <c r="L6070" s="444">
        <f t="shared" ca="1" si="217"/>
        <v>2507118725112743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2507118725112743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10446328021303.096</v>
      </c>
      <c r="L6071" s="444">
        <f t="shared" ca="1" si="217"/>
        <v>2517565053134046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2517565053134046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10489854388058.525</v>
      </c>
      <c r="L6072" s="444">
        <f t="shared" ca="1" si="217"/>
        <v>2528054907522104.5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2528054907522104.5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10533562114675.436</v>
      </c>
      <c r="L6073" s="444">
        <f t="shared" ca="1" si="217"/>
        <v>2538588469636780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2538588469636780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10577451956819.916</v>
      </c>
      <c r="L6074" s="444">
        <f t="shared" ca="1" si="217"/>
        <v>2549165921593600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2549165921593600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10621524673306.666</v>
      </c>
      <c r="L6075" s="444">
        <f t="shared" ca="1" si="217"/>
        <v>2559787446266906.5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2559787446266906.5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10665781026112.109</v>
      </c>
      <c r="L6076" s="444">
        <f t="shared" ca="1" si="217"/>
        <v>2570453227293018.5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2570453227293018.5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10710221780387.576</v>
      </c>
      <c r="L6077" s="444">
        <f t="shared" ca="1" si="217"/>
        <v>2581163449073406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2581163449073406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10754847704472.525</v>
      </c>
      <c r="L6078" s="444">
        <f t="shared" ca="1" si="217"/>
        <v>2591918296777878.5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2591918296777878.5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10799659569907.826</v>
      </c>
      <c r="L6079" s="444">
        <f t="shared" ca="1" si="217"/>
        <v>2602717956347786.5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2602717956347786.5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10844658151449.109</v>
      </c>
      <c r="L6080" s="444">
        <f t="shared" ca="1" si="217"/>
        <v>2613562614499235.5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2613562614499235.5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10889844227080.148</v>
      </c>
      <c r="L6081" s="444">
        <f t="shared" ca="1" si="217"/>
        <v>2624452458726315.5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2624452458726315.5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10935218578026.314</v>
      </c>
      <c r="L6082" s="444">
        <f t="shared" ca="1" si="217"/>
        <v>2635387677304342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2635387677304342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10980781988768.092</v>
      </c>
      <c r="L6083" s="444">
        <f t="shared" ca="1" si="217"/>
        <v>2646368459293110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2646368459293110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11026535247054.625</v>
      </c>
      <c r="L6084" s="444">
        <f t="shared" ca="1" si="217"/>
        <v>2657394994540164.5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2657394994540164.5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11072479143917.352</v>
      </c>
      <c r="L6085" s="444">
        <f t="shared" ca="1" si="217"/>
        <v>2668467473684082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2668467473684082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11118614473683.676</v>
      </c>
      <c r="L6086" s="444">
        <f t="shared" ca="1" si="217"/>
        <v>2679586088157765.5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2679586088157765.5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11164942033990.689</v>
      </c>
      <c r="L6087" s="444">
        <f t="shared" ca="1" si="217"/>
        <v>2690751030191756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2690751030191756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11211462625798.982</v>
      </c>
      <c r="L6088" s="444">
        <f t="shared" ca="1" si="217"/>
        <v>2701962492817555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2701962492817555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11258177053406.479</v>
      </c>
      <c r="L6089" s="444">
        <f t="shared" ca="1" si="217"/>
        <v>2713220669870961.5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2713220669870961.5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11305086124462.34</v>
      </c>
      <c r="L6090" s="444">
        <f t="shared" ca="1" si="217"/>
        <v>2724525755995424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2724525755995424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11352190649980.934</v>
      </c>
      <c r="L6091" s="444">
        <f t="shared" ca="1" si="217"/>
        <v>2735877946645405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2735877946645405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11399491444355.854</v>
      </c>
      <c r="L6092" s="444">
        <f t="shared" ca="1" si="217"/>
        <v>2747277438089761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2747277438089761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11446989325374.004</v>
      </c>
      <c r="L6093" s="444">
        <f t="shared" ca="1" si="217"/>
        <v>2758724427415135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2758724427415135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11494685114229.729</v>
      </c>
      <c r="L6094" s="444">
        <f t="shared" ca="1" si="217"/>
        <v>2770219112529364.5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2770219112529364.5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11542579635539.02</v>
      </c>
      <c r="L6095" s="444">
        <f t="shared" ca="1" si="217"/>
        <v>2781761692164903.5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2781761692164903.5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11590673717353.764</v>
      </c>
      <c r="L6096" s="444">
        <f t="shared" ca="1" si="217"/>
        <v>2793352365882257.5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2793352365882257.5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11638968191176.072</v>
      </c>
      <c r="L6097" s="444">
        <f t="shared" ca="1" si="217"/>
        <v>2804991334073433.5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2804991334073433.5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11687463891972.639</v>
      </c>
      <c r="L6098" s="444">
        <f t="shared" ca="1" si="217"/>
        <v>2816678797965406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2816678797965406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11736161658189.191</v>
      </c>
      <c r="L6099" s="444">
        <f t="shared" ca="1" si="217"/>
        <v>2828414959623595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2828414959623595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11785062331764.979</v>
      </c>
      <c r="L6100" s="444">
        <f t="shared" ca="1" si="217"/>
        <v>2840200021955360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2840200021955360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11834166758147.334</v>
      </c>
      <c r="L6101" s="444">
        <f t="shared" ca="1" si="217"/>
        <v>2852034188713507.5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2852034188713507.5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11883475786306.281</v>
      </c>
      <c r="L6102" s="444">
        <f t="shared" ca="1" si="217"/>
        <v>2863917664499814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2863917664499814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11932990268749.225</v>
      </c>
      <c r="L6103" s="444">
        <f t="shared" ca="1" si="217"/>
        <v>2875850654768563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2875850654768563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11982711061535.68</v>
      </c>
      <c r="L6104" s="444">
        <f t="shared" ca="1" si="217"/>
        <v>2887833365830098.5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2887833365830098.5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12032639024292.076</v>
      </c>
      <c r="L6105" s="444">
        <f t="shared" ca="1" si="217"/>
        <v>2899866004854390.5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2899866004854390.5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12082775020226.627</v>
      </c>
      <c r="L6106" s="444">
        <f t="shared" ca="1" si="217"/>
        <v>2911948779874617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2911948779874617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12133119916144.238</v>
      </c>
      <c r="L6107" s="444">
        <f t="shared" ca="1" si="217"/>
        <v>2924081899790761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2924081899790761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12183674582461.504</v>
      </c>
      <c r="L6108" s="444">
        <f t="shared" ca="1" si="217"/>
        <v>2936265574373222.5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2936265574373222.5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12234439893221.76</v>
      </c>
      <c r="L6109" s="444">
        <f t="shared" ca="1" si="217"/>
        <v>2948500014266444.5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2948500014266444.5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12285416726110.186</v>
      </c>
      <c r="L6110" s="444">
        <f t="shared" ca="1" si="217"/>
        <v>2960785430992554.5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2960785430992554.5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12336605962468.977</v>
      </c>
      <c r="L6111" s="444">
        <f t="shared" ca="1" si="217"/>
        <v>2973122036955023.5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2973122036955023.5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12388008487312.598</v>
      </c>
      <c r="L6112" s="444">
        <f t="shared" ca="1" si="217"/>
        <v>2985510045442336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2985510045442336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12439625189343.066</v>
      </c>
      <c r="L6113" s="444">
        <f t="shared" ca="1" si="217"/>
        <v>2997949670631679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2997949670631679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12491456960965.328</v>
      </c>
      <c r="L6114" s="444">
        <f t="shared" ca="1" si="217"/>
        <v>3010441127592644.5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3010441127592644.5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12543504698302.686</v>
      </c>
      <c r="L6115" s="444">
        <f t="shared" ca="1" si="217"/>
        <v>3022984632290947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3022984632290947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12595769301212.279</v>
      </c>
      <c r="L6116" s="444">
        <f t="shared" ca="1" si="217"/>
        <v>3035580401592159.5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3035580401592159.5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12648251673300.664</v>
      </c>
      <c r="L6117" s="444">
        <f t="shared" ca="1" si="217"/>
        <v>3048228653265460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3048228653265460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12700952721939.416</v>
      </c>
      <c r="L6118" s="444">
        <f t="shared" ca="1" si="217"/>
        <v>3060929605987399.5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3060929605987399.5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12753873358280.832</v>
      </c>
      <c r="L6119" s="444">
        <f t="shared" ca="1" si="217"/>
        <v>3073683479345680.5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3073683479345680.5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12807014497273.668</v>
      </c>
      <c r="L6120" s="444">
        <f t="shared" ca="1" si="217"/>
        <v>3086490493842954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3086490493842954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12860377057678.975</v>
      </c>
      <c r="L6121" s="444">
        <f t="shared" ca="1" si="217"/>
        <v>3099350870900633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3099350870900633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12913961962085.971</v>
      </c>
      <c r="L6122" s="444">
        <f t="shared" ca="1" si="217"/>
        <v>3112264832862719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3112264832862719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12967770136927.996</v>
      </c>
      <c r="L6123" s="444">
        <f t="shared" ca="1" si="217"/>
        <v>3125232602999647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3125232602999647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13021802512498.529</v>
      </c>
      <c r="L6124" s="444">
        <f t="shared" ca="1" si="217"/>
        <v>3138254405512145.5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3138254405512145.5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13076060022967.273</v>
      </c>
      <c r="L6125" s="444">
        <f t="shared" ca="1" si="217"/>
        <v>3151330465535113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3151330465535113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13130543606396.305</v>
      </c>
      <c r="L6126" s="444">
        <f t="shared" ca="1" si="217"/>
        <v>3164461009141509.5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3164461009141509.5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13185254204756.289</v>
      </c>
      <c r="L6127" s="444">
        <f t="shared" ca="1" si="217"/>
        <v>3177646263346266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3177646263346266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13240192763942.775</v>
      </c>
      <c r="L6128" s="444">
        <f t="shared" ref="L6128:L6250" ca="1" si="222">I6128-J6128+K6128</f>
        <v>3190886456110209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3190886456110209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13295360233792.537</v>
      </c>
      <c r="L6129" s="444">
        <f t="shared" ca="1" si="222"/>
        <v>3204181816344001.5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3204181816344001.5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13350757568100.006</v>
      </c>
      <c r="L6130" s="444">
        <f t="shared" ca="1" si="222"/>
        <v>3217532573912101.5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3217532573912101.5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13406385724633.756</v>
      </c>
      <c r="L6131" s="444">
        <f t="shared" ca="1" si="222"/>
        <v>3230938959636735.5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3230938959636735.5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13462245665153.064</v>
      </c>
      <c r="L6132" s="444">
        <f t="shared" ca="1" si="222"/>
        <v>3244401205301888.5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3244401205301888.5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13518338355424.535</v>
      </c>
      <c r="L6133" s="444">
        <f t="shared" ca="1" si="222"/>
        <v>3257919543657313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3257919543657313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13574664765238.805</v>
      </c>
      <c r="L6134" s="444">
        <f t="shared" ca="1" si="222"/>
        <v>3271494208422552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3271494208422552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13631225868427.301</v>
      </c>
      <c r="L6135" s="444">
        <f t="shared" ca="1" si="222"/>
        <v>3285125434290979.5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3285125434290979.5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13688022642879.082</v>
      </c>
      <c r="L6136" s="444">
        <f t="shared" ca="1" si="222"/>
        <v>3298813456933858.5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3298813456933858.5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13745056070557.744</v>
      </c>
      <c r="L6137" s="444">
        <f t="shared" ca="1" si="222"/>
        <v>3312558513004416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3312558513004416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13802327137518.4</v>
      </c>
      <c r="L6138" s="444">
        <f t="shared" ca="1" si="222"/>
        <v>3326360840141934.5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3326360840141934.5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13859836833924.727</v>
      </c>
      <c r="L6139" s="444">
        <f t="shared" ca="1" si="222"/>
        <v>3340220676975859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3340220676975859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13917586154066.078</v>
      </c>
      <c r="L6140" s="444">
        <f t="shared" ca="1" si="222"/>
        <v>3354138263129925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3354138263129925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13975576096374.688</v>
      </c>
      <c r="L6141" s="444">
        <f t="shared" ca="1" si="222"/>
        <v>3368113839226299.5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3368113839226299.5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14033807663442.914</v>
      </c>
      <c r="L6142" s="444">
        <f t="shared" ca="1" si="222"/>
        <v>3382147646889742.5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3382147646889742.5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14092281862040.594</v>
      </c>
      <c r="L6143" s="444">
        <f t="shared" ca="1" si="222"/>
        <v>3396239928751783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3396239928751783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14150999703132.43</v>
      </c>
      <c r="L6144" s="444">
        <f t="shared" ca="1" si="222"/>
        <v>3410390928454915.5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3410390928454915.5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14209962201895.48</v>
      </c>
      <c r="L6145" s="444">
        <f t="shared" ca="1" si="222"/>
        <v>3424600890656811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3424600890656811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14269170377736.713</v>
      </c>
      <c r="L6146" s="444">
        <f t="shared" ca="1" si="222"/>
        <v>3438870061034547.5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3438870061034547.5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14328625254310.615</v>
      </c>
      <c r="L6147" s="444">
        <f t="shared" ca="1" si="222"/>
        <v>3453198686288858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3453198686288858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14388327859536.908</v>
      </c>
      <c r="L6148" s="444">
        <f t="shared" ca="1" si="222"/>
        <v>3467587014148395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3467587014148395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14448279225618.313</v>
      </c>
      <c r="L6149" s="444">
        <f t="shared" ca="1" si="222"/>
        <v>3482035293374013.5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3482035293374013.5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14508480389058.389</v>
      </c>
      <c r="L6150" s="444">
        <f t="shared" ca="1" si="222"/>
        <v>3496543773763072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3496543773763072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14568932390679.467</v>
      </c>
      <c r="L6151" s="444">
        <f t="shared" ca="1" si="222"/>
        <v>3511112706153751.5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3511112706153751.5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14629636275640.631</v>
      </c>
      <c r="L6152" s="444">
        <f t="shared" ca="1" si="222"/>
        <v>3525742342429392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3525742342429392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14690593093455.799</v>
      </c>
      <c r="L6153" s="444">
        <f t="shared" ca="1" si="222"/>
        <v>3540432935522848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3540432935522848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14751803898011.865</v>
      </c>
      <c r="L6154" s="444">
        <f t="shared" ca="1" si="222"/>
        <v>3555184739420860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3555184739420860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14813269747586.916</v>
      </c>
      <c r="L6155" s="444">
        <f t="shared" ca="1" si="222"/>
        <v>3569998009168447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3569998009168447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14874991704868.529</v>
      </c>
      <c r="L6156" s="444">
        <f t="shared" ca="1" si="222"/>
        <v>3584873000873315.5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3584873000873315.5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14936970836972.148</v>
      </c>
      <c r="L6157" s="444">
        <f t="shared" ca="1" si="222"/>
        <v>3599809971710287.5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3599809971710287.5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14999208215459.531</v>
      </c>
      <c r="L6158" s="444">
        <f t="shared" ca="1" si="222"/>
        <v>3614809179925747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3614809179925747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15061704916357.279</v>
      </c>
      <c r="L6159" s="444">
        <f t="shared" ca="1" si="222"/>
        <v>3629870884842104.5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3629870884842104.5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15124462020175.436</v>
      </c>
      <c r="L6160" s="444">
        <f t="shared" ca="1" si="222"/>
        <v>3644995346862280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3644995346862280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15187480611926.166</v>
      </c>
      <c r="L6161" s="444">
        <f t="shared" ca="1" si="222"/>
        <v>3660182827474206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3660182827474206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15250761781142.525</v>
      </c>
      <c r="L6162" s="444">
        <f t="shared" ca="1" si="222"/>
        <v>3675433589255348.5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3675433589255348.5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15314306621897.283</v>
      </c>
      <c r="L6163" s="444">
        <f t="shared" ca="1" si="222"/>
        <v>3690747895877246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3690747895877246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15378116232821.857</v>
      </c>
      <c r="L6164" s="444">
        <f t="shared" ca="1" si="222"/>
        <v>3706126012110068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3706126012110068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15442191717125.283</v>
      </c>
      <c r="L6165" s="444">
        <f t="shared" ca="1" si="222"/>
        <v>3721568203827193.5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3721568203827193.5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15506534182613.307</v>
      </c>
      <c r="L6166" s="444">
        <f t="shared" ca="1" si="222"/>
        <v>3737074738009807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3737074738009807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15571144741707.529</v>
      </c>
      <c r="L6167" s="444">
        <f t="shared" ca="1" si="222"/>
        <v>3752645882751514.5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3752645882751514.5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15636024511464.641</v>
      </c>
      <c r="L6168" s="444">
        <f t="shared" ca="1" si="222"/>
        <v>3768281907262979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3768281907262979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15701174613595.746</v>
      </c>
      <c r="L6169" s="444">
        <f t="shared" ca="1" si="222"/>
        <v>3783983081876574.5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3783983081876574.5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15766596174485.729</v>
      </c>
      <c r="L6170" s="444">
        <f t="shared" ca="1" si="222"/>
        <v>3799749678051060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3799749678051060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15832290325212.748</v>
      </c>
      <c r="L6171" s="444">
        <f t="shared" ca="1" si="222"/>
        <v>3815581968376272.5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3815581968376272.5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15898258201567.805</v>
      </c>
      <c r="L6172" s="444">
        <f t="shared" ca="1" si="222"/>
        <v>3831480226577840.5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3831480226577840.5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15964500944074.336</v>
      </c>
      <c r="L6173" s="444">
        <f t="shared" ca="1" si="222"/>
        <v>3847444727521915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3847444727521915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16031019698007.979</v>
      </c>
      <c r="L6174" s="444">
        <f t="shared" ca="1" si="222"/>
        <v>3863475747219923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3863475747219923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16097815613416.346</v>
      </c>
      <c r="L6175" s="444">
        <f t="shared" ca="1" si="222"/>
        <v>3879573562833339.5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3879573562833339.5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16164889845138.914</v>
      </c>
      <c r="L6176" s="444">
        <f t="shared" ca="1" si="222"/>
        <v>3895738452678478.5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3895738452678478.5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16232243552826.992</v>
      </c>
      <c r="L6177" s="444">
        <f t="shared" ca="1" si="222"/>
        <v>3911970696231305.5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3911970696231305.5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16299877900963.771</v>
      </c>
      <c r="L6178" s="444">
        <f t="shared" ca="1" si="222"/>
        <v>3928270574132269.5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3928270574132269.5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16367794058884.459</v>
      </c>
      <c r="L6179" s="444">
        <f t="shared" ca="1" si="222"/>
        <v>3944638368191154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3944638368191154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16435993200796.477</v>
      </c>
      <c r="L6180" s="444">
        <f t="shared" ca="1" si="222"/>
        <v>3961074361391950.5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3961074361391950.5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16504476505799.793</v>
      </c>
      <c r="L6181" s="444">
        <f t="shared" ca="1" si="222"/>
        <v>3977578837897750.5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3977578837897750.5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16573245157907.293</v>
      </c>
      <c r="L6182" s="444">
        <f t="shared" ca="1" si="222"/>
        <v>3994152083055658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3994152083055658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16642300346065.24</v>
      </c>
      <c r="L6183" s="444">
        <f t="shared" ca="1" si="222"/>
        <v>4010794383401723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4010794383401723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16711643264173.846</v>
      </c>
      <c r="L6184" s="444">
        <f t="shared" ca="1" si="222"/>
        <v>4027506026665897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4027506026665897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16781275111107.904</v>
      </c>
      <c r="L6185" s="444">
        <f t="shared" ca="1" si="222"/>
        <v>4044287301777005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4044287301777005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16851197090737.521</v>
      </c>
      <c r="L6186" s="444">
        <f t="shared" ca="1" si="222"/>
        <v>4061138498867742.5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4061138498867742.5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16921410411948.928</v>
      </c>
      <c r="L6187" s="444">
        <f t="shared" ca="1" si="222"/>
        <v>4078059909279691.5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4078059909279691.5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16991916288665.383</v>
      </c>
      <c r="L6188" s="444">
        <f t="shared" ca="1" si="222"/>
        <v>4095051825568357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4095051825568357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17062715939868.154</v>
      </c>
      <c r="L6189" s="444">
        <f t="shared" ca="1" si="222"/>
        <v>4112114541508225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4112114541508225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17133810589617.602</v>
      </c>
      <c r="L6190" s="444">
        <f t="shared" ca="1" si="222"/>
        <v>4129248352097842.5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4129248352097842.5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17205201467074.342</v>
      </c>
      <c r="L6191" s="444">
        <f t="shared" ca="1" si="222"/>
        <v>4146453553564917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4146453553564917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17276889806520.49</v>
      </c>
      <c r="L6192" s="444">
        <f t="shared" ca="1" si="222"/>
        <v>4163730443371437.5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4163730443371437.5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17348876847380.992</v>
      </c>
      <c r="L6193" s="444">
        <f t="shared" ca="1" si="222"/>
        <v>4181079320218818.5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4181079320218818.5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17421163834245.074</v>
      </c>
      <c r="L6194" s="444">
        <f t="shared" ca="1" si="222"/>
        <v>4198500484053063.5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4198500484053063.5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17493752016887.764</v>
      </c>
      <c r="L6195" s="444">
        <f t="shared" ca="1" si="222"/>
        <v>4215994236069951.5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4215994236069951.5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17566642650291.463</v>
      </c>
      <c r="L6196" s="444">
        <f t="shared" ca="1" si="222"/>
        <v>4233560878720243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4233560878720243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17639836994667.68</v>
      </c>
      <c r="L6197" s="444">
        <f t="shared" ca="1" si="222"/>
        <v>4251200715714910.5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4251200715714910.5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17713336315478.793</v>
      </c>
      <c r="L6198" s="444">
        <f t="shared" ca="1" si="222"/>
        <v>4268914052030389.5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4268914052030389.5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17787141883459.957</v>
      </c>
      <c r="L6199" s="444">
        <f t="shared" ca="1" si="222"/>
        <v>4286701193913849.5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4286701193913849.5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17861254974641.043</v>
      </c>
      <c r="L6200" s="444">
        <f t="shared" ca="1" si="222"/>
        <v>4304562448888490.5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4304562448888490.5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17935676870368.711</v>
      </c>
      <c r="L6201" s="444">
        <f t="shared" ca="1" si="222"/>
        <v>4322498125758859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4322498125758859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18010408857328.578</v>
      </c>
      <c r="L6202" s="444">
        <f t="shared" ca="1" si="222"/>
        <v>4340508534616187.5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4340508534616187.5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18085452227567.449</v>
      </c>
      <c r="L6203" s="444">
        <f t="shared" ca="1" si="222"/>
        <v>4358593986843755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4358593986843755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18160808278515.645</v>
      </c>
      <c r="L6204" s="444">
        <f t="shared" ca="1" si="222"/>
        <v>4376754795122270.5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4376754795122270.5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18236478313009.461</v>
      </c>
      <c r="L6205" s="444">
        <f t="shared" ca="1" si="222"/>
        <v>4394991273435280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4394991273435280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18312463639313.664</v>
      </c>
      <c r="L6206" s="444">
        <f t="shared" ca="1" si="222"/>
        <v>4413303737074593.5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4413303737074593.5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18388765571144.141</v>
      </c>
      <c r="L6207" s="444">
        <f t="shared" ca="1" si="222"/>
        <v>4431692502645737.5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4431692502645737.5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18465385427690.57</v>
      </c>
      <c r="L6208" s="444">
        <f t="shared" ca="1" si="222"/>
        <v>4450157888073428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4450157888073428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18542324533639.281</v>
      </c>
      <c r="L6209" s="444">
        <f t="shared" ca="1" si="222"/>
        <v>4468700212607067.5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4468700212607067.5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18619584219196.113</v>
      </c>
      <c r="L6210" s="444">
        <f t="shared" ca="1" si="222"/>
        <v>4487319796826263.5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4487319796826263.5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18697165820109.434</v>
      </c>
      <c r="L6211" s="444">
        <f t="shared" ca="1" si="222"/>
        <v>4506016962646373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4506016962646373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18775070677693.219</v>
      </c>
      <c r="L6212" s="444">
        <f t="shared" ca="1" si="222"/>
        <v>4524792033324066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4524792033324066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18853300138850.273</v>
      </c>
      <c r="L6213" s="444">
        <f t="shared" ca="1" si="222"/>
        <v>4543645333462916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4543645333462916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18931855556095.484</v>
      </c>
      <c r="L6214" s="444">
        <f t="shared" ca="1" si="222"/>
        <v>4562577189019011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4562577189019011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19010738287579.211</v>
      </c>
      <c r="L6215" s="444">
        <f t="shared" ca="1" si="222"/>
        <v>4581587927306590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4581587927306590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19089949697110.793</v>
      </c>
      <c r="L6216" s="444">
        <f t="shared" ca="1" si="222"/>
        <v>4600677877003701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4600677877003701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19169491154182.086</v>
      </c>
      <c r="L6217" s="444">
        <f t="shared" ca="1" si="222"/>
        <v>4619847368157883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4619847368157883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19249364033991.18</v>
      </c>
      <c r="L6218" s="444">
        <f t="shared" ca="1" si="222"/>
        <v>4639096732191874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4639096732191874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19329569717466.141</v>
      </c>
      <c r="L6219" s="444">
        <f t="shared" ca="1" si="222"/>
        <v>4658426301909340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4658426301909340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19410109591288.918</v>
      </c>
      <c r="L6220" s="444">
        <f t="shared" ca="1" si="222"/>
        <v>4677836411500629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4677836411500629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19490985047919.289</v>
      </c>
      <c r="L6221" s="444">
        <f t="shared" ca="1" si="222"/>
        <v>4697327396548548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4697327396548548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19572197485618.949</v>
      </c>
      <c r="L6222" s="444">
        <f t="shared" ca="1" si="222"/>
        <v>4716899594034167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4716899594034167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19653748308475.695</v>
      </c>
      <c r="L6223" s="444">
        <f t="shared" ca="1" si="222"/>
        <v>4736553342342643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4736553342342643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19735638926427.68</v>
      </c>
      <c r="L6224" s="444">
        <f t="shared" ca="1" si="222"/>
        <v>4756288981269071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4756288981269071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19817870755287.797</v>
      </c>
      <c r="L6225" s="444">
        <f t="shared" ca="1" si="222"/>
        <v>4776106852024359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4776106852024359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19900445216768.164</v>
      </c>
      <c r="L6226" s="444">
        <f t="shared" ca="1" si="222"/>
        <v>4796007297241127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4796007297241127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19983363738504.695</v>
      </c>
      <c r="L6227" s="444">
        <f t="shared" ca="1" si="222"/>
        <v>4815990660979632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4815990660979632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20066627754081.801</v>
      </c>
      <c r="L6228" s="444">
        <f t="shared" ca="1" si="222"/>
        <v>4836057288733714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4836057288733714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20150238703057.141</v>
      </c>
      <c r="L6229" s="444">
        <f t="shared" ca="1" si="222"/>
        <v>4856207527436771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4856207527436771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20234198030986.547</v>
      </c>
      <c r="L6230" s="444">
        <f t="shared" ca="1" si="222"/>
        <v>4876441725467758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4876441725467758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20318507189448.992</v>
      </c>
      <c r="L6231" s="444">
        <f t="shared" ca="1" si="222"/>
        <v>4896760232657207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4896760232657207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20403167636071.695</v>
      </c>
      <c r="L6232" s="444">
        <f t="shared" ca="1" si="222"/>
        <v>4917163400293279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4917163400293279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20488180834555.328</v>
      </c>
      <c r="L6233" s="444">
        <f t="shared" ca="1" si="222"/>
        <v>4937651581127834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4937651581127834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20573548254699.309</v>
      </c>
      <c r="L6234" s="444">
        <f t="shared" ca="1" si="222"/>
        <v>4958225129382533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4958225129382533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20659271372427.219</v>
      </c>
      <c r="L6235" s="444">
        <f t="shared" ca="1" si="222"/>
        <v>4978884400754960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4978884400754960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20745351669812.332</v>
      </c>
      <c r="L6236" s="444">
        <f t="shared" ca="1" si="222"/>
        <v>4999629752424772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4999629752424772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20831790635103.215</v>
      </c>
      <c r="L6237" s="444">
        <f t="shared" ca="1" si="222"/>
        <v>5020461543059875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5020461543059875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20918589762749.48</v>
      </c>
      <c r="L6238" s="444">
        <f t="shared" ca="1" si="222"/>
        <v>5041380132822624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5041380132822624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21005750553427.602</v>
      </c>
      <c r="L6239" s="444">
        <f t="shared" ca="1" si="222"/>
        <v>5062385883376052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5062385883376052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21093274514066.883</v>
      </c>
      <c r="L6240" s="444">
        <f t="shared" ca="1" si="222"/>
        <v>5083479157890119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5083479157890119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21181163157875.496</v>
      </c>
      <c r="L6241" s="444">
        <f t="shared" ca="1" si="222"/>
        <v>5104660321047994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5104660321047994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21269418004366.641</v>
      </c>
      <c r="L6242" s="444">
        <f t="shared" ca="1" si="222"/>
        <v>5125929739052361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5125929739052361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21358040579384.836</v>
      </c>
      <c r="L6243" s="444">
        <f t="shared" ca="1" si="222"/>
        <v>5147287779631746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5147287779631746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21447032415132.273</v>
      </c>
      <c r="L6244" s="444">
        <f t="shared" ca="1" si="222"/>
        <v>5168734812046878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5168734812046878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21536395050195.324</v>
      </c>
      <c r="L6245" s="444">
        <f t="shared" ca="1" si="222"/>
        <v>5190271207097073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5190271207097073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21626130029571.137</v>
      </c>
      <c r="L6246" s="444">
        <f t="shared" ca="1" si="222"/>
        <v>5211897337126644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5211897337126644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21716238904694.352</v>
      </c>
      <c r="L6247" s="444">
        <f t="shared" ca="1" si="222"/>
        <v>5233613576031338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5233613576031338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21806723233463.906</v>
      </c>
      <c r="L6248" s="444">
        <f t="shared" ca="1" si="222"/>
        <v>5255420299264802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5255420299264802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21897584580270.008</v>
      </c>
      <c r="L6249" s="444">
        <f t="shared" ca="1" si="222"/>
        <v>5277317883845072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5277317883845072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21988824516021.133</v>
      </c>
      <c r="L6250" s="444">
        <f t="shared" ca="1" si="222"/>
        <v>5299306708361093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3682681.2289844989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57</v>
      </c>
      <c r="C4" s="463">
        <f ca="1">(SUMIFS(H:H,I:I,"&gt;0",L:L,"&lt;0"))</f>
        <v>684</v>
      </c>
      <c r="D4" s="456">
        <f t="array" aca="1" ref="D4" ca="1">INDEX(N:N,MATCH(C4,H:H,0),0)</f>
        <v>72076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3682681.2289844989</v>
      </c>
      <c r="C8" s="447">
        <f t="shared" ref="C8:C71" si="0">SUMIF(G:G,A8,J:J)</f>
        <v>0</v>
      </c>
      <c r="D8" s="447">
        <f ca="1">SUMIF(G:G,1,K:K)</f>
        <v>188412.96096828062</v>
      </c>
      <c r="E8" s="447">
        <f t="shared" ref="E8:E71" ca="1" si="1">B8-C8+D8</f>
        <v>3871094.1899527796</v>
      </c>
      <c r="F8" s="431"/>
      <c r="G8" s="459">
        <v>1</v>
      </c>
      <c r="H8" s="459">
        <v>1</v>
      </c>
      <c r="I8" s="444">
        <f ca="1">B1</f>
        <v>3682681.2289844989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15344.505120768747</v>
      </c>
      <c r="L8" s="444">
        <f t="shared" ref="L8:L262" ca="1" si="3">I8-J8+K8</f>
        <v>3698025.7341052676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3871094.1899527796</v>
      </c>
      <c r="C9" s="447">
        <f t="shared" si="0"/>
        <v>0</v>
      </c>
      <c r="D9" s="447">
        <f ca="1">SUMIF(G:G,2,K:K)</f>
        <v>198052.52563693479</v>
      </c>
      <c r="E9" s="447">
        <f t="shared" ca="1" si="1"/>
        <v>4069146.7155897142</v>
      </c>
      <c r="F9" s="431"/>
      <c r="G9" s="459">
        <v>1</v>
      </c>
      <c r="H9" s="459">
        <v>2</v>
      </c>
      <c r="I9" s="444">
        <f t="shared" ref="I9:I263" ca="1" si="5">L8</f>
        <v>3698025.7341052676</v>
      </c>
      <c r="J9" s="444">
        <f t="array" ref="J9">IFERROR(INDEX('Retirement Calculator'!K:K,MATCH('Lorri 401b'!N9,'Retirement Calculator'!A:A,0),0),0)</f>
        <v>0</v>
      </c>
      <c r="K9" s="444">
        <f t="shared" ca="1" si="2"/>
        <v>15408.440558771947</v>
      </c>
      <c r="L9" s="444">
        <f t="shared" ca="1" si="3"/>
        <v>3713434.1746640396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4069146.7155897142</v>
      </c>
      <c r="C10" s="447">
        <f t="shared" si="0"/>
        <v>0</v>
      </c>
      <c r="D10" s="447">
        <f ca="1">SUMIF(G:G,3,K:K)</f>
        <v>208185.26872879092</v>
      </c>
      <c r="E10" s="447">
        <f t="shared" ca="1" si="1"/>
        <v>4277331.984318505</v>
      </c>
      <c r="F10" s="431"/>
      <c r="G10" s="459">
        <v>1</v>
      </c>
      <c r="H10" s="459">
        <v>3</v>
      </c>
      <c r="I10" s="444">
        <f t="shared" ca="1" si="5"/>
        <v>3713434.1746640396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15472.642394433498</v>
      </c>
      <c r="L10" s="444">
        <f t="shared" ca="1" si="3"/>
        <v>3728906.8170584734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4277331.984318505</v>
      </c>
      <c r="C11" s="447">
        <f t="shared" si="0"/>
        <v>0</v>
      </c>
      <c r="D11" s="447">
        <f ca="1">SUMIF(G:G,4,K:K)</f>
        <v>218836.42218797453</v>
      </c>
      <c r="E11" s="447">
        <f t="shared" ca="1" si="1"/>
        <v>4496168.4065064797</v>
      </c>
      <c r="F11" s="431"/>
      <c r="G11" s="459">
        <v>1</v>
      </c>
      <c r="H11" s="459">
        <v>4</v>
      </c>
      <c r="I11" s="444">
        <f t="shared" ca="1" si="5"/>
        <v>3728906.8170584734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15537.111737743639</v>
      </c>
      <c r="L11" s="444">
        <f t="shared" ca="1" si="3"/>
        <v>3744443.9287962168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4496168.4065064797</v>
      </c>
      <c r="C12" s="447">
        <f t="shared" si="0"/>
        <v>0</v>
      </c>
      <c r="D12" s="447">
        <f ca="1">SUMIF(G:G,5,K:K)</f>
        <v>230032.50887275953</v>
      </c>
      <c r="E12" s="447">
        <f t="shared" ca="1" si="1"/>
        <v>4726200.9153792392</v>
      </c>
      <c r="F12" s="431"/>
      <c r="G12" s="459">
        <v>1</v>
      </c>
      <c r="H12" s="459">
        <v>5</v>
      </c>
      <c r="I12" s="444">
        <f t="shared" ca="1" si="5"/>
        <v>3744443.9287962168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15601.84970331757</v>
      </c>
      <c r="L12" s="444">
        <f t="shared" ca="1" si="3"/>
        <v>3760045.7784995344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4726200.9153792392</v>
      </c>
      <c r="C13" s="447">
        <f t="shared" si="0"/>
        <v>116996.01957289393</v>
      </c>
      <c r="D13" s="447">
        <f ca="1">SUMIF(G:G,6,K:K)</f>
        <v>240330.80820083711</v>
      </c>
      <c r="E13" s="447">
        <f t="shared" ca="1" si="1"/>
        <v>4849535.7040071823</v>
      </c>
      <c r="F13" s="431"/>
      <c r="G13" s="459">
        <v>1</v>
      </c>
      <c r="H13" s="459">
        <v>6</v>
      </c>
      <c r="I13" s="444">
        <f t="shared" ca="1" si="5"/>
        <v>3760045.7784995344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15666.857410414725</v>
      </c>
      <c r="L13" s="444">
        <f t="shared" ca="1" si="3"/>
        <v>3775712.635909949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4849535.7040071823</v>
      </c>
      <c r="C14" s="447">
        <f t="shared" si="0"/>
        <v>280790.44697494537</v>
      </c>
      <c r="D14" s="447">
        <f ca="1">SUMIF(G:G,7,K:K)</f>
        <v>240389.30627002084</v>
      </c>
      <c r="E14" s="447">
        <f t="shared" ca="1" si="1"/>
        <v>4809134.563302258</v>
      </c>
      <c r="F14" s="431"/>
      <c r="G14" s="459">
        <v>1</v>
      </c>
      <c r="H14" s="459">
        <v>7</v>
      </c>
      <c r="I14" s="444">
        <f t="shared" ca="1" si="5"/>
        <v>3775712.635909949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15732.135982958122</v>
      </c>
      <c r="L14" s="444">
        <f t="shared" ca="1" si="3"/>
        <v>3791444.7718929071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4809134.563302258</v>
      </c>
      <c r="C15" s="447">
        <f t="shared" si="0"/>
        <v>280790.44697494537</v>
      </c>
      <c r="D15" s="447">
        <f ca="1">SUMIF(G:G,8,K:K)</f>
        <v>238322.3072349698</v>
      </c>
      <c r="E15" s="447">
        <f t="shared" ca="1" si="1"/>
        <v>4766666.4235622827</v>
      </c>
      <c r="F15" s="431"/>
      <c r="G15" s="459">
        <v>1</v>
      </c>
      <c r="H15" s="459">
        <v>8</v>
      </c>
      <c r="I15" s="444">
        <f t="shared" ca="1" si="5"/>
        <v>3791444.7718929071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15797.68654955378</v>
      </c>
      <c r="L15" s="444">
        <f t="shared" ca="1" si="3"/>
        <v>3807242.4584424607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4766666.4235622827</v>
      </c>
      <c r="C16" s="447">
        <f t="shared" si="0"/>
        <v>261607.54257494543</v>
      </c>
      <c r="D16" s="447">
        <f ca="1">SUMIF(G:G,9,K:K)</f>
        <v>236635.85280973732</v>
      </c>
      <c r="E16" s="447">
        <f t="shared" ca="1" si="1"/>
        <v>4741694.7337970743</v>
      </c>
      <c r="F16" s="431"/>
      <c r="G16" s="459">
        <v>1</v>
      </c>
      <c r="H16" s="459">
        <v>9</v>
      </c>
      <c r="I16" s="444">
        <f t="shared" ca="1" si="5"/>
        <v>3807242.4584424607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15863.510243510253</v>
      </c>
      <c r="L16" s="444">
        <f t="shared" ca="1" si="3"/>
        <v>3823105.9686859711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4741694.7337970743</v>
      </c>
      <c r="C17" s="447">
        <f t="shared" si="0"/>
        <v>259863.64217494545</v>
      </c>
      <c r="D17" s="447">
        <f ca="1">SUMIF(G:G,10,K:K)</f>
        <v>235447.47502221641</v>
      </c>
      <c r="E17" s="447">
        <f t="shared" ca="1" si="1"/>
        <v>4717278.5666443454</v>
      </c>
      <c r="F17" s="431"/>
      <c r="G17" s="459">
        <v>1</v>
      </c>
      <c r="H17" s="459">
        <v>10</v>
      </c>
      <c r="I17" s="444">
        <f t="shared" ca="1" si="5"/>
        <v>3823105.9686859711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15929.608202858213</v>
      </c>
      <c r="L17" s="444">
        <f t="shared" ca="1" si="3"/>
        <v>3839035.5768888295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4717278.5666443454</v>
      </c>
      <c r="C18" s="447">
        <f t="shared" si="0"/>
        <v>259863.64217494545</v>
      </c>
      <c r="D18" s="447">
        <f ca="1">SUMIF(G:G,11,K:K)</f>
        <v>234198.29757168543</v>
      </c>
      <c r="E18" s="447">
        <f t="shared" ca="1" si="1"/>
        <v>4691613.2220410854</v>
      </c>
      <c r="F18" s="431"/>
      <c r="G18" s="459">
        <v>1</v>
      </c>
      <c r="H18" s="459">
        <v>11</v>
      </c>
      <c r="I18" s="444">
        <f t="shared" ca="1" si="5"/>
        <v>3839035.5768888295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15995.981570370124</v>
      </c>
      <c r="L18" s="444">
        <f t="shared" ca="1" si="3"/>
        <v>3855031.5584591995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4691613.2220410854</v>
      </c>
      <c r="C19" s="447">
        <f t="shared" si="0"/>
        <v>259863.64217494545</v>
      </c>
      <c r="D19" s="447">
        <f ca="1">SUMIF(G:G,12,K:K)</f>
        <v>232885.20983199426</v>
      </c>
      <c r="E19" s="447">
        <f t="shared" ca="1" si="1"/>
        <v>4664634.7896981342</v>
      </c>
      <c r="F19" s="431"/>
      <c r="G19" s="459">
        <v>1</v>
      </c>
      <c r="H19" s="459">
        <v>12</v>
      </c>
      <c r="I19" s="444">
        <f t="shared" ca="1" si="5"/>
        <v>3855031.5584591995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16062.631493579998</v>
      </c>
      <c r="L19" s="444">
        <f t="shared" ca="1" si="3"/>
        <v>3871094.1899527796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4664634.7896981342</v>
      </c>
      <c r="C20" s="447">
        <f t="shared" si="0"/>
        <v>259863.64217494545</v>
      </c>
      <c r="D20" s="447">
        <f ca="1">SUMIF(G:G,13,K:K)</f>
        <v>231504.94203145523</v>
      </c>
      <c r="E20" s="447">
        <f t="shared" ca="1" si="1"/>
        <v>4636276.0895546442</v>
      </c>
      <c r="F20" s="431"/>
      <c r="G20" s="459">
        <v>2</v>
      </c>
      <c r="H20" s="459">
        <v>13</v>
      </c>
      <c r="I20" s="444">
        <f t="shared" ca="1" si="5"/>
        <v>3871094.1899527796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16129.559124803249</v>
      </c>
      <c r="L20" s="444">
        <f t="shared" ca="1" si="3"/>
        <v>3887223.7490775827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4636276.0895546442</v>
      </c>
      <c r="C21" s="447">
        <f t="shared" si="0"/>
        <v>259863.64217494545</v>
      </c>
      <c r="D21" s="447">
        <f ca="1">SUMIF(G:G,14,K:K)</f>
        <v>230054.05711065547</v>
      </c>
      <c r="E21" s="447">
        <f t="shared" ca="1" si="1"/>
        <v>4606466.5044903541</v>
      </c>
      <c r="F21" s="431"/>
      <c r="G21" s="459">
        <v>2</v>
      </c>
      <c r="H21" s="459">
        <v>14</v>
      </c>
      <c r="I21" s="444">
        <f t="shared" ca="1" si="5"/>
        <v>3887223.7490775827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16196.765621156594</v>
      </c>
      <c r="L21" s="444">
        <f t="shared" ca="1" si="3"/>
        <v>3903420.5146987392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4606466.5044903541</v>
      </c>
      <c r="C22" s="447">
        <f t="shared" si="0"/>
        <v>259863.64217494545</v>
      </c>
      <c r="D22" s="447">
        <f ca="1">SUMIF(G:G,15,K:K)</f>
        <v>228528.9421636996</v>
      </c>
      <c r="E22" s="447">
        <f t="shared" ca="1" si="1"/>
        <v>4575131.8044791082</v>
      </c>
      <c r="F22" s="431"/>
      <c r="G22" s="459">
        <v>2</v>
      </c>
      <c r="H22" s="459">
        <v>15</v>
      </c>
      <c r="I22" s="444">
        <f t="shared" ca="1" si="5"/>
        <v>3903420.5146987392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16264.252144578079</v>
      </c>
      <c r="L22" s="444">
        <f t="shared" ca="1" si="3"/>
        <v>3919684.7668433171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4575131.8044791082</v>
      </c>
      <c r="C23" s="447">
        <f t="shared" si="0"/>
        <v>259863.64217494545</v>
      </c>
      <c r="D23" s="447">
        <f ca="1">SUMIF(G:G,16,K:K)</f>
        <v>226925.7994415698</v>
      </c>
      <c r="E23" s="447">
        <f t="shared" ca="1" si="1"/>
        <v>4542193.9617457325</v>
      </c>
      <c r="F23" s="431"/>
      <c r="G23" s="459">
        <v>2</v>
      </c>
      <c r="H23" s="459">
        <v>16</v>
      </c>
      <c r="I23" s="444">
        <f t="shared" ca="1" si="5"/>
        <v>3919684.7668433171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16332.019861847155</v>
      </c>
      <c r="L23" s="444">
        <f t="shared" ca="1" si="3"/>
        <v>3936016.7867051642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4542193.9617457325</v>
      </c>
      <c r="C24" s="447">
        <f t="shared" si="0"/>
        <v>259863.64217494545</v>
      </c>
      <c r="D24" s="447">
        <f ca="1">SUMIF(G:G,17,K:K)</f>
        <v>225240.63689520047</v>
      </c>
      <c r="E24" s="447">
        <f t="shared" ca="1" si="1"/>
        <v>4507570.9564659875</v>
      </c>
      <c r="F24" s="431"/>
      <c r="G24" s="459">
        <v>2</v>
      </c>
      <c r="H24" s="459">
        <v>17</v>
      </c>
      <c r="I24" s="444">
        <f t="shared" ca="1" si="5"/>
        <v>3936016.7867051642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16400.069944604849</v>
      </c>
      <c r="L24" s="444">
        <f t="shared" ca="1" si="3"/>
        <v>3952416.856649769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4507570.9564659875</v>
      </c>
      <c r="C25" s="447">
        <f t="shared" si="0"/>
        <v>259863.64217494545</v>
      </c>
      <c r="D25" s="447">
        <f ca="1">SUMIF(G:G,18,K:K)</f>
        <v>223469.25823471963</v>
      </c>
      <c r="E25" s="447">
        <f t="shared" ca="1" si="1"/>
        <v>4471176.572525762</v>
      </c>
      <c r="F25" s="431"/>
      <c r="G25" s="459">
        <v>2</v>
      </c>
      <c r="H25" s="459">
        <v>18</v>
      </c>
      <c r="I25" s="444">
        <f t="shared" ca="1" si="5"/>
        <v>3952416.856649769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16468.403569374037</v>
      </c>
      <c r="L25" s="444">
        <f t="shared" ca="1" si="3"/>
        <v>3968885.2602191432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4471176.572525762</v>
      </c>
      <c r="C26" s="447">
        <f t="shared" si="0"/>
        <v>259863.64217494545</v>
      </c>
      <c r="D26" s="447">
        <f ca="1">SUMIF(G:G,19,K:K)</f>
        <v>221607.25248010145</v>
      </c>
      <c r="E26" s="447">
        <f t="shared" ca="1" si="1"/>
        <v>4432920.1828309186</v>
      </c>
      <c r="F26" s="431"/>
      <c r="G26" s="459">
        <v>2</v>
      </c>
      <c r="H26" s="459">
        <v>19</v>
      </c>
      <c r="I26" s="444">
        <f t="shared" ca="1" si="5"/>
        <v>3968885.2602191432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16537.021917579765</v>
      </c>
      <c r="L26" s="444">
        <f t="shared" ca="1" si="3"/>
        <v>3985422.2821367229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4432920.1828309186</v>
      </c>
      <c r="C27" s="447">
        <f t="shared" si="0"/>
        <v>259863.64217494545</v>
      </c>
      <c r="D27" s="447">
        <f ca="1">SUMIF(G:G,20,K:K)</f>
        <v>219649.98297721034</v>
      </c>
      <c r="E27" s="447">
        <f t="shared" ca="1" si="1"/>
        <v>4392706.5236331839</v>
      </c>
      <c r="F27" s="431"/>
      <c r="G27" s="459">
        <v>2</v>
      </c>
      <c r="H27" s="459">
        <v>20</v>
      </c>
      <c r="I27" s="444">
        <f t="shared" ca="1" si="5"/>
        <v>3985422.2821367229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16605.926175569679</v>
      </c>
      <c r="L27" s="444">
        <f t="shared" ca="1" si="3"/>
        <v>4002028.2083122926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4392706.5236331839</v>
      </c>
      <c r="C28" s="447">
        <f t="shared" si="0"/>
        <v>259863.64217494545</v>
      </c>
      <c r="D28" s="447">
        <f ca="1">SUMIF(G:G,21,K:K)</f>
        <v>217592.57585188525</v>
      </c>
      <c r="E28" s="447">
        <f t="shared" ca="1" si="1"/>
        <v>4350435.4573101243</v>
      </c>
      <c r="F28" s="431"/>
      <c r="G28" s="459">
        <v>2</v>
      </c>
      <c r="H28" s="459">
        <v>21</v>
      </c>
      <c r="I28" s="444">
        <f t="shared" ca="1" si="5"/>
        <v>4002028.2083122926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16675.117534634552</v>
      </c>
      <c r="L28" s="444">
        <f t="shared" ca="1" si="3"/>
        <v>4018703.3258469272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4350435.4573101243</v>
      </c>
      <c r="C29" s="447">
        <f t="shared" si="0"/>
        <v>259863.64217494545</v>
      </c>
      <c r="D29" s="447">
        <f ca="1">SUMIF(G:G,22,K:K)</f>
        <v>215429.90787331312</v>
      </c>
      <c r="E29" s="447">
        <f t="shared" ca="1" si="1"/>
        <v>4306001.723008492</v>
      </c>
      <c r="F29" s="431"/>
      <c r="G29" s="459">
        <v>2</v>
      </c>
      <c r="H29" s="459">
        <v>22</v>
      </c>
      <c r="I29" s="444">
        <f t="shared" ca="1" si="5"/>
        <v>4018703.3258469272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16744.597191028864</v>
      </c>
      <c r="L29" s="444">
        <f t="shared" ca="1" si="3"/>
        <v>4035447.923037956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4306001.723008492</v>
      </c>
      <c r="C30" s="447">
        <f t="shared" si="0"/>
        <v>259863.64217494545</v>
      </c>
      <c r="D30" s="447">
        <f ca="1">SUMIF(G:G,23,K:K)</f>
        <v>213156.59369646918</v>
      </c>
      <c r="E30" s="447">
        <f t="shared" ca="1" si="1"/>
        <v>4259294.6745300163</v>
      </c>
      <c r="F30" s="431"/>
      <c r="G30" s="459">
        <v>2</v>
      </c>
      <c r="H30" s="459">
        <v>23</v>
      </c>
      <c r="I30" s="444">
        <f t="shared" ca="1" si="5"/>
        <v>4035447.923037956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16814.366345991482</v>
      </c>
      <c r="L30" s="444">
        <f t="shared" ca="1" si="3"/>
        <v>4052262.2893839474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4259294.6745300163</v>
      </c>
      <c r="C31" s="447">
        <f t="shared" si="0"/>
        <v>259863.64217494545</v>
      </c>
      <c r="D31" s="447">
        <f ca="1">SUMIF(G:G,24,K:K)</f>
        <v>210766.97245185642</v>
      </c>
      <c r="E31" s="447">
        <f t="shared" ca="1" si="1"/>
        <v>4210198.0048069274</v>
      </c>
      <c r="F31" s="431"/>
      <c r="G31" s="459">
        <v>2</v>
      </c>
      <c r="H31" s="459">
        <v>24</v>
      </c>
      <c r="I31" s="444">
        <f t="shared" ca="1" si="5"/>
        <v>4052262.2893839474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16884.426205766445</v>
      </c>
      <c r="L31" s="444">
        <f t="shared" ca="1" si="3"/>
        <v>4069146.7155897138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4210198.0048069274</v>
      </c>
      <c r="C32" s="447">
        <f t="shared" si="0"/>
        <v>259863.64217494545</v>
      </c>
      <c r="D32" s="447">
        <f ca="1">SUMIF(G:G,25,K:K)</f>
        <v>208255.0936491506</v>
      </c>
      <c r="E32" s="447">
        <f t="shared" ca="1" si="1"/>
        <v>4158589.456281133</v>
      </c>
      <c r="F32" s="431"/>
      <c r="G32" s="459">
        <v>3</v>
      </c>
      <c r="H32" s="459">
        <v>25</v>
      </c>
      <c r="I32" s="444">
        <f t="shared" ca="1" si="5"/>
        <v>4069146.7155897138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16954.777981623807</v>
      </c>
      <c r="L32" s="444">
        <f t="shared" ca="1" si="3"/>
        <v>4086101.4935713378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4158589.456281133</v>
      </c>
      <c r="C33" s="447">
        <f t="shared" si="0"/>
        <v>259863.64217494545</v>
      </c>
      <c r="D33" s="447">
        <f ca="1">SUMIF(G:G,26,K:K)</f>
        <v>205614.70235964938</v>
      </c>
      <c r="E33" s="447">
        <f t="shared" ca="1" si="1"/>
        <v>4104340.5164658371</v>
      </c>
      <c r="F33" s="431"/>
      <c r="G33" s="459">
        <v>3</v>
      </c>
      <c r="H33" s="459">
        <v>26</v>
      </c>
      <c r="I33" s="444">
        <f t="shared" ca="1" si="5"/>
        <v>4086101.4935713378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17025.422889880574</v>
      </c>
      <c r="L33" s="444">
        <f t="shared" ca="1" si="3"/>
        <v>4103126.9164612181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4104340.5164658371</v>
      </c>
      <c r="C34" s="447">
        <f t="shared" si="0"/>
        <v>259863.64217494545</v>
      </c>
      <c r="D34" s="447">
        <f ca="1">SUMIF(G:G,27,K:K)</f>
        <v>202839.22364062682</v>
      </c>
      <c r="E34" s="447">
        <f t="shared" ca="1" si="1"/>
        <v>4047316.0979315187</v>
      </c>
      <c r="F34" s="431"/>
      <c r="G34" s="459">
        <v>3</v>
      </c>
      <c r="H34" s="459">
        <v>27</v>
      </c>
      <c r="I34" s="444">
        <f t="shared" ca="1" si="5"/>
        <v>4103126.9164612181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17096.362151921741</v>
      </c>
      <c r="L34" s="444">
        <f t="shared" ca="1" si="3"/>
        <v>4120223.2786131399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4047316.0979315187</v>
      </c>
      <c r="C35" s="447">
        <f t="shared" si="0"/>
        <v>259863.64217494545</v>
      </c>
      <c r="D35" s="447">
        <f ca="1">SUMIF(G:G,28,K:K)</f>
        <v>199921.74616280876</v>
      </c>
      <c r="E35" s="447">
        <f t="shared" ca="1" si="1"/>
        <v>3987374.201919382</v>
      </c>
      <c r="F35" s="431"/>
      <c r="G35" s="459">
        <v>3</v>
      </c>
      <c r="H35" s="459">
        <v>28</v>
      </c>
      <c r="I35" s="444">
        <f t="shared" ca="1" si="5"/>
        <v>4120223.2786131399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17167.596994221414</v>
      </c>
      <c r="L35" s="444">
        <f t="shared" ca="1" si="3"/>
        <v>4137390.8756073611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3987374.201919382</v>
      </c>
      <c r="C36" s="447">
        <f t="shared" si="0"/>
        <v>259863.64217494545</v>
      </c>
      <c r="D36" s="447">
        <f ca="1">SUMIF(G:G,29,K:K)</f>
        <v>196855.00500019832</v>
      </c>
      <c r="E36" s="447">
        <f t="shared" ca="1" si="1"/>
        <v>3924365.5647446346</v>
      </c>
      <c r="F36" s="431"/>
      <c r="G36" s="459">
        <v>3</v>
      </c>
      <c r="H36" s="459">
        <v>29</v>
      </c>
      <c r="I36" s="444">
        <f t="shared" ca="1" si="5"/>
        <v>4137390.8756073611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17239.128648364003</v>
      </c>
      <c r="L36" s="444">
        <f t="shared" ca="1" si="3"/>
        <v>4154630.0042557251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3924365.5647446346</v>
      </c>
      <c r="C37" s="447">
        <f t="shared" si="0"/>
        <v>259863.64217494545</v>
      </c>
      <c r="D37" s="447">
        <f ca="1">SUMIF(G:G,30,K:K)</f>
        <v>193631.36353939664</v>
      </c>
      <c r="E37" s="447">
        <f t="shared" ca="1" si="1"/>
        <v>3858133.2861090861</v>
      </c>
      <c r="F37" s="431"/>
      <c r="G37" s="459">
        <v>3</v>
      </c>
      <c r="H37" s="459">
        <v>30</v>
      </c>
      <c r="I37" s="444">
        <f t="shared" ca="1" si="5"/>
        <v>4154630.0042557251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17310.958351065521</v>
      </c>
      <c r="L37" s="444">
        <f t="shared" ca="1" si="3"/>
        <v>4171940.9626067905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3858133.2861090861</v>
      </c>
      <c r="C38" s="447">
        <f t="shared" si="0"/>
        <v>259863.64217494545</v>
      </c>
      <c r="D38" s="447">
        <f ca="1">SUMIF(G:G,31,K:K)</f>
        <v>190242.79446337017</v>
      </c>
      <c r="E38" s="447">
        <f t="shared" ca="1" si="1"/>
        <v>3788512.4383975109</v>
      </c>
      <c r="F38" s="431"/>
      <c r="G38" s="459">
        <v>3</v>
      </c>
      <c r="H38" s="459">
        <v>31</v>
      </c>
      <c r="I38" s="444">
        <f t="shared" ca="1" si="5"/>
        <v>4171940.9626067905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17383.087344194959</v>
      </c>
      <c r="L38" s="444">
        <f t="shared" ca="1" si="3"/>
        <v>4189324.0499509852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3788512.4383975109</v>
      </c>
      <c r="C39" s="447">
        <f t="shared" si="0"/>
        <v>259863.64217494545</v>
      </c>
      <c r="D39" s="447">
        <f ca="1">SUMIF(G:G,32,K:K)</f>
        <v>186680.85976231084</v>
      </c>
      <c r="E39" s="447">
        <f t="shared" ca="1" si="1"/>
        <v>3715329.6559848767</v>
      </c>
      <c r="F39" s="431"/>
      <c r="G39" s="459">
        <v>3</v>
      </c>
      <c r="H39" s="459">
        <v>32</v>
      </c>
      <c r="I39" s="444">
        <f t="shared" ca="1" si="5"/>
        <v>4189324.0499509852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17455.516874795772</v>
      </c>
      <c r="L39" s="444">
        <f t="shared" ca="1" si="3"/>
        <v>4206779.566825781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3715329.6559848767</v>
      </c>
      <c r="C40" s="447">
        <f t="shared" si="0"/>
        <v>259863.64217494545</v>
      </c>
      <c r="D40" s="447">
        <f ca="1">SUMIF(G:G,33,K:K)</f>
        <v>182936.68972181444</v>
      </c>
      <c r="E40" s="447">
        <f t="shared" ca="1" si="1"/>
        <v>3638402.7035317458</v>
      </c>
      <c r="F40" s="431"/>
      <c r="G40" s="459">
        <v>3</v>
      </c>
      <c r="H40" s="459">
        <v>33</v>
      </c>
      <c r="I40" s="444">
        <f t="shared" ca="1" si="5"/>
        <v>4206779.566825781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17528.248195107422</v>
      </c>
      <c r="L40" s="444">
        <f t="shared" ca="1" si="3"/>
        <v>4224307.8150208881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3638402.7035317458</v>
      </c>
      <c r="C41" s="447">
        <f t="shared" si="0"/>
        <v>259863.64217494545</v>
      </c>
      <c r="D41" s="447">
        <f ca="1">SUMIF(G:G,34,K:K)</f>
        <v>179000.96083605435</v>
      </c>
      <c r="E41" s="447">
        <f t="shared" ca="1" si="1"/>
        <v>3557540.0221928549</v>
      </c>
      <c r="F41" s="431"/>
      <c r="G41" s="459">
        <v>3</v>
      </c>
      <c r="H41" s="459">
        <v>34</v>
      </c>
      <c r="I41" s="444">
        <f t="shared" ca="1" si="5"/>
        <v>4224307.8150208881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17601.282562587032</v>
      </c>
      <c r="L41" s="444">
        <f t="shared" ca="1" si="3"/>
        <v>4241909.0975834755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3557540.0221928549</v>
      </c>
      <c r="C42" s="447">
        <f t="shared" si="0"/>
        <v>259863.64217494545</v>
      </c>
      <c r="D42" s="447">
        <f ca="1">SUMIF(G:G,35,K:K)</f>
        <v>174863.87259095086</v>
      </c>
      <c r="E42" s="447">
        <f t="shared" ca="1" si="1"/>
        <v>3472540.2526088599</v>
      </c>
      <c r="F42" s="431"/>
      <c r="G42" s="459">
        <v>3</v>
      </c>
      <c r="H42" s="459">
        <v>35</v>
      </c>
      <c r="I42" s="444">
        <f t="shared" ca="1" si="5"/>
        <v>4241909.0975834755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17674.621239931148</v>
      </c>
      <c r="L42" s="444">
        <f t="shared" ca="1" si="3"/>
        <v>4259583.7188234068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3472540.2526088599</v>
      </c>
      <c r="C43" s="447">
        <f t="shared" si="0"/>
        <v>259863.64217494545</v>
      </c>
      <c r="D43" s="447">
        <f ca="1">SUMIF(G:G,36,K:K)</f>
        <v>170515.12305952364</v>
      </c>
      <c r="E43" s="447">
        <f t="shared" ca="1" si="1"/>
        <v>3383191.7334934385</v>
      </c>
      <c r="F43" s="431"/>
      <c r="G43" s="459">
        <v>3</v>
      </c>
      <c r="H43" s="459">
        <v>36</v>
      </c>
      <c r="I43" s="444">
        <f t="shared" ca="1" si="5"/>
        <v>4259583.7188234068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17748.265495097527</v>
      </c>
      <c r="L43" s="444">
        <f t="shared" ca="1" si="3"/>
        <v>4277331.9843185041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3383191.7334934385</v>
      </c>
      <c r="C44" s="447">
        <f t="shared" si="0"/>
        <v>259863.64217494545</v>
      </c>
      <c r="D44" s="447">
        <f ca="1">SUMIF(G:G,37,K:K)</f>
        <v>165943.88324865635</v>
      </c>
      <c r="E44" s="447">
        <f t="shared" ca="1" si="1"/>
        <v>3289271.9745671493</v>
      </c>
      <c r="F44" s="431"/>
      <c r="G44" s="459">
        <v>4</v>
      </c>
      <c r="H44" s="459">
        <v>37</v>
      </c>
      <c r="I44" s="444">
        <f t="shared" ca="1" si="5"/>
        <v>4277331.9843185041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17822.216601327102</v>
      </c>
      <c r="L44" s="444">
        <f t="shared" ca="1" si="3"/>
        <v>4295154.2009198312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3289271.9745671493</v>
      </c>
      <c r="C45" s="447">
        <f t="shared" si="0"/>
        <v>259863.64217494545</v>
      </c>
      <c r="D45" s="447">
        <f ca="1">SUMIF(G:G,38,K:K)</f>
        <v>161138.77013339257</v>
      </c>
      <c r="E45" s="447">
        <f t="shared" ca="1" si="1"/>
        <v>3190547.102525596</v>
      </c>
      <c r="F45" s="431"/>
      <c r="G45" s="459">
        <v>4</v>
      </c>
      <c r="H45" s="459">
        <v>38</v>
      </c>
      <c r="I45" s="444">
        <f t="shared" ca="1" si="5"/>
        <v>4295154.2009198312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17896.475837165963</v>
      </c>
      <c r="L45" s="444">
        <f t="shared" ca="1" si="3"/>
        <v>4313050.6767569976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3190547.102525596</v>
      </c>
      <c r="C46" s="447">
        <f t="shared" si="0"/>
        <v>259863.64217494545</v>
      </c>
      <c r="D46" s="447">
        <f ca="1">SUMIF(G:G,39,K:K)</f>
        <v>156087.81831161538</v>
      </c>
      <c r="E46" s="447">
        <f t="shared" ca="1" si="1"/>
        <v>3086771.2786622657</v>
      </c>
      <c r="F46" s="431"/>
      <c r="G46" s="459">
        <v>4</v>
      </c>
      <c r="H46" s="459">
        <v>39</v>
      </c>
      <c r="I46" s="444">
        <f t="shared" ca="1" si="5"/>
        <v>4313050.6767569976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17971.044486487488</v>
      </c>
      <c r="L46" s="444">
        <f t="shared" ca="1" si="3"/>
        <v>4331021.7212434849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3086771.2786622657</v>
      </c>
      <c r="C47" s="447">
        <f t="shared" si="0"/>
        <v>259863.64217494545</v>
      </c>
      <c r="D47" s="447">
        <f ca="1">SUMIF(G:G,40,K:K)</f>
        <v>150778.45020852692</v>
      </c>
      <c r="E47" s="447">
        <f t="shared" ca="1" si="1"/>
        <v>2977686.0866958471</v>
      </c>
      <c r="F47" s="431"/>
      <c r="G47" s="459">
        <v>4</v>
      </c>
      <c r="H47" s="459">
        <v>40</v>
      </c>
      <c r="I47" s="444">
        <f t="shared" ca="1" si="5"/>
        <v>4331021.7212434849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18045.923838514522</v>
      </c>
      <c r="L47" s="444">
        <f t="shared" ca="1" si="3"/>
        <v>4349067.6450819997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2977686.0866958471</v>
      </c>
      <c r="C48" s="447">
        <f t="shared" si="0"/>
        <v>259863.64217494545</v>
      </c>
      <c r="D48" s="447">
        <f ca="1">SUMIF(G:G,41,K:K)</f>
        <v>145197.44475673168</v>
      </c>
      <c r="E48" s="447">
        <f t="shared" ca="1" si="1"/>
        <v>2863019.8892776337</v>
      </c>
      <c r="F48" s="431"/>
      <c r="G48" s="459">
        <v>4</v>
      </c>
      <c r="H48" s="459">
        <v>41</v>
      </c>
      <c r="I48" s="444">
        <f t="shared" ca="1" si="5"/>
        <v>4349067.6450819997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18121.115187841664</v>
      </c>
      <c r="L48" s="444">
        <f t="shared" ca="1" si="3"/>
        <v>4367188.7602698412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2863019.8892776337</v>
      </c>
      <c r="C49" s="447">
        <f t="shared" si="0"/>
        <v>259863.64217494545</v>
      </c>
      <c r="D49" s="447">
        <f ca="1">SUMIF(G:G,42,K:K)</f>
        <v>139330.90447393438</v>
      </c>
      <c r="E49" s="447">
        <f t="shared" ca="1" si="1"/>
        <v>2742487.1515766224</v>
      </c>
      <c r="F49" s="431"/>
      <c r="G49" s="459">
        <v>4</v>
      </c>
      <c r="H49" s="459">
        <v>42</v>
      </c>
      <c r="I49" s="444">
        <f t="shared" ca="1" si="5"/>
        <v>4367188.7602698412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18196.61983445767</v>
      </c>
      <c r="L49" s="444">
        <f t="shared" ca="1" si="3"/>
        <v>4385385.3801042987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2742487.1515766224</v>
      </c>
      <c r="C50" s="447">
        <f t="shared" si="0"/>
        <v>259863.64217494545</v>
      </c>
      <c r="D50" s="447">
        <f ca="1">SUMIF(G:G,43,K:K)</f>
        <v>133164.22085626944</v>
      </c>
      <c r="E50" s="447">
        <f t="shared" ca="1" si="1"/>
        <v>2615787.7302579465</v>
      </c>
      <c r="F50" s="431"/>
      <c r="G50" s="459">
        <v>4</v>
      </c>
      <c r="H50" s="459">
        <v>43</v>
      </c>
      <c r="I50" s="444">
        <f t="shared" ca="1" si="5"/>
        <v>4385385.3801042987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18272.439083767909</v>
      </c>
      <c r="L50" s="444">
        <f t="shared" ca="1" si="3"/>
        <v>4403657.8191880668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2615787.7302579465</v>
      </c>
      <c r="C51" s="447">
        <f t="shared" si="0"/>
        <v>259863.64217494545</v>
      </c>
      <c r="D51" s="447">
        <f ca="1">SUMIF(G:G,44,K:K)</f>
        <v>126682.03800108863</v>
      </c>
      <c r="E51" s="447">
        <f t="shared" ca="1" si="1"/>
        <v>2482606.1260840893</v>
      </c>
      <c r="F51" s="431"/>
      <c r="G51" s="459">
        <v>4</v>
      </c>
      <c r="H51" s="459">
        <v>44</v>
      </c>
      <c r="I51" s="444">
        <f t="shared" ca="1" si="5"/>
        <v>4403657.8191880668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18348.574246616943</v>
      </c>
      <c r="L51" s="444">
        <f t="shared" ca="1" si="3"/>
        <v>4422006.3934346838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2482606.1260840893</v>
      </c>
      <c r="C52" s="447">
        <f t="shared" si="0"/>
        <v>259863.64217494545</v>
      </c>
      <c r="D52" s="447">
        <f ca="1">SUMIF(G:G,45,K:K)</f>
        <v>119868.21436862035</v>
      </c>
      <c r="E52" s="447">
        <f t="shared" ca="1" si="1"/>
        <v>2342610.6982777645</v>
      </c>
      <c r="F52" s="431"/>
      <c r="G52" s="459">
        <v>4</v>
      </c>
      <c r="H52" s="459">
        <v>45</v>
      </c>
      <c r="I52" s="444">
        <f t="shared" ca="1" si="5"/>
        <v>4422006.3934346838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18425.026639311181</v>
      </c>
      <c r="L52" s="444">
        <f t="shared" ca="1" si="3"/>
        <v>4440431.4200739954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2342610.6982777645</v>
      </c>
      <c r="C53" s="447">
        <f t="shared" si="0"/>
        <v>259863.64217494545</v>
      </c>
      <c r="D53" s="447">
        <f ca="1">SUMIF(G:G,46,K:K)</f>
        <v>112705.78258728355</v>
      </c>
      <c r="E53" s="447">
        <f t="shared" ca="1" si="1"/>
        <v>2195452.8386901026</v>
      </c>
      <c r="F53" s="431"/>
      <c r="G53" s="459">
        <v>4</v>
      </c>
      <c r="H53" s="459">
        <v>46</v>
      </c>
      <c r="I53" s="444">
        <f t="shared" ca="1" si="5"/>
        <v>4440431.4200739954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18501.797583641648</v>
      </c>
      <c r="L53" s="444">
        <f t="shared" ca="1" si="3"/>
        <v>4458933.2176576369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2195452.8386901026</v>
      </c>
      <c r="C54" s="447">
        <f t="shared" si="0"/>
        <v>259863.64217494545</v>
      </c>
      <c r="D54" s="447">
        <f ca="1">SUMIF(G:G,47,K:K)</f>
        <v>105176.90720256511</v>
      </c>
      <c r="E54" s="447">
        <f t="shared" ca="1" si="1"/>
        <v>2040766.1037177222</v>
      </c>
      <c r="F54" s="431"/>
      <c r="G54" s="459">
        <v>4</v>
      </c>
      <c r="H54" s="459">
        <v>47</v>
      </c>
      <c r="I54" s="444">
        <f t="shared" ca="1" si="5"/>
        <v>4458933.2176576369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18578.888406906819</v>
      </c>
      <c r="L54" s="444">
        <f t="shared" ca="1" si="3"/>
        <v>4477512.1060645441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2040766.1037177222</v>
      </c>
      <c r="C55" s="447">
        <f t="shared" si="0"/>
        <v>259863.64217494545</v>
      </c>
      <c r="D55" s="447">
        <f ca="1">SUMIF(G:G,48,K:K)</f>
        <v>97262.840264249404</v>
      </c>
      <c r="E55" s="447">
        <f t="shared" ca="1" si="1"/>
        <v>1878165.3018070261</v>
      </c>
      <c r="F55" s="431"/>
      <c r="G55" s="459">
        <v>4</v>
      </c>
      <c r="H55" s="459">
        <v>48</v>
      </c>
      <c r="I55" s="444">
        <f t="shared" ca="1" si="5"/>
        <v>4477512.1060645441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18656.3004419356</v>
      </c>
      <c r="L55" s="444">
        <f t="shared" ca="1" si="3"/>
        <v>4496168.4065064797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1878165.3018070261</v>
      </c>
      <c r="C56" s="447">
        <f t="shared" si="0"/>
        <v>259863.64217494545</v>
      </c>
      <c r="D56" s="447">
        <f ca="1">SUMIF(G:G,49,K:K)</f>
        <v>88943.874641406408</v>
      </c>
      <c r="E56" s="447">
        <f t="shared" ca="1" si="1"/>
        <v>1707245.5342734871</v>
      </c>
      <c r="F56" s="431"/>
      <c r="G56" s="459">
        <f>G55+1</f>
        <v>5</v>
      </c>
      <c r="H56" s="459">
        <v>49</v>
      </c>
      <c r="I56" s="444">
        <f t="shared" ca="1" si="5"/>
        <v>4496168.4065064797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18734.035027110331</v>
      </c>
      <c r="L56" s="444">
        <f t="shared" ca="1" si="3"/>
        <v>4514902.4415335897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1707245.5342734871</v>
      </c>
      <c r="C57" s="447">
        <f t="shared" si="0"/>
        <v>259863.64217494545</v>
      </c>
      <c r="D57" s="447">
        <f ca="1">SUMIF(G:G,50,K:K)</f>
        <v>80199.294948885872</v>
      </c>
      <c r="E57" s="447">
        <f t="shared" ca="1" si="1"/>
        <v>1527581.1870474275</v>
      </c>
      <c r="F57" s="431"/>
      <c r="G57" s="459">
        <f t="shared" ref="G57:G67" si="8">G56</f>
        <v>5</v>
      </c>
      <c r="H57" s="459">
        <v>50</v>
      </c>
      <c r="I57" s="444">
        <f t="shared" ca="1" si="5"/>
        <v>4514902.4415335897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18812.093506389956</v>
      </c>
      <c r="L57" s="444">
        <f t="shared" ca="1" si="3"/>
        <v>4533714.53503998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1527581.1870474275</v>
      </c>
      <c r="C58" s="447">
        <f t="shared" si="0"/>
        <v>259863.64217494545</v>
      </c>
      <c r="D58" s="447">
        <f ca="1">SUMIF(G:G,51,K:K)</f>
        <v>71007.325963117924</v>
      </c>
      <c r="E58" s="447">
        <f t="shared" ca="1" si="1"/>
        <v>1338724.8708356</v>
      </c>
      <c r="F58" s="431"/>
      <c r="G58" s="459">
        <f t="shared" si="8"/>
        <v>5</v>
      </c>
      <c r="H58" s="459">
        <v>51</v>
      </c>
      <c r="I58" s="444">
        <f t="shared" ca="1" si="5"/>
        <v>4533714.53503998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18890.47722933325</v>
      </c>
      <c r="L58" s="444">
        <f t="shared" ca="1" si="3"/>
        <v>4552605.0122693134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1338724.8708356</v>
      </c>
      <c r="C59" s="447">
        <f t="shared" si="0"/>
        <v>259863.64217494545</v>
      </c>
      <c r="D59" s="447">
        <f ca="1">SUMIF(G:G,52,K:K)</f>
        <v>61345.078398768092</v>
      </c>
      <c r="E59" s="447">
        <f t="shared" ca="1" si="1"/>
        <v>1140206.3070594226</v>
      </c>
      <c r="F59" s="431"/>
      <c r="G59" s="459">
        <f t="shared" si="8"/>
        <v>5</v>
      </c>
      <c r="H59" s="459">
        <v>52</v>
      </c>
      <c r="I59" s="444">
        <f t="shared" ca="1" si="5"/>
        <v>4552605.0122693134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18969.187551122141</v>
      </c>
      <c r="L59" s="444">
        <f t="shared" ca="1" si="3"/>
        <v>4571574.1998204356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1140206.3070594226</v>
      </c>
      <c r="C60" s="447">
        <f t="shared" si="0"/>
        <v>259863.64217494545</v>
      </c>
      <c r="D60" s="447">
        <f ca="1">SUMIF(G:G,53,K:K)</f>
        <v>51188.491911222911</v>
      </c>
      <c r="E60" s="447">
        <f t="shared" ca="1" si="1"/>
        <v>931531.15679570008</v>
      </c>
      <c r="F60" s="431"/>
      <c r="G60" s="459">
        <f t="shared" si="8"/>
        <v>5</v>
      </c>
      <c r="H60" s="459">
        <v>53</v>
      </c>
      <c r="I60" s="444">
        <f t="shared" ca="1" si="5"/>
        <v>4571574.1998204356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19048.225832585147</v>
      </c>
      <c r="L60" s="444">
        <f t="shared" ca="1" si="3"/>
        <v>4590622.4256530209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931531.15679570008</v>
      </c>
      <c r="C61" s="447">
        <f t="shared" si="0"/>
        <v>259863.64217494545</v>
      </c>
      <c r="D61" s="447">
        <f ca="1">SUMIF(G:G,54,K:K)</f>
        <v>40512.27518297499</v>
      </c>
      <c r="E61" s="447">
        <f t="shared" ca="1" si="1"/>
        <v>712179.78980372963</v>
      </c>
      <c r="F61" s="431"/>
      <c r="G61" s="459">
        <f t="shared" si="8"/>
        <v>5</v>
      </c>
      <c r="H61" s="459">
        <v>54</v>
      </c>
      <c r="I61" s="444">
        <f t="shared" ca="1" si="5"/>
        <v>4590622.4256530209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19127.59344022092</v>
      </c>
      <c r="L61" s="444">
        <f t="shared" ca="1" si="3"/>
        <v>4609750.0190932415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712179.78980372963</v>
      </c>
      <c r="C62" s="447">
        <f t="shared" si="0"/>
        <v>259863.64217494545</v>
      </c>
      <c r="D62" s="447">
        <f ca="1">SUMIF(G:G,55,K:K)</f>
        <v>29289.842944713215</v>
      </c>
      <c r="E62" s="447">
        <f t="shared" ca="1" si="1"/>
        <v>481605.99057349737</v>
      </c>
      <c r="F62" s="431"/>
      <c r="G62" s="459">
        <f t="shared" si="8"/>
        <v>5</v>
      </c>
      <c r="H62" s="459">
        <v>55</v>
      </c>
      <c r="I62" s="444">
        <f t="shared" ca="1" si="5"/>
        <v>4609750.0190932415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19207.291746221839</v>
      </c>
      <c r="L62" s="444">
        <f t="shared" ca="1" si="3"/>
        <v>4628957.310839463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481605.99057349737</v>
      </c>
      <c r="C63" s="447">
        <f t="shared" si="0"/>
        <v>259863.64217494545</v>
      </c>
      <c r="D63" s="447">
        <f ca="1">SUMIF(G:G,56,K:K)</f>
        <v>17493.249774292824</v>
      </c>
      <c r="E63" s="447">
        <f t="shared" ca="1" si="1"/>
        <v>239235.59817284474</v>
      </c>
      <c r="F63" s="431"/>
      <c r="G63" s="459">
        <f t="shared" si="8"/>
        <v>5</v>
      </c>
      <c r="H63" s="459">
        <v>56</v>
      </c>
      <c r="I63" s="444">
        <f t="shared" ca="1" si="5"/>
        <v>4628957.310839463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19287.322128497763</v>
      </c>
      <c r="L63" s="444">
        <f t="shared" ca="1" si="3"/>
        <v>4648244.632967961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239235.59817284474</v>
      </c>
      <c r="C64" s="447">
        <f t="shared" si="0"/>
        <v>259863.64217494545</v>
      </c>
      <c r="D64" s="447">
        <f ca="1">SUMIF(G:G,57,K:K)</f>
        <v>5093.1205087350299</v>
      </c>
      <c r="E64" s="447">
        <f t="shared" ca="1" si="1"/>
        <v>-15534.923493365679</v>
      </c>
      <c r="F64" s="431"/>
      <c r="G64" s="459">
        <f t="shared" si="8"/>
        <v>5</v>
      </c>
      <c r="H64" s="459">
        <v>57</v>
      </c>
      <c r="I64" s="444">
        <f t="shared" ca="1" si="5"/>
        <v>4648244.632967961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19367.685970699837</v>
      </c>
      <c r="L64" s="444">
        <f t="shared" ca="1" si="3"/>
        <v>4667612.3189386604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-15534.923493365679</v>
      </c>
      <c r="C65" s="447">
        <f t="shared" si="0"/>
        <v>259863.64217494545</v>
      </c>
      <c r="D65" s="447">
        <f ca="1">SUMIF(G:G,58,K:K)</f>
        <v>-7941.4229040275186</v>
      </c>
      <c r="E65" s="447">
        <f t="shared" ca="1" si="1"/>
        <v>-283339.98857233865</v>
      </c>
      <c r="F65" s="431"/>
      <c r="G65" s="459">
        <f t="shared" si="8"/>
        <v>5</v>
      </c>
      <c r="H65" s="459">
        <v>58</v>
      </c>
      <c r="I65" s="444">
        <f t="shared" ca="1" si="5"/>
        <v>4667612.3189386604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19448.384662244418</v>
      </c>
      <c r="L65" s="444">
        <f t="shared" ca="1" si="3"/>
        <v>4687060.7036009049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-283339.98857233865</v>
      </c>
      <c r="C66" s="447">
        <f t="shared" si="0"/>
        <v>259863.64217494545</v>
      </c>
      <c r="D66" s="447">
        <f ca="1">SUMIF(G:G,59,K:K)</f>
        <v>-21642.838295808848</v>
      </c>
      <c r="E66" s="447">
        <f t="shared" ca="1" si="1"/>
        <v>-564846.46904309292</v>
      </c>
      <c r="F66" s="431"/>
      <c r="G66" s="459">
        <f t="shared" si="8"/>
        <v>5</v>
      </c>
      <c r="H66" s="459">
        <v>59</v>
      </c>
      <c r="I66" s="444">
        <f t="shared" ca="1" si="5"/>
        <v>4687060.7036009049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19529.419598337103</v>
      </c>
      <c r="L66" s="444">
        <f t="shared" ca="1" si="3"/>
        <v>4706590.1231992422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-564846.46904309292</v>
      </c>
      <c r="C67" s="447">
        <f t="shared" si="0"/>
        <v>259863.64217494545</v>
      </c>
      <c r="D67" s="447">
        <f t="shared" ref="D67:D71" ca="1" si="9">SUMIF(G:G,60,K:K)</f>
        <v>-36045.244102699682</v>
      </c>
      <c r="E67" s="447">
        <f t="shared" ca="1" si="1"/>
        <v>-860755.35532073805</v>
      </c>
      <c r="F67" s="431"/>
      <c r="G67" s="459">
        <f t="shared" si="8"/>
        <v>5</v>
      </c>
      <c r="H67" s="459">
        <v>60</v>
      </c>
      <c r="I67" s="444">
        <f t="shared" ca="1" si="5"/>
        <v>4706590.1231992422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19610.792179996843</v>
      </c>
      <c r="L67" s="444">
        <f t="shared" ca="1" si="3"/>
        <v>4726200.9153792392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-860755.35532073805</v>
      </c>
      <c r="C68" s="447">
        <f t="shared" si="0"/>
        <v>259863.64217494545</v>
      </c>
      <c r="D68" s="447">
        <f t="shared" ca="1" si="9"/>
        <v>-36045.244102699682</v>
      </c>
      <c r="E68" s="447">
        <f t="shared" ca="1" si="1"/>
        <v>-1156664.2415983831</v>
      </c>
      <c r="F68" s="431"/>
      <c r="G68" s="459">
        <f>G67+1</f>
        <v>6</v>
      </c>
      <c r="H68" s="459">
        <v>61</v>
      </c>
      <c r="I68" s="444">
        <f t="shared" ca="1" si="5"/>
        <v>4726200.9153792392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19692.503814080163</v>
      </c>
      <c r="L68" s="444">
        <f t="shared" ca="1" si="3"/>
        <v>4745893.419193319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-1156664.2415983831</v>
      </c>
      <c r="C69" s="447">
        <f t="shared" si="0"/>
        <v>259863.64217494545</v>
      </c>
      <c r="D69" s="447">
        <f t="shared" ca="1" si="9"/>
        <v>-36045.244102699682</v>
      </c>
      <c r="E69" s="447">
        <f t="shared" ca="1" si="1"/>
        <v>-1452573.1278760282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4745893.419193319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19774.555913305496</v>
      </c>
      <c r="L69" s="444">
        <f t="shared" ca="1" si="3"/>
        <v>4765667.9751066249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-1452573.1278760282</v>
      </c>
      <c r="C70" s="447">
        <f t="shared" si="0"/>
        <v>259863.64217494545</v>
      </c>
      <c r="D70" s="447">
        <f t="shared" ca="1" si="9"/>
        <v>-36045.244102699682</v>
      </c>
      <c r="E70" s="447">
        <f t="shared" ca="1" si="1"/>
        <v>-1748482.0141536733</v>
      </c>
      <c r="F70" s="431"/>
      <c r="G70" s="459">
        <f t="shared" si="10"/>
        <v>6</v>
      </c>
      <c r="H70" s="459">
        <v>63</v>
      </c>
      <c r="I70" s="444">
        <f t="shared" ca="1" si="5"/>
        <v>4765667.9751066249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19856.949896277605</v>
      </c>
      <c r="L70" s="444">
        <f t="shared" ca="1" si="3"/>
        <v>4785524.9250029027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-1748482.0141536733</v>
      </c>
      <c r="C71" s="447">
        <f t="shared" si="0"/>
        <v>259863.64217494545</v>
      </c>
      <c r="D71" s="447">
        <f t="shared" ca="1" si="9"/>
        <v>-36045.244102699682</v>
      </c>
      <c r="E71" s="447">
        <f t="shared" ca="1" si="1"/>
        <v>-2044390.9004313184</v>
      </c>
      <c r="F71" s="431"/>
      <c r="G71" s="459">
        <f t="shared" si="10"/>
        <v>6</v>
      </c>
      <c r="H71" s="459">
        <v>64</v>
      </c>
      <c r="I71" s="444">
        <f t="shared" ca="1" si="5"/>
        <v>4785524.9250029027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19939.687187512096</v>
      </c>
      <c r="L71" s="444">
        <f t="shared" ca="1" si="3"/>
        <v>4805464.6121904152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4805464.6121904152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20022.769217460063</v>
      </c>
      <c r="L72" s="444">
        <f t="shared" ca="1" si="3"/>
        <v>4825487.3814078756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4825487.3814078756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20106.197422532816</v>
      </c>
      <c r="L73" s="444">
        <f t="shared" ca="1" si="3"/>
        <v>4845593.5788304079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4845593.5788304079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20189.973245126701</v>
      </c>
      <c r="L74" s="444">
        <f t="shared" ca="1" si="3"/>
        <v>4865783.5520755351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4865783.5520755351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20176.601450670649</v>
      </c>
      <c r="L75" s="444">
        <f t="shared" ca="1" si="3"/>
        <v>4862560.9496116266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4862560.9496116266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20163.173940404366</v>
      </c>
      <c r="L76" s="444">
        <f t="shared" ca="1" si="3"/>
        <v>4859324.9196374519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4859324.9196374519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20149.690482178637</v>
      </c>
      <c r="L77" s="444">
        <f t="shared" ca="1" si="3"/>
        <v>4856075.4062050516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4856075.4062050516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20136.15084287697</v>
      </c>
      <c r="L78" s="444">
        <f t="shared" ca="1" si="3"/>
        <v>4852812.3531333497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4852812.3531333497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20122.554788411544</v>
      </c>
      <c r="L79" s="444">
        <f t="shared" ca="1" si="3"/>
        <v>4849535.7040071823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4849535.7040071823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20108.902083719178</v>
      </c>
      <c r="L80" s="444">
        <f t="shared" ca="1" si="3"/>
        <v>4846245.4021763224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4846245.4021763224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20095.192492757265</v>
      </c>
      <c r="L81" s="444">
        <f t="shared" ca="1" si="3"/>
        <v>4842941.3907545004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4842941.3907545004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20081.425778499673</v>
      </c>
      <c r="L82" s="444">
        <f t="shared" ca="1" si="3"/>
        <v>4839623.6126184212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4839623.6126184212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20067.601702932676</v>
      </c>
      <c r="L83" s="444">
        <f t="shared" ca="1" si="3"/>
        <v>4836292.0104067745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4836292.0104067745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20053.720027050815</v>
      </c>
      <c r="L84" s="444">
        <f t="shared" ca="1" si="3"/>
        <v>4832946.5265192464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4832946.5265192464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20039.780510852779</v>
      </c>
      <c r="L85" s="444">
        <f t="shared" ca="1" si="3"/>
        <v>4829587.1031155204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4829587.1031155204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20025.782913337254</v>
      </c>
      <c r="L86" s="444">
        <f t="shared" ca="1" si="3"/>
        <v>4826213.6821142789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4826213.6821142789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20011.726992498749</v>
      </c>
      <c r="L87" s="444">
        <f t="shared" ca="1" si="3"/>
        <v>4822826.205192199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4822826.205192199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19997.612505323417</v>
      </c>
      <c r="L88" s="444">
        <f t="shared" ca="1" si="3"/>
        <v>4819424.6137829432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4819424.6137829432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19983.43920778485</v>
      </c>
      <c r="L89" s="444">
        <f t="shared" ca="1" si="3"/>
        <v>4816008.8490761491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4816008.8490761491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19969.206854839875</v>
      </c>
      <c r="L90" s="444">
        <f t="shared" ca="1" si="3"/>
        <v>4812578.8520164099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4812578.8520164099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19954.915200424293</v>
      </c>
      <c r="L91" s="444">
        <f t="shared" ca="1" si="3"/>
        <v>4809134.5633022552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4809134.5633022552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19940.563997448651</v>
      </c>
      <c r="L92" s="444">
        <f t="shared" ca="1" si="3"/>
        <v>4805675.9233851247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4805675.9233851247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19926.152997793939</v>
      </c>
      <c r="L93" s="444">
        <f t="shared" ca="1" si="3"/>
        <v>4802202.8724683393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4802202.8724683393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19911.681952307335</v>
      </c>
      <c r="L94" s="444">
        <f t="shared" ca="1" si="3"/>
        <v>4798715.3505060673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4798715.3505060673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19897.150610797868</v>
      </c>
      <c r="L95" s="444">
        <f t="shared" ca="1" si="3"/>
        <v>4795213.2972022863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4795213.2972022863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19882.558722032114</v>
      </c>
      <c r="L96" s="444">
        <f t="shared" ca="1" si="3"/>
        <v>4791696.6520097395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4791696.6520097395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19867.906033729836</v>
      </c>
      <c r="L97" s="444">
        <f t="shared" ca="1" si="3"/>
        <v>4788165.3541288907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4788165.3541288907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19853.19229255963</v>
      </c>
      <c r="L98" s="444">
        <f t="shared" ca="1" si="3"/>
        <v>4784619.3425068716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4784619.3425068716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19838.417244134551</v>
      </c>
      <c r="L99" s="444">
        <f t="shared" ca="1" si="3"/>
        <v>4781058.555836427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4781058.555836427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19823.580633007699</v>
      </c>
      <c r="L100" s="444">
        <f t="shared" ca="1" si="3"/>
        <v>4777482.9325548559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4777482.9325548559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19808.68220266782</v>
      </c>
      <c r="L101" s="444">
        <f t="shared" ca="1" si="3"/>
        <v>4773892.4108429449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4773892.4108429449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19793.721695534856</v>
      </c>
      <c r="L102" s="444">
        <f t="shared" ca="1" si="3"/>
        <v>4770286.9286239007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4770286.9286239007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19778.698852955506</v>
      </c>
      <c r="L103" s="444">
        <f t="shared" ca="1" si="3"/>
        <v>4766666.4235622771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4766666.4235622771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19763.613415198743</v>
      </c>
      <c r="L104" s="444">
        <f t="shared" ca="1" si="3"/>
        <v>4763030.8330628965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4763030.8330628965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19755.731373117993</v>
      </c>
      <c r="L105" s="444">
        <f t="shared" ca="1" si="3"/>
        <v>4761131.2609214364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4761131.2609214364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19747.81648919524</v>
      </c>
      <c r="L106" s="444">
        <f t="shared" ca="1" si="3"/>
        <v>4759223.7738960534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4759223.7738960534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19739.868626589479</v>
      </c>
      <c r="L107" s="444">
        <f t="shared" ca="1" si="3"/>
        <v>4757308.3390080649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4757308.3390080649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19731.887647889525</v>
      </c>
      <c r="L108" s="444">
        <f t="shared" ca="1" si="3"/>
        <v>4755384.9231413761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4755384.9231413761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19723.873415111659</v>
      </c>
      <c r="L109" s="444">
        <f t="shared" ca="1" si="3"/>
        <v>4753453.4930419093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4753453.4930419093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19715.825789697214</v>
      </c>
      <c r="L110" s="444">
        <f t="shared" ca="1" si="3"/>
        <v>4751514.0153170284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4751514.0153170284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19707.744632510206</v>
      </c>
      <c r="L111" s="444">
        <f t="shared" ca="1" si="3"/>
        <v>4749566.4564349605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4749566.4564349605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19699.629803834927</v>
      </c>
      <c r="L112" s="444">
        <f t="shared" ca="1" si="3"/>
        <v>4747610.7827242166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4747610.7827242166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19691.481163373493</v>
      </c>
      <c r="L113" s="444">
        <f t="shared" ca="1" si="3"/>
        <v>4745646.9603730114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4745646.9603730114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19683.298570243471</v>
      </c>
      <c r="L114" s="444">
        <f t="shared" ca="1" si="3"/>
        <v>4743674.9554286767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4743674.9554286767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19675.08188297541</v>
      </c>
      <c r="L115" s="444">
        <f t="shared" ca="1" si="3"/>
        <v>4741694.7337970734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4741694.7337970734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19666.830959510396</v>
      </c>
      <c r="L116" s="444">
        <f t="shared" ca="1" si="3"/>
        <v>4739706.261242005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4739706.261242005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19658.54565719761</v>
      </c>
      <c r="L117" s="444">
        <f t="shared" ca="1" si="3"/>
        <v>4737709.5033846246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4737709.5033846246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19650.225832791861</v>
      </c>
      <c r="L118" s="444">
        <f t="shared" ca="1" si="3"/>
        <v>4735704.4257028382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4735704.4257028382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19641.871342451082</v>
      </c>
      <c r="L119" s="444">
        <f t="shared" ca="1" si="3"/>
        <v>4733690.9935307112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4733690.9935307112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19633.482041733885</v>
      </c>
      <c r="L120" s="444">
        <f t="shared" ca="1" si="3"/>
        <v>4731669.1720578671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4731669.1720578671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19625.057785597037</v>
      </c>
      <c r="L121" s="444">
        <f t="shared" ca="1" si="3"/>
        <v>4729638.9263288854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4729638.9263288854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19616.598428392947</v>
      </c>
      <c r="L122" s="444">
        <f t="shared" ca="1" si="3"/>
        <v>4727600.2212426998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4727600.2212426998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19608.103823867172</v>
      </c>
      <c r="L123" s="444">
        <f t="shared" ca="1" si="3"/>
        <v>4725553.021551989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4725553.021551989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19599.573825155876</v>
      </c>
      <c r="L124" s="444">
        <f t="shared" ca="1" si="3"/>
        <v>4723497.291862567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4723497.291862567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19591.008284783285</v>
      </c>
      <c r="L125" s="444">
        <f t="shared" ca="1" si="3"/>
        <v>4721432.9966327716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4721432.9966327716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19582.407054659139</v>
      </c>
      <c r="L126" s="444">
        <f t="shared" ca="1" si="3"/>
        <v>4719360.1001728522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4719360.1001728522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19573.769986076142</v>
      </c>
      <c r="L127" s="444">
        <f t="shared" ca="1" si="3"/>
        <v>4717278.5666443501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4717278.5666443501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19565.096929707383</v>
      </c>
      <c r="L128" s="444">
        <f t="shared" ca="1" si="3"/>
        <v>4715188.3600594793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4715188.3600594793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19556.387735603752</v>
      </c>
      <c r="L129" s="444">
        <f t="shared" ca="1" si="3"/>
        <v>4713089.4442805042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4713089.4442805042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19547.642253191356</v>
      </c>
      <c r="L130" s="444">
        <f t="shared" ca="1" si="3"/>
        <v>4710981.7830191171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4710981.7830191171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19538.860331268912</v>
      </c>
      <c r="L131" s="444">
        <f t="shared" ca="1" si="3"/>
        <v>4708865.3398358077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4708865.3398358077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19530.04181800512</v>
      </c>
      <c r="L132" s="444">
        <f t="shared" ca="1" si="3"/>
        <v>4706740.0781392343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4706740.0781392343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19521.186560936065</v>
      </c>
      <c r="L133" s="444">
        <f t="shared" ca="1" si="3"/>
        <v>4704605.9611855922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4704605.9611855922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19512.294406962559</v>
      </c>
      <c r="L134" s="444">
        <f t="shared" ca="1" si="3"/>
        <v>4702462.9520779764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4702462.9520779764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19503.365202347493</v>
      </c>
      <c r="L135" s="444">
        <f t="shared" ca="1" si="3"/>
        <v>4700311.0137657458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4700311.0137657458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19494.398792713197</v>
      </c>
      <c r="L136" s="444">
        <f t="shared" ca="1" si="3"/>
        <v>4698150.1090438804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4698150.1090438804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19485.395023038756</v>
      </c>
      <c r="L137" s="444">
        <f t="shared" ca="1" si="3"/>
        <v>4695980.2005523406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4695980.2005523406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19476.353737657344</v>
      </c>
      <c r="L138" s="444">
        <f t="shared" ca="1" si="3"/>
        <v>4693801.2507754192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4693801.2507754192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19467.274780253501</v>
      </c>
      <c r="L139" s="444">
        <f t="shared" ca="1" si="3"/>
        <v>4691613.2220410947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4691613.2220410947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19458.157993860485</v>
      </c>
      <c r="L140" s="444">
        <f t="shared" ca="1" si="3"/>
        <v>4689416.0765203768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4689416.0765203768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19449.003220857492</v>
      </c>
      <c r="L141" s="444">
        <f t="shared" ca="1" si="3"/>
        <v>4687209.7762266556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4687209.7762266556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19439.810302966987</v>
      </c>
      <c r="L142" s="444">
        <f t="shared" ca="1" si="3"/>
        <v>4684994.2830150444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4684994.2830150444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19430.579081251941</v>
      </c>
      <c r="L143" s="444">
        <f t="shared" ca="1" si="3"/>
        <v>4682769.5585817182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4682769.5585817182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19421.309396113083</v>
      </c>
      <c r="L144" s="444">
        <f t="shared" ca="1" si="3"/>
        <v>4680535.5644632531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4680535.5644632531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19412.001087286146</v>
      </c>
      <c r="L145" s="444">
        <f t="shared" ca="1" si="3"/>
        <v>4678292.2620359613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4678292.2620359613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19402.653993839096</v>
      </c>
      <c r="L146" s="444">
        <f t="shared" ca="1" si="3"/>
        <v>4676039.6125152223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4676039.6125152223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19393.267954169351</v>
      </c>
      <c r="L147" s="444">
        <f t="shared" ca="1" si="3"/>
        <v>4673777.5769548137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4673777.5769548137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19383.842806000979</v>
      </c>
      <c r="L148" s="444">
        <f t="shared" ca="1" si="3"/>
        <v>4671506.1162462365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4671506.1162462365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19374.378386381908</v>
      </c>
      <c r="L149" s="444">
        <f t="shared" ca="1" si="3"/>
        <v>4669225.1911180401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4669225.1911180401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19364.874531681089</v>
      </c>
      <c r="L150" s="444">
        <f t="shared" ca="1" si="3"/>
        <v>4666934.7621351425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4666934.7621351425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19355.331077585684</v>
      </c>
      <c r="L151" s="444">
        <f t="shared" ca="1" si="3"/>
        <v>4664634.78969815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4664634.78969815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19345.747859098214</v>
      </c>
      <c r="L152" s="444">
        <f t="shared" ca="1" si="3"/>
        <v>4662325.2340426696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4662325.2340426696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19336.124710533713</v>
      </c>
      <c r="L153" s="444">
        <f t="shared" ca="1" si="3"/>
        <v>4660006.055238625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4660006.055238625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19326.461465516863</v>
      </c>
      <c r="L154" s="444">
        <f t="shared" ca="1" si="3"/>
        <v>4657677.2131895637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4657677.2131895637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19316.757956979105</v>
      </c>
      <c r="L155" s="444">
        <f t="shared" ca="1" si="3"/>
        <v>4655338.6676319642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4655338.6676319642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19307.014017155772</v>
      </c>
      <c r="L156" s="444">
        <f t="shared" ca="1" si="3"/>
        <v>4652990.3781345412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4652990.3781345412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19297.22947758318</v>
      </c>
      <c r="L157" s="444">
        <f t="shared" ca="1" si="3"/>
        <v>4650632.3040975463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4650632.3040975463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19287.404169095698</v>
      </c>
      <c r="L158" s="444">
        <f t="shared" ca="1" si="3"/>
        <v>4648264.4047520636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4648264.4047520636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19277.537921822855</v>
      </c>
      <c r="L159" s="444">
        <f t="shared" ca="1" si="3"/>
        <v>4645886.6391593078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4645886.6391593078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19267.630565186373</v>
      </c>
      <c r="L160" s="444">
        <f t="shared" ca="1" si="3"/>
        <v>4643498.9662099155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4643498.9662099155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19257.681927897236</v>
      </c>
      <c r="L161" s="444">
        <f t="shared" ca="1" si="3"/>
        <v>4641101.3446232341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4641101.3446232341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19247.691837952731</v>
      </c>
      <c r="L162" s="444">
        <f t="shared" ca="1" si="3"/>
        <v>4638693.7329466082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4638693.7329466082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19237.660122633457</v>
      </c>
      <c r="L163" s="444">
        <f t="shared" ca="1" si="3"/>
        <v>4636276.0895546637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4636276.0895546637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19227.586608500354</v>
      </c>
      <c r="L164" s="444">
        <f t="shared" ca="1" si="3"/>
        <v>4633848.3726485856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4633848.3726485856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19217.471121391696</v>
      </c>
      <c r="L165" s="444">
        <f t="shared" ca="1" si="3"/>
        <v>4631410.5402553985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4631410.5402553985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19207.313486420084</v>
      </c>
      <c r="L166" s="444">
        <f t="shared" ca="1" si="3"/>
        <v>4628962.5502272397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4628962.5502272397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19197.113527969421</v>
      </c>
      <c r="L167" s="444">
        <f t="shared" ca="1" si="3"/>
        <v>4626504.3602406308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4626504.3602406308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19186.871069691886</v>
      </c>
      <c r="L168" s="444">
        <f t="shared" ca="1" si="3"/>
        <v>4624035.9277957445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4624035.9277957445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19176.585934504859</v>
      </c>
      <c r="L169" s="444">
        <f t="shared" ca="1" si="3"/>
        <v>4621557.210215671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4621557.210215671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19166.257944587887</v>
      </c>
      <c r="L170" s="444">
        <f t="shared" ca="1" si="3"/>
        <v>4619068.1646456802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4619068.1646456802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19155.886921379592</v>
      </c>
      <c r="L171" s="444">
        <f t="shared" ca="1" si="3"/>
        <v>4616568.7480524816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4616568.7480524816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19145.472685574598</v>
      </c>
      <c r="L172" s="444">
        <f t="shared" ca="1" si="3"/>
        <v>4614058.9172234777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4614058.9172234777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19135.015057120414</v>
      </c>
      <c r="L173" s="444">
        <f t="shared" ca="1" si="3"/>
        <v>4611538.6287660198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4611538.6287660198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19124.51385521434</v>
      </c>
      <c r="L174" s="444">
        <f t="shared" ca="1" si="3"/>
        <v>4609007.8391066557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4609007.8391066557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19113.968898300322</v>
      </c>
      <c r="L175" s="444">
        <f t="shared" ca="1" si="3"/>
        <v>4606466.5044903774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4606466.5044903774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19103.380004065828</v>
      </c>
      <c r="L176" s="444">
        <f t="shared" ca="1" si="3"/>
        <v>4603914.580979865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4603914.580979865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19092.746989438696</v>
      </c>
      <c r="L177" s="444">
        <f t="shared" ca="1" si="3"/>
        <v>4601352.024454725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4601352.024454725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19082.069670583944</v>
      </c>
      <c r="L178" s="444">
        <f t="shared" ca="1" si="3"/>
        <v>4598778.7906107306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4598778.7906107306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19071.347862900635</v>
      </c>
      <c r="L179" s="444">
        <f t="shared" ca="1" si="3"/>
        <v>4596194.8349590525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4596194.8349590525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19060.581381018641</v>
      </c>
      <c r="L180" s="444">
        <f t="shared" ca="1" si="3"/>
        <v>4593600.1128254924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4593600.1128254924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19049.770038795476</v>
      </c>
      <c r="L181" s="444">
        <f t="shared" ca="1" si="3"/>
        <v>4590994.5793497097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4590994.5793497097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19038.913649313046</v>
      </c>
      <c r="L182" s="444">
        <f t="shared" ca="1" si="3"/>
        <v>4588378.1894844444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4588378.1894844444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19028.012024874442</v>
      </c>
      <c r="L183" s="444">
        <f t="shared" ca="1" si="3"/>
        <v>4585750.8979947409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4585750.8979947409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19017.064977000678</v>
      </c>
      <c r="L184" s="444">
        <f t="shared" ca="1" si="3"/>
        <v>4583112.659457163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4583112.659457163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19006.072316427435</v>
      </c>
      <c r="L185" s="444">
        <f t="shared" ca="1" si="3"/>
        <v>4580463.4282590123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4580463.4282590123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18995.033853101806</v>
      </c>
      <c r="L186" s="444">
        <f t="shared" ca="1" si="3"/>
        <v>4577803.1585975355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4577803.1585975355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18983.949396178989</v>
      </c>
      <c r="L187" s="444">
        <f t="shared" ca="1" si="3"/>
        <v>4575131.8044791361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4575131.8044791361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18972.81875401899</v>
      </c>
      <c r="L188" s="444">
        <f t="shared" ca="1" si="3"/>
        <v>4572449.319718577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4572449.319718577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18961.641734183326</v>
      </c>
      <c r="L189" s="444">
        <f t="shared" ca="1" si="3"/>
        <v>4569755.6579381824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4569755.6579381824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18950.418143431682</v>
      </c>
      <c r="L190" s="444">
        <f t="shared" ca="1" si="3"/>
        <v>4567050.7725670356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4567050.7725670356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18939.147787718572</v>
      </c>
      <c r="L191" s="444">
        <f t="shared" ca="1" si="3"/>
        <v>4564334.6168401763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4564334.6168401763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18927.830472189991</v>
      </c>
      <c r="L192" s="444">
        <f t="shared" ca="1" si="3"/>
        <v>4561607.1437977878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4561607.1437977878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18916.466001180041</v>
      </c>
      <c r="L193" s="444">
        <f t="shared" ca="1" si="3"/>
        <v>4558868.3062843895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4558868.3062843895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18905.054178207545</v>
      </c>
      <c r="L194" s="444">
        <f t="shared" ca="1" si="3"/>
        <v>4556118.0569480183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4556118.0569480183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18893.594805972665</v>
      </c>
      <c r="L195" s="444">
        <f t="shared" ca="1" si="3"/>
        <v>4553356.3482394125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4553356.3482394125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18882.087686353476</v>
      </c>
      <c r="L196" s="444">
        <f t="shared" ca="1" si="3"/>
        <v>4550583.1324111875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4550583.1324111875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18870.532620402537</v>
      </c>
      <c r="L197" s="444">
        <f t="shared" ca="1" si="3"/>
        <v>4547798.3615170121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4547798.3615170121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18858.929408343472</v>
      </c>
      <c r="L198" s="444">
        <f t="shared" ca="1" si="3"/>
        <v>4545001.9874107772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4545001.9874107772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18847.277849567494</v>
      </c>
      <c r="L199" s="444">
        <f t="shared" ca="1" si="3"/>
        <v>4542193.961745766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4542193.961745766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18835.577742629946</v>
      </c>
      <c r="L200" s="444">
        <f t="shared" ca="1" si="3"/>
        <v>4539374.2359738173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4539374.2359738173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18823.828885246829</v>
      </c>
      <c r="L201" s="444">
        <f t="shared" ca="1" si="3"/>
        <v>4536542.7613444859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4536542.7613444859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18812.031074291281</v>
      </c>
      <c r="L202" s="444">
        <f t="shared" ca="1" si="3"/>
        <v>4533699.4889041986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4533699.4889041986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18800.184105790086</v>
      </c>
      <c r="L203" s="444">
        <f t="shared" ca="1" si="3"/>
        <v>4530844.3694954105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4530844.3694954105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18788.287774920133</v>
      </c>
      <c r="L204" s="444">
        <f t="shared" ca="1" si="3"/>
        <v>4527977.3537557526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4527977.3537557526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18776.341876004892</v>
      </c>
      <c r="L205" s="444">
        <f t="shared" ca="1" si="3"/>
        <v>4525098.392117179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4525098.392117179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18764.346202510835</v>
      </c>
      <c r="L206" s="444">
        <f t="shared" ca="1" si="3"/>
        <v>4522207.434805111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4522207.434805111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18752.300547043887</v>
      </c>
      <c r="L207" s="444">
        <f t="shared" ca="1" si="3"/>
        <v>4519304.4318375764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4519304.4318375764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18740.204701345825</v>
      </c>
      <c r="L208" s="444">
        <f t="shared" ca="1" si="3"/>
        <v>4516389.3330243435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4516389.3330243435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18728.058456290688</v>
      </c>
      <c r="L209" s="444">
        <f t="shared" ca="1" si="3"/>
        <v>4513462.0879660556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4513462.0879660556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18715.861601881155</v>
      </c>
      <c r="L210" s="444">
        <f t="shared" ca="1" si="3"/>
        <v>4510522.646053358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4510522.646053358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18703.613927244915</v>
      </c>
      <c r="L211" s="444">
        <f t="shared" ca="1" si="3"/>
        <v>4507570.9564660247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4507570.9564660247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18691.315220631026</v>
      </c>
      <c r="L212" s="444">
        <f t="shared" ca="1" si="3"/>
        <v>4504606.9681720771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4504606.9681720771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18678.965269406246</v>
      </c>
      <c r="L213" s="444">
        <f t="shared" ca="1" si="3"/>
        <v>4501630.629926905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4501630.629926905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18666.563860051359</v>
      </c>
      <c r="L214" s="444">
        <f t="shared" ca="1" si="3"/>
        <v>4498641.890272378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4498641.890272378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18654.110778157497</v>
      </c>
      <c r="L215" s="444">
        <f t="shared" ca="1" si="3"/>
        <v>4495640.6975359572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4495640.6975359572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18641.605808422413</v>
      </c>
      <c r="L216" s="444">
        <f t="shared" ca="1" si="3"/>
        <v>4492626.9998298008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4492626.9998298008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18629.04873464676</v>
      </c>
      <c r="L217" s="444">
        <f t="shared" ca="1" si="3"/>
        <v>4489600.7450498696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4489600.7450498696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18616.439339730379</v>
      </c>
      <c r="L218" s="444">
        <f t="shared" ca="1" si="3"/>
        <v>4486561.8808750212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4486561.8808750212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18603.777405668512</v>
      </c>
      <c r="L219" s="444">
        <f t="shared" ca="1" si="3"/>
        <v>4483510.3547661109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4483510.3547661109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18591.062713548054</v>
      </c>
      <c r="L220" s="444">
        <f t="shared" ca="1" si="3"/>
        <v>4480446.1139650801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4480446.1139650801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18578.295043543756</v>
      </c>
      <c r="L221" s="444">
        <f t="shared" ca="1" si="3"/>
        <v>4477369.1054940457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4477369.1054940457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18565.474174914445</v>
      </c>
      <c r="L222" s="444">
        <f t="shared" ca="1" si="3"/>
        <v>4474279.2761543822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4474279.2761543822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18552.599885999181</v>
      </c>
      <c r="L223" s="444">
        <f t="shared" ca="1" si="3"/>
        <v>4471176.572525803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4471176.572525803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18539.671954213434</v>
      </c>
      <c r="L224" s="444">
        <f t="shared" ca="1" si="3"/>
        <v>4468060.9409654383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4468060.9409654383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18526.69015604525</v>
      </c>
      <c r="L225" s="444">
        <f t="shared" ca="1" si="3"/>
        <v>4464932.3276069053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4464932.3276069053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18513.654267051363</v>
      </c>
      <c r="L226" s="444">
        <f t="shared" ca="1" si="3"/>
        <v>4461790.6783593781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4461790.6783593781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18500.564061853333</v>
      </c>
      <c r="L227" s="444">
        <f t="shared" ca="1" si="3"/>
        <v>4458635.9389066529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4458635.9389066529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18487.419314133644</v>
      </c>
      <c r="L228" s="444">
        <f t="shared" ca="1" si="3"/>
        <v>4455468.0547062084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4455468.0547062084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18474.219796631791</v>
      </c>
      <c r="L229" s="444">
        <f t="shared" ca="1" si="3"/>
        <v>4452286.9709882615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4452286.9709882615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18460.965281140347</v>
      </c>
      <c r="L230" s="444">
        <f t="shared" ca="1" si="3"/>
        <v>4449092.6327548232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4449092.6327548232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18447.655538501022</v>
      </c>
      <c r="L231" s="444">
        <f t="shared" ca="1" si="3"/>
        <v>4445884.984778746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4445884.984778746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18434.290338600698</v>
      </c>
      <c r="L232" s="444">
        <f t="shared" ca="1" si="3"/>
        <v>4442663.9716027686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4442663.9716027686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18420.86945036746</v>
      </c>
      <c r="L233" s="444">
        <f t="shared" ca="1" si="3"/>
        <v>4439429.5375385573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4439429.5375385573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18407.392641766579</v>
      </c>
      <c r="L234" s="444">
        <f t="shared" ca="1" si="3"/>
        <v>4436181.6266657459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4436181.6266657459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18393.859679796529</v>
      </c>
      <c r="L235" s="444">
        <f t="shared" ca="1" si="3"/>
        <v>4432920.1828309642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4432920.1828309642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18380.270330484942</v>
      </c>
      <c r="L236" s="444">
        <f t="shared" ca="1" si="3"/>
        <v>4429645.1496468708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4429645.1496468708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18366.62435888455</v>
      </c>
      <c r="L237" s="444">
        <f t="shared" ca="1" si="3"/>
        <v>4426356.4704911774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4426356.4704911774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18352.921529069161</v>
      </c>
      <c r="L238" s="444">
        <f t="shared" ca="1" si="3"/>
        <v>4423054.0885056686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4423054.0885056686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18339.161604129542</v>
      </c>
      <c r="L239" s="444">
        <f t="shared" ca="1" si="3"/>
        <v>4419737.9465952199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4419737.9465952199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18325.344346169339</v>
      </c>
      <c r="L240" s="444">
        <f t="shared" ca="1" si="3"/>
        <v>4416407.9874268109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4416407.9874268109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18311.469516300967</v>
      </c>
      <c r="L241" s="444">
        <f t="shared" ca="1" si="3"/>
        <v>4413064.1534285331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4413064.1534285331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18297.536874641479</v>
      </c>
      <c r="L242" s="444">
        <f t="shared" ca="1" si="3"/>
        <v>4409706.3867885964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4409706.3867885964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18283.546180308407</v>
      </c>
      <c r="L243" s="444">
        <f t="shared" ca="1" si="3"/>
        <v>4406334.6294543268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4406334.6294543268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18269.497191415619</v>
      </c>
      <c r="L244" s="444">
        <f t="shared" ca="1" si="3"/>
        <v>4402948.8231311636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4402948.8231311636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18255.389665069106</v>
      </c>
      <c r="L245" s="444">
        <f t="shared" ca="1" si="3"/>
        <v>4399548.9092816543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4399548.9092816543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18241.223357362815</v>
      </c>
      <c r="L246" s="444">
        <f t="shared" ca="1" si="3"/>
        <v>4396134.8291244386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4396134.8291244386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18226.998023374417</v>
      </c>
      <c r="L247" s="444">
        <f t="shared" ca="1" si="3"/>
        <v>4392706.5236332342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4392706.5236332342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18212.713417161067</v>
      </c>
      <c r="L248" s="444">
        <f t="shared" ca="1" si="3"/>
        <v>4389263.9335358171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4389263.9335358171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18198.36929175516</v>
      </c>
      <c r="L249" s="444">
        <f t="shared" ca="1" si="3"/>
        <v>4385806.9993129941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4385806.9993129941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18183.965399160064</v>
      </c>
      <c r="L250" s="444">
        <f t="shared" ca="1" si="3"/>
        <v>4382335.6611975757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4382335.6611975757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18169.501490345821</v>
      </c>
      <c r="L251" s="444">
        <f t="shared" ca="1" si="3"/>
        <v>4378849.8591733435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4378849.8591733435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18154.977315244854</v>
      </c>
      <c r="L252" s="444">
        <f t="shared" ca="1" si="3"/>
        <v>4375349.5329740103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4375349.5329740103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18140.392622747633</v>
      </c>
      <c r="L253" s="444">
        <f t="shared" ca="1" si="3"/>
        <v>4371834.6220821794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4371834.6220821794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18125.747160698338</v>
      </c>
      <c r="L254" s="444">
        <f t="shared" ca="1" si="3"/>
        <v>4368305.0657282993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4368305.0657282993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18111.040675890505</v>
      </c>
      <c r="L255" s="444">
        <f t="shared" ca="1" si="3"/>
        <v>4364760.8028896116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4364760.8028896116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18096.27291406264</v>
      </c>
      <c r="L256" s="444">
        <f t="shared" ca="1" si="3"/>
        <v>4361201.7722890954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4361201.7722890954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18081.44361989382</v>
      </c>
      <c r="L257" s="444">
        <f t="shared" ca="1" si="3"/>
        <v>4357627.9123944109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4357627.9123944109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18066.552536999301</v>
      </c>
      <c r="L258" s="444">
        <f t="shared" ca="1" si="3"/>
        <v>4354039.1614168314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4354039.1614168314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18051.599407926053</v>
      </c>
      <c r="L259" s="444">
        <f t="shared" ca="1" si="3"/>
        <v>4350435.4573101792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4350435.4573101792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18036.583974148336</v>
      </c>
      <c r="L260" s="444">
        <f t="shared" ca="1" si="3"/>
        <v>4346816.737769749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4346816.737769749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18021.50597606321</v>
      </c>
      <c r="L261" s="444">
        <f t="shared" ca="1" si="3"/>
        <v>4343182.9402312338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4343182.9402312338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18006.365152986065</v>
      </c>
      <c r="L262" s="444">
        <f t="shared" ca="1" si="3"/>
        <v>4339534.0018696412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4339534.0018696412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17991.161243146096</v>
      </c>
      <c r="L263" s="444">
        <f t="shared" ref="L263:L517" ca="1" si="28">I263-J263+K263</f>
        <v>4335869.8595982092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4335869.8595982092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17975.893983681795</v>
      </c>
      <c r="L264" s="444">
        <f t="shared" ca="1" si="28"/>
        <v>4332190.4500673125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4332190.4500673125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17960.563110636391</v>
      </c>
      <c r="L265" s="444">
        <f t="shared" ca="1" si="28"/>
        <v>4328495.7096633706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4328495.7096633706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17945.168358953302</v>
      </c>
      <c r="L266" s="444">
        <f t="shared" ca="1" si="28"/>
        <v>4324785.5745077459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4324785.5745077459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17929.709462471532</v>
      </c>
      <c r="L267" s="444">
        <f t="shared" ca="1" si="28"/>
        <v>4321059.9804556388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4321059.9804556388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17914.186153921084</v>
      </c>
      <c r="L268" s="444">
        <f t="shared" ca="1" si="28"/>
        <v>4317318.8630949818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4317318.8630949818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17898.598164918349</v>
      </c>
      <c r="L269" s="444">
        <f t="shared" ca="1" si="28"/>
        <v>4313562.1577453213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4313562.1577453213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17882.94522596143</v>
      </c>
      <c r="L270" s="444">
        <f t="shared" ca="1" si="28"/>
        <v>4309789.7994567044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4309789.7994567044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17867.227066425527</v>
      </c>
      <c r="L271" s="444">
        <f t="shared" ca="1" si="28"/>
        <v>4306001.7230085516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4306001.7230085516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17851.44341455822</v>
      </c>
      <c r="L272" s="444">
        <f t="shared" ca="1" si="28"/>
        <v>4302197.8629085319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4302197.8629085319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17835.593997474807</v>
      </c>
      <c r="L273" s="444">
        <f t="shared" ca="1" si="28"/>
        <v>4298378.1533914283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4298378.1533914283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17819.678541153542</v>
      </c>
      <c r="L274" s="444">
        <f t="shared" ca="1" si="28"/>
        <v>4294542.5284180036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4294542.5284180036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17803.696770430939</v>
      </c>
      <c r="L275" s="444">
        <f t="shared" ca="1" si="28"/>
        <v>4290690.9216738557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4290690.9216738557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17787.648408996989</v>
      </c>
      <c r="L276" s="444">
        <f t="shared" ca="1" si="28"/>
        <v>4286823.2665682742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4286823.2665682742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17771.533179390401</v>
      </c>
      <c r="L277" s="444">
        <f t="shared" ca="1" si="28"/>
        <v>4282939.4962330861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4282939.4962330861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17755.35080299378</v>
      </c>
      <c r="L278" s="444">
        <f t="shared" ca="1" si="28"/>
        <v>4279039.5435215011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4279039.5435215011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17739.101000028844</v>
      </c>
      <c r="L279" s="444">
        <f t="shared" ca="1" si="28"/>
        <v>4275123.3410069514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4275123.3410069514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17722.783489551555</v>
      </c>
      <c r="L280" s="444">
        <f t="shared" ca="1" si="28"/>
        <v>4271190.8209819244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4271190.8209819244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17706.397989447276</v>
      </c>
      <c r="L281" s="444">
        <f t="shared" ca="1" si="28"/>
        <v>4267241.9154567933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4267241.9154567933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17689.944216425894</v>
      </c>
      <c r="L282" s="444">
        <f t="shared" ca="1" si="28"/>
        <v>4263276.5561586404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4263276.5561586404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17673.421886016924</v>
      </c>
      <c r="L283" s="444">
        <f t="shared" ca="1" si="28"/>
        <v>4259294.6745300787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4259294.6745300787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17656.830712564584</v>
      </c>
      <c r="L284" s="444">
        <f t="shared" ca="1" si="28"/>
        <v>4255296.2017280646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4255296.2017280646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17640.170409222857</v>
      </c>
      <c r="L285" s="444">
        <f t="shared" ca="1" si="28"/>
        <v>4251281.0686227093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4251281.0686227093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17623.440687950544</v>
      </c>
      <c r="L286" s="444">
        <f t="shared" ca="1" si="28"/>
        <v>4247249.2057960816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4247249.2057960816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17606.641259506265</v>
      </c>
      <c r="L287" s="444">
        <f t="shared" ca="1" si="28"/>
        <v>4243200.5435410095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4243200.5435410095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17589.771833443461</v>
      </c>
      <c r="L288" s="444">
        <f t="shared" ca="1" si="28"/>
        <v>4239135.0118598742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4239135.0118598742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17572.832118105398</v>
      </c>
      <c r="L289" s="444">
        <f t="shared" ca="1" si="28"/>
        <v>4235052.540463401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4235052.540463401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17555.821820620095</v>
      </c>
      <c r="L290" s="444">
        <f t="shared" ca="1" si="28"/>
        <v>4230953.0587694431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4230953.0587694431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17538.740646895269</v>
      </c>
      <c r="L291" s="444">
        <f t="shared" ca="1" si="28"/>
        <v>4226836.4959017597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4226836.4959017597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17521.588301613254</v>
      </c>
      <c r="L292" s="444">
        <f t="shared" ca="1" si="28"/>
        <v>4222702.7806887943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4222702.7806887943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17504.3644882259</v>
      </c>
      <c r="L293" s="444">
        <f t="shared" ca="1" si="28"/>
        <v>4218551.8416624423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4218551.8416624423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17487.068908949434</v>
      </c>
      <c r="L294" s="444">
        <f t="shared" ca="1" si="28"/>
        <v>4214383.6070568133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4214383.6070568133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17469.701264759311</v>
      </c>
      <c r="L295" s="444">
        <f t="shared" ca="1" si="28"/>
        <v>4210198.0048069935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4210198.0048069935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17452.261255385059</v>
      </c>
      <c r="L296" s="444">
        <f t="shared" ca="1" si="28"/>
        <v>4205994.9625477996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4205994.9625477996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17434.748579305087</v>
      </c>
      <c r="L297" s="444">
        <f t="shared" ca="1" si="28"/>
        <v>4201774.4076125259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4201774.4076125259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17417.162933741449</v>
      </c>
      <c r="L298" s="444">
        <f t="shared" ca="1" si="28"/>
        <v>4197536.2670316882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4197536.2670316882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17399.504014654623</v>
      </c>
      <c r="L299" s="444">
        <f t="shared" ca="1" si="28"/>
        <v>4193280.4675317639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4193280.4675317639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17381.77151673827</v>
      </c>
      <c r="L300" s="444">
        <f t="shared" ca="1" si="28"/>
        <v>4189006.9355339236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4189006.9355339236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17363.965133413934</v>
      </c>
      <c r="L301" s="444">
        <f t="shared" ca="1" si="28"/>
        <v>4184715.5971527589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4184715.5971527589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17346.08455682575</v>
      </c>
      <c r="L302" s="444">
        <f t="shared" ca="1" si="28"/>
        <v>4180406.3781950059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4180406.3781950059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17328.129477835115</v>
      </c>
      <c r="L303" s="444">
        <f t="shared" ca="1" si="28"/>
        <v>4176079.2041582623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4176079.2041582623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17310.099586015349</v>
      </c>
      <c r="L304" s="444">
        <f t="shared" ca="1" si="28"/>
        <v>4171734.0002296991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4171734.0002296991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17291.994569646333</v>
      </c>
      <c r="L305" s="444">
        <f t="shared" ca="1" si="28"/>
        <v>4167370.6912847664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4167370.6912847664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17273.814115709116</v>
      </c>
      <c r="L306" s="444">
        <f t="shared" ca="1" si="28"/>
        <v>4162989.2018858967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4162989.2018858967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17255.557909880492</v>
      </c>
      <c r="L307" s="444">
        <f t="shared" ca="1" si="28"/>
        <v>4158589.4562811982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4158589.4562811982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17237.225636527583</v>
      </c>
      <c r="L308" s="444">
        <f t="shared" ca="1" si="28"/>
        <v>4154171.3784031468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4154171.3784031468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17218.816978702365</v>
      </c>
      <c r="L309" s="444">
        <f t="shared" ca="1" si="28"/>
        <v>4149734.8918672702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4149734.8918672702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17200.331618136213</v>
      </c>
      <c r="L310" s="444">
        <f t="shared" ca="1" si="28"/>
        <v>4145279.9199708276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4145279.9199708276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17181.769235234369</v>
      </c>
      <c r="L311" s="444">
        <f t="shared" ca="1" si="28"/>
        <v>4140806.385691483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4140806.385691483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17163.129509070433</v>
      </c>
      <c r="L312" s="444">
        <f t="shared" ca="1" si="28"/>
        <v>4136314.2116859746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4136314.2116859746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17144.412117380816</v>
      </c>
      <c r="L313" s="444">
        <f t="shared" ca="1" si="28"/>
        <v>4131803.3202887764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4131803.3202887764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17125.616736559157</v>
      </c>
      <c r="L314" s="444">
        <f t="shared" ca="1" si="28"/>
        <v>4127273.6335107568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4127273.6335107568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17106.743041650741</v>
      </c>
      <c r="L315" s="444">
        <f t="shared" ca="1" si="28"/>
        <v>4122725.0730378288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4122725.0730378288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17087.790706346874</v>
      </c>
      <c r="L316" s="444">
        <f t="shared" ca="1" si="28"/>
        <v>4118157.5602295967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4118157.5602295967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17068.759402979242</v>
      </c>
      <c r="L317" s="444">
        <f t="shared" ca="1" si="28"/>
        <v>4113571.016117997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4113571.016117997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17049.648802514243</v>
      </c>
      <c r="L318" s="444">
        <f t="shared" ca="1" si="28"/>
        <v>4108965.3614059323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4108965.3614059323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17030.458574547305</v>
      </c>
      <c r="L319" s="444">
        <f t="shared" ca="1" si="28"/>
        <v>4104340.5164659009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4104340.5164659009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17011.188387297174</v>
      </c>
      <c r="L320" s="444">
        <f t="shared" ca="1" si="28"/>
        <v>4099696.4013386192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4099696.4013386192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16991.837907600169</v>
      </c>
      <c r="L321" s="444">
        <f t="shared" ca="1" si="28"/>
        <v>4095032.9357316406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4095032.9357316406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16972.406800904424</v>
      </c>
      <c r="L322" s="444">
        <f t="shared" ca="1" si="28"/>
        <v>4090350.039017966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4090350.039017966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16952.894731264114</v>
      </c>
      <c r="L323" s="444">
        <f t="shared" ca="1" si="28"/>
        <v>4085647.6302346513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4085647.6302346513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16933.301361333633</v>
      </c>
      <c r="L324" s="444">
        <f t="shared" ca="1" si="28"/>
        <v>4080925.628081406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4080925.628081406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16913.626352361778</v>
      </c>
      <c r="L325" s="444">
        <f t="shared" ca="1" si="28"/>
        <v>4076183.950919189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4076183.950919189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16893.869364185877</v>
      </c>
      <c r="L326" s="444">
        <f t="shared" ca="1" si="28"/>
        <v>4071422.5167687959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4071422.5167687959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16874.030055225907</v>
      </c>
      <c r="L327" s="444">
        <f t="shared" ca="1" si="28"/>
        <v>4066641.2433094429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4066641.2433094429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16854.1080824786</v>
      </c>
      <c r="L328" s="444">
        <f t="shared" ca="1" si="28"/>
        <v>4061840.0478773424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4061840.0478773424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16834.103101511515</v>
      </c>
      <c r="L329" s="444">
        <f t="shared" ca="1" si="28"/>
        <v>4057018.8474642751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4057018.8474642751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16814.014766457069</v>
      </c>
      <c r="L330" s="444">
        <f t="shared" ca="1" si="28"/>
        <v>4052177.5587161533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4052177.5587161533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16793.84273000656</v>
      </c>
      <c r="L331" s="444">
        <f t="shared" ca="1" si="28"/>
        <v>4047316.0979315811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4047316.0979315811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16773.586643404175</v>
      </c>
      <c r="L332" s="444">
        <f t="shared" ca="1" si="28"/>
        <v>4042434.3810604066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4042434.3810604066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16753.24615644095</v>
      </c>
      <c r="L333" s="444">
        <f t="shared" ca="1" si="28"/>
        <v>4037532.3237022688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4037532.3237022688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16732.820917448709</v>
      </c>
      <c r="L334" s="444">
        <f t="shared" ca="1" si="28"/>
        <v>4032609.8411051384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4032609.8411051384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16712.310573293998</v>
      </c>
      <c r="L335" s="444">
        <f t="shared" ca="1" si="28"/>
        <v>4027666.8481638534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4027666.8481638534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16691.714769371978</v>
      </c>
      <c r="L336" s="444">
        <f t="shared" ca="1" si="28"/>
        <v>4022703.2594186463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4022703.2594186463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16671.033149600284</v>
      </c>
      <c r="L337" s="444">
        <f t="shared" ca="1" si="28"/>
        <v>4017718.989053668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4017718.989053668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16650.26535641287</v>
      </c>
      <c r="L338" s="444">
        <f t="shared" ca="1" si="28"/>
        <v>4012713.9508955022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4012713.9508955022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16629.411030753847</v>
      </c>
      <c r="L339" s="444">
        <f t="shared" ca="1" si="28"/>
        <v>4007688.0584116774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4007688.0584116774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16608.469812071242</v>
      </c>
      <c r="L340" s="444">
        <f t="shared" ca="1" si="28"/>
        <v>4002641.2247091699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4002641.2247091699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16587.441338310797</v>
      </c>
      <c r="L341" s="444">
        <f t="shared" ca="1" si="28"/>
        <v>3997573.362532902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3997573.362532902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16566.32524590968</v>
      </c>
      <c r="L342" s="444">
        <f t="shared" ca="1" si="28"/>
        <v>3992484.3842642331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3992484.3842642331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16545.121169790225</v>
      </c>
      <c r="L343" s="444">
        <f t="shared" ca="1" si="28"/>
        <v>3987374.2019194444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3987374.2019194444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16523.828743353602</v>
      </c>
      <c r="L344" s="444">
        <f t="shared" ca="1" si="28"/>
        <v>3982242.727148219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3982242.727148219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16502.4475984735</v>
      </c>
      <c r="L345" s="444">
        <f t="shared" ca="1" si="28"/>
        <v>3977089.8712321138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3977089.8712321138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16480.977365489729</v>
      </c>
      <c r="L346" s="444">
        <f t="shared" ca="1" si="28"/>
        <v>3971915.5450830245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3971915.5450830245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16459.417673201857</v>
      </c>
      <c r="L347" s="444">
        <f t="shared" ca="1" si="28"/>
        <v>3966719.6592416475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3966719.6592416475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16437.768148862786</v>
      </c>
      <c r="L348" s="444">
        <f t="shared" ca="1" si="28"/>
        <v>3961502.1238759314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3961502.1238759314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16416.028418172304</v>
      </c>
      <c r="L349" s="444">
        <f t="shared" ca="1" si="28"/>
        <v>3956262.8487795247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3956262.8487795247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16394.198105270607</v>
      </c>
      <c r="L350" s="444">
        <f t="shared" ca="1" si="28"/>
        <v>3951001.7433702163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3951001.7433702163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16372.276832731823</v>
      </c>
      <c r="L351" s="444">
        <f t="shared" ca="1" si="28"/>
        <v>3945718.7166883694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3945718.7166883694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16350.26422155746</v>
      </c>
      <c r="L352" s="444">
        <f t="shared" ca="1" si="28"/>
        <v>3940413.677395348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3940413.677395348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16328.159891169873</v>
      </c>
      <c r="L353" s="444">
        <f t="shared" ca="1" si="28"/>
        <v>3935086.5337719391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3935086.5337719391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16305.963459405668</v>
      </c>
      <c r="L354" s="444">
        <f t="shared" ca="1" si="28"/>
        <v>3929737.1937167658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3929737.1937167658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16283.67454250911</v>
      </c>
      <c r="L355" s="444">
        <f t="shared" ca="1" si="28"/>
        <v>3924365.564744696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3924365.564744696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16261.292755125491</v>
      </c>
      <c r="L356" s="444">
        <f t="shared" ca="1" si="28"/>
        <v>3918971.5539852427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3918971.5539852427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16238.817710294432</v>
      </c>
      <c r="L357" s="444">
        <f t="shared" ca="1" si="28"/>
        <v>3913555.0681809583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3913555.0681809583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16216.249019443247</v>
      </c>
      <c r="L358" s="444">
        <f t="shared" ca="1" si="28"/>
        <v>3908116.0136858225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3908116.0136858225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16193.586292380181</v>
      </c>
      <c r="L359" s="444">
        <f t="shared" ca="1" si="28"/>
        <v>3902654.2964636236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3902654.2964636236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16170.829137287687</v>
      </c>
      <c r="L360" s="444">
        <f t="shared" ca="1" si="28"/>
        <v>3897169.8220863324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3897169.8220863324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16147.97716071564</v>
      </c>
      <c r="L361" s="444">
        <f t="shared" ca="1" si="28"/>
        <v>3891662.495732469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3891662.495732469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16125.029967574543</v>
      </c>
      <c r="L362" s="444">
        <f t="shared" ca="1" si="28"/>
        <v>3886132.2221854646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3886132.2221854646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16101.987161128691</v>
      </c>
      <c r="L363" s="444">
        <f t="shared" ca="1" si="28"/>
        <v>3880578.9058320145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3880578.9058320145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16078.848342989317</v>
      </c>
      <c r="L364" s="444">
        <f t="shared" ca="1" si="28"/>
        <v>3875002.4506604248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3875002.4506604248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16055.613113107689</v>
      </c>
      <c r="L365" s="444">
        <f t="shared" ca="1" si="28"/>
        <v>3869402.7602589536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3869402.7602589536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16032.281069768227</v>
      </c>
      <c r="L366" s="444">
        <f t="shared" ca="1" si="28"/>
        <v>3863779.7378141428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3863779.7378141428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16008.851809581516</v>
      </c>
      <c r="L367" s="444">
        <f t="shared" ca="1" si="28"/>
        <v>3858133.2861091457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3858133.2861091457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15985.324927477363</v>
      </c>
      <c r="L368" s="444">
        <f t="shared" ca="1" si="28"/>
        <v>3852463.3075220441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3852463.3075220441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15961.700016697774</v>
      </c>
      <c r="L369" s="444">
        <f t="shared" ca="1" si="28"/>
        <v>3846769.7040241631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3846769.7040241631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15937.976668789934</v>
      </c>
      <c r="L370" s="444">
        <f t="shared" ca="1" si="28"/>
        <v>3841052.3771783742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3841052.3771783742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15914.154473599147</v>
      </c>
      <c r="L371" s="444">
        <f t="shared" ca="1" si="28"/>
        <v>3835311.2281373944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3835311.2281373944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15890.233019261732</v>
      </c>
      <c r="L372" s="444">
        <f t="shared" ca="1" si="28"/>
        <v>3829546.1576420772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3829546.1576420772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15866.211892197909</v>
      </c>
      <c r="L373" s="444">
        <f t="shared" ca="1" si="28"/>
        <v>3823757.0660196962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3823757.0660196962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15842.090677104656</v>
      </c>
      <c r="L374" s="444">
        <f t="shared" ca="1" si="28"/>
        <v>3817943.8531822218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3817943.8531822218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15817.868956948512</v>
      </c>
      <c r="L375" s="444">
        <f t="shared" ca="1" si="28"/>
        <v>3812106.4186245915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3812106.4186245915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15793.546312958384</v>
      </c>
      <c r="L376" s="444">
        <f t="shared" ca="1" si="28"/>
        <v>3806244.6614229712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3806244.6614229712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15769.122324618302</v>
      </c>
      <c r="L377" s="444">
        <f t="shared" ca="1" si="28"/>
        <v>3800358.4802330108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3800358.4802330108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15744.596569660132</v>
      </c>
      <c r="L378" s="444">
        <f t="shared" ca="1" si="28"/>
        <v>3794447.7732880921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3794447.7732880921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15719.968624056304</v>
      </c>
      <c r="L379" s="444">
        <f t="shared" ca="1" si="28"/>
        <v>3788512.4383975696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3788512.4383975696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15695.238062012462</v>
      </c>
      <c r="L380" s="444">
        <f t="shared" ca="1" si="28"/>
        <v>3782552.3729450032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3782552.3729450032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15670.404455960101</v>
      </c>
      <c r="L381" s="444">
        <f t="shared" ca="1" si="28"/>
        <v>3776567.4738863846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3776567.4738863846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15645.46737654919</v>
      </c>
      <c r="L382" s="444">
        <f t="shared" ca="1" si="28"/>
        <v>3770557.637748355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3770557.637748355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15620.426392640735</v>
      </c>
      <c r="L383" s="444">
        <f t="shared" ca="1" si="28"/>
        <v>3764522.7606264171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3764522.7606264171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15595.281071299323</v>
      </c>
      <c r="L384" s="444">
        <f t="shared" ca="1" si="28"/>
        <v>3758462.7381831375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3758462.7381831375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15570.030977785658</v>
      </c>
      <c r="L385" s="444">
        <f t="shared" ca="1" si="28"/>
        <v>3752377.4656463442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3752377.4656463442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15544.675675549024</v>
      </c>
      <c r="L386" s="444">
        <f t="shared" ca="1" si="28"/>
        <v>3746266.8378073145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3746266.8378073145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15519.214726219732</v>
      </c>
      <c r="L387" s="444">
        <f t="shared" ca="1" si="28"/>
        <v>3740130.7490189555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3740130.7490189555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15493.647689601572</v>
      </c>
      <c r="L388" s="444">
        <f t="shared" ca="1" si="28"/>
        <v>3733969.0931939781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3733969.0931939781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15467.974123664166</v>
      </c>
      <c r="L389" s="444">
        <f t="shared" ca="1" si="28"/>
        <v>3727781.7638030634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3727781.7638030634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15442.193584535353</v>
      </c>
      <c r="L390" s="444">
        <f t="shared" ca="1" si="28"/>
        <v>3721568.6538730199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3721568.6538730199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15416.305626493504</v>
      </c>
      <c r="L391" s="444">
        <f t="shared" ca="1" si="28"/>
        <v>3715329.6559849344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3715329.6559849344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15390.309801959813</v>
      </c>
      <c r="L392" s="444">
        <f t="shared" ca="1" si="28"/>
        <v>3709064.6622723155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3709064.6622723155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15364.205661490569</v>
      </c>
      <c r="L393" s="444">
        <f t="shared" ca="1" si="28"/>
        <v>3702773.5644192272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3702773.5644192272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15337.992753769366</v>
      </c>
      <c r="L394" s="444">
        <f t="shared" ca="1" si="28"/>
        <v>3696456.2536584176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3696456.2536584176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15311.670625599329</v>
      </c>
      <c r="L395" s="444">
        <f t="shared" ca="1" si="28"/>
        <v>3690112.6207694379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3690112.6207694379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15285.238821895244</v>
      </c>
      <c r="L396" s="444">
        <f t="shared" ca="1" si="28"/>
        <v>3683742.5560767544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3683742.5560767544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15258.69688567573</v>
      </c>
      <c r="L397" s="444">
        <f t="shared" ca="1" si="28"/>
        <v>3677345.9494478512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3677345.9494478512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15232.044358055302</v>
      </c>
      <c r="L398" s="444">
        <f t="shared" ca="1" si="28"/>
        <v>3670922.6902913274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3670922.6902913274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15205.280778236453</v>
      </c>
      <c r="L399" s="444">
        <f t="shared" ca="1" si="28"/>
        <v>3664472.6675549848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3664472.6675549848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15178.405683501691</v>
      </c>
      <c r="L400" s="444">
        <f t="shared" ca="1" si="28"/>
        <v>3657995.7697239076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3657995.7697239076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15151.418609205533</v>
      </c>
      <c r="L401" s="444">
        <f t="shared" ca="1" si="28"/>
        <v>3651491.8848185344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3651491.8848185344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15124.319088766482</v>
      </c>
      <c r="L402" s="444">
        <f t="shared" ca="1" si="28"/>
        <v>3644960.9003927219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3644960.9003927219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15097.106653658928</v>
      </c>
      <c r="L403" s="444">
        <f t="shared" ca="1" si="28"/>
        <v>3638402.7035318022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3638402.7035318022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15069.780833405099</v>
      </c>
      <c r="L404" s="444">
        <f t="shared" ca="1" si="28"/>
        <v>3631817.1808506283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3631817.1808506283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15042.341155566872</v>
      </c>
      <c r="L405" s="444">
        <f t="shared" ca="1" si="28"/>
        <v>3625204.2184916162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3625204.2184916162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15014.787145737655</v>
      </c>
      <c r="L406" s="444">
        <f t="shared" ca="1" si="28"/>
        <v>3618563.7021227749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3618563.7021227749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14987.118327534148</v>
      </c>
      <c r="L407" s="444">
        <f t="shared" ca="1" si="28"/>
        <v>3611895.5169357304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3611895.5169357304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14959.334222588132</v>
      </c>
      <c r="L408" s="444">
        <f t="shared" ca="1" si="28"/>
        <v>3605199.5476437397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3605199.5476437397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14931.434350538168</v>
      </c>
      <c r="L409" s="444">
        <f t="shared" ca="1" si="28"/>
        <v>3598475.678479699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3598475.678479699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14903.418229021334</v>
      </c>
      <c r="L410" s="444">
        <f t="shared" ca="1" si="28"/>
        <v>3591723.7931941412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3591723.7931941412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14875.285373664845</v>
      </c>
      <c r="L411" s="444">
        <f t="shared" ca="1" si="28"/>
        <v>3584943.7750532273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3584943.7750532273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14847.035298077702</v>
      </c>
      <c r="L412" s="444">
        <f t="shared" ca="1" si="28"/>
        <v>3578135.5068367263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3578135.5068367263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14818.667513842282</v>
      </c>
      <c r="L413" s="444">
        <f t="shared" ca="1" si="28"/>
        <v>3571298.8708359897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3571298.8708359897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14790.181530505879</v>
      </c>
      <c r="L414" s="444">
        <f t="shared" ca="1" si="28"/>
        <v>3564433.7488519168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3564433.7488519168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14761.576855572241</v>
      </c>
      <c r="L415" s="444">
        <f t="shared" ca="1" si="28"/>
        <v>3557540.0221929103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3557540.0221929103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14732.852994493045</v>
      </c>
      <c r="L416" s="444">
        <f t="shared" ca="1" si="28"/>
        <v>3550617.5716728247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3550617.5716728247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14704.009450659358</v>
      </c>
      <c r="L417" s="444">
        <f t="shared" ca="1" si="28"/>
        <v>3543666.277608905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3543666.277608905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14675.045725393027</v>
      </c>
      <c r="L418" s="444">
        <f t="shared" ca="1" si="28"/>
        <v>3536686.0198197193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3536686.0198197193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14645.961317938087</v>
      </c>
      <c r="L419" s="444">
        <f t="shared" ca="1" si="28"/>
        <v>3529676.6776230787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3529676.6776230787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14616.755725452085</v>
      </c>
      <c r="L420" s="444">
        <f t="shared" ca="1" si="28"/>
        <v>3522638.1298339521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3522638.1298339521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14587.428442997389</v>
      </c>
      <c r="L421" s="444">
        <f t="shared" ca="1" si="28"/>
        <v>3515570.2547623706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3515570.2547623706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14557.978963532465</v>
      </c>
      <c r="L422" s="444">
        <f t="shared" ca="1" si="28"/>
        <v>3508472.9302113242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3508472.9302113242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14528.406777903105</v>
      </c>
      <c r="L423" s="444">
        <f t="shared" ca="1" si="28"/>
        <v>3501346.0334746484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3501346.0334746484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14498.711374833623</v>
      </c>
      <c r="L424" s="444">
        <f t="shared" ca="1" si="28"/>
        <v>3494189.4413349032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3494189.4413349032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14468.892240918018</v>
      </c>
      <c r="L425" s="444">
        <f t="shared" ca="1" si="28"/>
        <v>3487003.0300612426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3487003.0300612426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14438.948860611099</v>
      </c>
      <c r="L426" s="444">
        <f t="shared" ca="1" si="28"/>
        <v>3479786.6754072751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3479786.6754072751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14408.880716219568</v>
      </c>
      <c r="L427" s="444">
        <f t="shared" ca="1" si="28"/>
        <v>3472540.2526089158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3472540.2526089158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14378.68728789307</v>
      </c>
      <c r="L428" s="444">
        <f t="shared" ca="1" si="28"/>
        <v>3465263.6363822301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3465263.6363822301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14348.368053615211</v>
      </c>
      <c r="L429" s="444">
        <f t="shared" ca="1" si="28"/>
        <v>3457956.7009212663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3457956.7009212663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14317.922489194529</v>
      </c>
      <c r="L430" s="444">
        <f t="shared" ca="1" si="28"/>
        <v>3450619.3198958822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3450619.3198958822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14287.35006825543</v>
      </c>
      <c r="L431" s="444">
        <f t="shared" ca="1" si="28"/>
        <v>3443251.3664495586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3443251.3664495586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14256.650262229083</v>
      </c>
      <c r="L432" s="444">
        <f t="shared" ca="1" si="28"/>
        <v>3435852.7131972089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3435852.7131972089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14225.822540344292</v>
      </c>
      <c r="L433" s="444">
        <f t="shared" ca="1" si="28"/>
        <v>3428423.2322229743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3428423.2322229743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14194.866369618314</v>
      </c>
      <c r="L434" s="444">
        <f t="shared" ca="1" si="28"/>
        <v>3420962.7950780136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3420962.7950780136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14163.781214847644</v>
      </c>
      <c r="L435" s="444">
        <f t="shared" ca="1" si="28"/>
        <v>3413471.2727782824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3413471.2727782824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14132.566538598765</v>
      </c>
      <c r="L436" s="444">
        <f t="shared" ca="1" si="28"/>
        <v>3405948.5358023024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3405948.5358023024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14101.221801198848</v>
      </c>
      <c r="L437" s="444">
        <f t="shared" ca="1" si="28"/>
        <v>3398394.4540889226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3398394.4540889226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14069.746460726432</v>
      </c>
      <c r="L438" s="444">
        <f t="shared" ca="1" si="28"/>
        <v>3390808.8970350702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3390808.8970350702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14038.139973002046</v>
      </c>
      <c r="L439" s="444">
        <f t="shared" ca="1" si="28"/>
        <v>3383191.7334934934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3383191.7334934934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14006.40179157881</v>
      </c>
      <c r="L440" s="444">
        <f t="shared" ca="1" si="28"/>
        <v>3375542.8317704932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3375542.8317704932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13974.531367732976</v>
      </c>
      <c r="L441" s="444">
        <f t="shared" ca="1" si="28"/>
        <v>3367862.0596236475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3367862.0596236475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13942.528150454455</v>
      </c>
      <c r="L442" s="444">
        <f t="shared" ca="1" si="28"/>
        <v>3360149.2842595233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3360149.2842595233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13910.39158643727</v>
      </c>
      <c r="L443" s="444">
        <f t="shared" ca="1" si="28"/>
        <v>3352404.3723313818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3352404.3723313818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13878.121120070013</v>
      </c>
      <c r="L444" s="444">
        <f t="shared" ca="1" si="28"/>
        <v>3344627.189936873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3344627.189936873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13845.716193426226</v>
      </c>
      <c r="L445" s="444">
        <f t="shared" ca="1" si="28"/>
        <v>3336817.6026157206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3336817.6026157206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13813.176246254758</v>
      </c>
      <c r="L446" s="444">
        <f t="shared" ca="1" si="28"/>
        <v>3328975.4753473965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3328975.4753473965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13780.500715970073</v>
      </c>
      <c r="L447" s="444">
        <f t="shared" ca="1" si="28"/>
        <v>3321100.6725487877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3321100.6725487877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13747.689037642536</v>
      </c>
      <c r="L448" s="444">
        <f t="shared" ca="1" si="28"/>
        <v>3313193.0580718513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3313193.0580718513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13714.740643988633</v>
      </c>
      <c r="L449" s="444">
        <f t="shared" ca="1" si="28"/>
        <v>3305252.4952012612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3305252.4952012612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13681.654965361176</v>
      </c>
      <c r="L450" s="444">
        <f t="shared" ca="1" si="28"/>
        <v>3297278.8466520435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3297278.8466520435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13648.431429739436</v>
      </c>
      <c r="L451" s="444">
        <f t="shared" ca="1" si="28"/>
        <v>3289271.9745672042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3289271.9745672042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13615.06946271927</v>
      </c>
      <c r="L452" s="444">
        <f t="shared" ca="1" si="28"/>
        <v>3281231.7405153448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3281231.7405153448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13581.568487503191</v>
      </c>
      <c r="L453" s="444">
        <f t="shared" ca="1" si="28"/>
        <v>3273158.005488269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3273158.005488269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13547.927924890375</v>
      </c>
      <c r="L454" s="444">
        <f t="shared" ca="1" si="28"/>
        <v>3265050.6298985807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3265050.6298985807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13514.147193266674</v>
      </c>
      <c r="L455" s="444">
        <f t="shared" ca="1" si="28"/>
        <v>3256909.4735772684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3256909.4735772684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13480.22570859454</v>
      </c>
      <c r="L456" s="444">
        <f t="shared" ca="1" si="28"/>
        <v>3248734.3957712841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3248734.3957712841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13446.162884402938</v>
      </c>
      <c r="L457" s="444">
        <f t="shared" ca="1" si="28"/>
        <v>3240525.2551411083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3240525.2551411083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13411.958131777206</v>
      </c>
      <c r="L458" s="444">
        <f t="shared" ca="1" si="28"/>
        <v>3232281.9097583066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3232281.9097583066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13377.610859348866</v>
      </c>
      <c r="L459" s="444">
        <f t="shared" ca="1" si="28"/>
        <v>3224004.2171030766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3224004.2171030766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13343.120473285408</v>
      </c>
      <c r="L460" s="444">
        <f t="shared" ca="1" si="28"/>
        <v>3215692.034061783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3215692.034061783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13308.486377280016</v>
      </c>
      <c r="L461" s="444">
        <f t="shared" ca="1" si="28"/>
        <v>3207345.2169244844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3207345.2169244844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13273.707972541273</v>
      </c>
      <c r="L462" s="444">
        <f t="shared" ca="1" si="28"/>
        <v>3198963.621382447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3198963.621382447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13238.784657782784</v>
      </c>
      <c r="L463" s="444">
        <f t="shared" ca="1" si="28"/>
        <v>3190547.102525651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3190547.102525651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13203.715829212801</v>
      </c>
      <c r="L464" s="444">
        <f t="shared" ca="1" si="28"/>
        <v>3182095.5148402848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3182095.5148402848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13168.500880523774</v>
      </c>
      <c r="L465" s="444">
        <f t="shared" ca="1" si="28"/>
        <v>3173608.7122062296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3173608.7122062296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13133.139202881877</v>
      </c>
      <c r="L466" s="444">
        <f t="shared" ca="1" si="28"/>
        <v>3165086.5478945328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3165086.5478945328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13097.630184916474</v>
      </c>
      <c r="L467" s="444">
        <f t="shared" ca="1" si="28"/>
        <v>3156528.8745648703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3156528.8745648703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13061.973212709547</v>
      </c>
      <c r="L468" s="444">
        <f t="shared" ca="1" si="28"/>
        <v>3147935.5442630011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3147935.5442630011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13026.167669785093</v>
      </c>
      <c r="L469" s="444">
        <f t="shared" ca="1" si="28"/>
        <v>3139306.4084182074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3139306.4084182074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12990.212937098453</v>
      </c>
      <c r="L470" s="444">
        <f t="shared" ca="1" si="28"/>
        <v>3130641.317840727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3130641.317840727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12954.108393025617</v>
      </c>
      <c r="L471" s="444">
        <f t="shared" ca="1" si="28"/>
        <v>3121940.1227191738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3121940.1227191738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12917.853413352479</v>
      </c>
      <c r="L472" s="444">
        <f t="shared" ca="1" si="28"/>
        <v>3113202.6726179472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3113202.6726179472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12881.447371264036</v>
      </c>
      <c r="L473" s="444">
        <f t="shared" ca="1" si="28"/>
        <v>3104428.8164746324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3104428.8164746324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12844.889637333556</v>
      </c>
      <c r="L474" s="444">
        <f t="shared" ca="1" si="28"/>
        <v>3095618.4025973869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3095618.4025973869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12808.1795795117</v>
      </c>
      <c r="L475" s="444">
        <f t="shared" ca="1" si="28"/>
        <v>3086771.2786623198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3086771.2786623198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12771.316563115586</v>
      </c>
      <c r="L476" s="444">
        <f t="shared" ca="1" si="28"/>
        <v>3077887.2917108564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3077887.2917108564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12734.299950817824</v>
      </c>
      <c r="L477" s="444">
        <f t="shared" ca="1" si="28"/>
        <v>3068966.2881470951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3068966.2881470951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12697.129102635485</v>
      </c>
      <c r="L478" s="444">
        <f t="shared" ca="1" si="28"/>
        <v>3060008.1137351519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3060008.1137351519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12659.803375919055</v>
      </c>
      <c r="L479" s="444">
        <f t="shared" ca="1" si="28"/>
        <v>3051012.613596492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3051012.613596492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12622.322125341305</v>
      </c>
      <c r="L480" s="444">
        <f t="shared" ca="1" si="28"/>
        <v>3041979.6322072544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3041979.6322072544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12584.684702886148</v>
      </c>
      <c r="L481" s="444">
        <f t="shared" ca="1" si="28"/>
        <v>3032909.0133955618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3032909.0133955618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12546.890457837429</v>
      </c>
      <c r="L482" s="444">
        <f t="shared" ca="1" si="28"/>
        <v>3023800.6003388204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3023800.6003388204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12508.938736767674</v>
      </c>
      <c r="L483" s="444">
        <f t="shared" ca="1" si="28"/>
        <v>3014654.235561009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3014654.235561009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12470.828883526792</v>
      </c>
      <c r="L484" s="444">
        <f t="shared" ca="1" si="28"/>
        <v>3005469.760929957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3005469.760929957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12432.560239230743</v>
      </c>
      <c r="L485" s="444">
        <f t="shared" ca="1" si="28"/>
        <v>2996247.0176546089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2996247.0176546089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12394.132142250126</v>
      </c>
      <c r="L486" s="444">
        <f t="shared" ca="1" si="28"/>
        <v>2986985.8462822801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2986985.8462822801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12355.543928198755</v>
      </c>
      <c r="L487" s="444">
        <f t="shared" ca="1" si="28"/>
        <v>2977686.0866959002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2977686.0866959002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12316.794929922173</v>
      </c>
      <c r="L488" s="444">
        <f t="shared" ca="1" si="28"/>
        <v>2968347.5781112434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2968347.5781112434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12277.884477486103</v>
      </c>
      <c r="L489" s="444">
        <f t="shared" ca="1" si="28"/>
        <v>2958970.1590741505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2958970.1590741505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12238.811898164882</v>
      </c>
      <c r="L490" s="444">
        <f t="shared" ca="1" si="28"/>
        <v>2949553.6674577366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2949553.6674577366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12199.576516429825</v>
      </c>
      <c r="L491" s="444">
        <f t="shared" ca="1" si="28"/>
        <v>2940097.9404595876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2940097.9404595876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12160.177653937537</v>
      </c>
      <c r="L492" s="444">
        <f t="shared" ca="1" si="28"/>
        <v>2930602.8145989464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2930602.8145989464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12120.614629518197</v>
      </c>
      <c r="L493" s="444">
        <f t="shared" ca="1" si="28"/>
        <v>2921068.1257138858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2921068.1257138858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12080.886759163779</v>
      </c>
      <c r="L494" s="444">
        <f t="shared" ca="1" si="28"/>
        <v>2911493.7089584707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2911493.7089584707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12040.993356016215</v>
      </c>
      <c r="L495" s="444">
        <f t="shared" ca="1" si="28"/>
        <v>2901879.3987999079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2901879.3987999079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12000.933730355537</v>
      </c>
      <c r="L496" s="444">
        <f t="shared" ca="1" si="28"/>
        <v>2892225.0290156845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2892225.0290156845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11960.70718958794</v>
      </c>
      <c r="L497" s="444">
        <f t="shared" ca="1" si="28"/>
        <v>2882530.4326906935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2882530.4326906935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11920.313038233811</v>
      </c>
      <c r="L498" s="444">
        <f t="shared" ca="1" si="28"/>
        <v>2872795.4422143484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2872795.4422143484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11879.750577915705</v>
      </c>
      <c r="L499" s="444">
        <f t="shared" ca="1" si="28"/>
        <v>2863019.8892776854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2863019.8892776854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11839.019107346277</v>
      </c>
      <c r="L500" s="444">
        <f t="shared" ca="1" si="28"/>
        <v>2853203.604870453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2853203.604870453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11798.117922316142</v>
      </c>
      <c r="L501" s="444">
        <f t="shared" ca="1" si="28"/>
        <v>2843346.4192781905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2843346.4192781905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11757.046315681715</v>
      </c>
      <c r="L502" s="444">
        <f t="shared" ca="1" si="28"/>
        <v>2833448.1620792933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2833448.1620792933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11715.803577352977</v>
      </c>
      <c r="L503" s="444">
        <f t="shared" ca="1" si="28"/>
        <v>2823508.6621420672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2823508.6621420672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11674.388994281202</v>
      </c>
      <c r="L504" s="444">
        <f t="shared" ca="1" si="28"/>
        <v>2813527.7476217696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2813527.7476217696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11632.801850446627</v>
      </c>
      <c r="L505" s="444">
        <f t="shared" ca="1" si="28"/>
        <v>2803505.2459576372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2803505.2459576372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11591.041426846077</v>
      </c>
      <c r="L506" s="444">
        <f t="shared" ca="1" si="28"/>
        <v>2793440.9838699047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2793440.9838699047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11549.107001480525</v>
      </c>
      <c r="L507" s="444">
        <f t="shared" ca="1" si="28"/>
        <v>2783334.7873568065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2783334.7873568065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11506.997849342615</v>
      </c>
      <c r="L508" s="444">
        <f t="shared" ca="1" si="28"/>
        <v>2773186.48169157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2773186.48169157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11464.71324240413</v>
      </c>
      <c r="L509" s="444">
        <f t="shared" ca="1" si="28"/>
        <v>2762995.8914193953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2762995.8914193953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11422.252449603402</v>
      </c>
      <c r="L510" s="444">
        <f t="shared" ca="1" si="28"/>
        <v>2752762.8403544198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2752762.8403544198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11379.614736832671</v>
      </c>
      <c r="L511" s="444">
        <f t="shared" ca="1" si="28"/>
        <v>2742487.1515766736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2742487.1515766736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11336.799366925396</v>
      </c>
      <c r="L512" s="444">
        <f t="shared" ca="1" si="28"/>
        <v>2732168.6474290201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2732168.6474290201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11293.805599643505</v>
      </c>
      <c r="L513" s="444">
        <f t="shared" ca="1" si="28"/>
        <v>2721807.1495140847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2721807.1495140847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11250.632691664607</v>
      </c>
      <c r="L514" s="444">
        <f t="shared" ca="1" si="28"/>
        <v>2711402.4786911705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2711402.4786911705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11207.279896569131</v>
      </c>
      <c r="L515" s="444">
        <f t="shared" ca="1" si="28"/>
        <v>2700954.4550731606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2700954.4550731606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11163.746464827424</v>
      </c>
      <c r="L516" s="444">
        <f t="shared" ca="1" si="28"/>
        <v>2690462.8980234093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2690462.8980234093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11120.031643786793</v>
      </c>
      <c r="L517" s="444">
        <f t="shared" ca="1" si="28"/>
        <v>2679927.6261526174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2679927.6261526174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11076.134677658494</v>
      </c>
      <c r="L518" s="444">
        <f t="shared" ref="L518:L772" ca="1" si="54">I518-J518+K518</f>
        <v>2669348.4573156969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2669348.4573156969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11032.054807504659</v>
      </c>
      <c r="L519" s="444">
        <f t="shared" ca="1" si="54"/>
        <v>2658725.2086086227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2658725.2086086227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10987.791271225182</v>
      </c>
      <c r="L520" s="444">
        <f t="shared" ca="1" si="54"/>
        <v>2648057.6963652689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2648057.6963652689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10943.343303544541</v>
      </c>
      <c r="L521" s="444">
        <f t="shared" ca="1" si="54"/>
        <v>2637345.7361542345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2637345.7361542345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10898.710135998565</v>
      </c>
      <c r="L522" s="444">
        <f t="shared" ca="1" si="54"/>
        <v>2626589.1427756543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2626589.1427756543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10853.890996921147</v>
      </c>
      <c r="L523" s="444">
        <f t="shared" ca="1" si="54"/>
        <v>2615787.7302579968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2615787.7302579968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10808.885111430907</v>
      </c>
      <c r="L524" s="444">
        <f t="shared" ca="1" si="54"/>
        <v>2604941.3118548491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2604941.3118548491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10763.691701417793</v>
      </c>
      <c r="L525" s="444">
        <f t="shared" ca="1" si="54"/>
        <v>2594049.700041688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2594049.700041688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10718.309985529622</v>
      </c>
      <c r="L526" s="444">
        <f t="shared" ca="1" si="54"/>
        <v>2583112.7065126388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2583112.7065126388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10672.739179158583</v>
      </c>
      <c r="L527" s="444">
        <f t="shared" ca="1" si="54"/>
        <v>2572130.1421772186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2572130.1421772186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10626.978494427665</v>
      </c>
      <c r="L528" s="444">
        <f t="shared" ca="1" si="54"/>
        <v>2561101.8171570674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2561101.8171570674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10581.027140177035</v>
      </c>
      <c r="L529" s="444">
        <f t="shared" ca="1" si="54"/>
        <v>2550027.5407826654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2550027.5407826654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10534.88432195036</v>
      </c>
      <c r="L530" s="444">
        <f t="shared" ca="1" si="54"/>
        <v>2538907.1215900369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2538907.1215900369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10488.549241981074</v>
      </c>
      <c r="L531" s="444">
        <f t="shared" ca="1" si="54"/>
        <v>2527740.3673174391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2527740.3673174391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10442.021099178584</v>
      </c>
      <c r="L532" s="444">
        <f t="shared" ca="1" si="54"/>
        <v>2516527.0849020388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2516527.0849020388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10395.299089114416</v>
      </c>
      <c r="L533" s="444">
        <f t="shared" ca="1" si="54"/>
        <v>2505267.0804765746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2505267.0804765746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10348.382404008316</v>
      </c>
      <c r="L534" s="444">
        <f t="shared" ca="1" si="54"/>
        <v>2493960.1593660042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2493960.1593660042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10301.270232714272</v>
      </c>
      <c r="L535" s="444">
        <f t="shared" ca="1" si="54"/>
        <v>2482606.1260841396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2482606.1260841396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10253.961760706503</v>
      </c>
      <c r="L536" s="444">
        <f t="shared" ca="1" si="54"/>
        <v>2471204.7843302675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2471204.7843302675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10206.456170065368</v>
      </c>
      <c r="L537" s="444">
        <f t="shared" ca="1" si="54"/>
        <v>2459755.9369857539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2459755.9369857539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10158.75263946323</v>
      </c>
      <c r="L538" s="444">
        <f t="shared" ca="1" si="54"/>
        <v>2448259.3861106383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2448259.3861106383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10110.850344150247</v>
      </c>
      <c r="L539" s="444">
        <f t="shared" ca="1" si="54"/>
        <v>2436714.9329402098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2436714.9329402098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10062.748455940129</v>
      </c>
      <c r="L540" s="444">
        <f t="shared" ca="1" si="54"/>
        <v>2425122.3778815712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2425122.3778815712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10014.446143195801</v>
      </c>
      <c r="L541" s="444">
        <f t="shared" ca="1" si="54"/>
        <v>2413481.5205101883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2413481.5205101883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9965.9425708150393</v>
      </c>
      <c r="L542" s="444">
        <f t="shared" ca="1" si="54"/>
        <v>2401792.1595664243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2401792.1595664243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9917.2369002160231</v>
      </c>
      <c r="L543" s="444">
        <f t="shared" ca="1" si="54"/>
        <v>2390054.0929520614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2390054.0929520614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9868.3282893228443</v>
      </c>
      <c r="L544" s="444">
        <f t="shared" ca="1" si="54"/>
        <v>2378267.1177268056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2378267.1177268056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9819.2158925509448</v>
      </c>
      <c r="L545" s="444">
        <f t="shared" ca="1" si="54"/>
        <v>2366431.0301047778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2366431.0301047778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9769.8988607924948</v>
      </c>
      <c r="L546" s="444">
        <f t="shared" ca="1" si="54"/>
        <v>2354545.6254509916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2354545.6254509916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9720.3763414017194</v>
      </c>
      <c r="L547" s="444">
        <f t="shared" ca="1" si="54"/>
        <v>2342610.6982778143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2342610.6982778143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9670.647478180148</v>
      </c>
      <c r="L548" s="444">
        <f t="shared" ca="1" si="54"/>
        <v>2330626.0422414155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2330626.0422414155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9620.711411361819</v>
      </c>
      <c r="L549" s="444">
        <f t="shared" ca="1" si="54"/>
        <v>2318591.4501381987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2318591.4501381987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9570.5672775984167</v>
      </c>
      <c r="L550" s="444">
        <f t="shared" ca="1" si="54"/>
        <v>2306506.713901218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2306506.713901218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9520.2142099443299</v>
      </c>
      <c r="L551" s="444">
        <f t="shared" ca="1" si="54"/>
        <v>2294371.6245965837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2294371.6245965837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9469.6513378416857</v>
      </c>
      <c r="L552" s="444">
        <f t="shared" ca="1" si="54"/>
        <v>2282185.9724198463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2282185.9724198463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9418.8777871052807</v>
      </c>
      <c r="L553" s="444">
        <f t="shared" ca="1" si="54"/>
        <v>2269949.5466923728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2269949.5466923728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9367.8926799074743</v>
      </c>
      <c r="L554" s="444">
        <f t="shared" ca="1" si="54"/>
        <v>2257662.1358577013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2257662.1358577013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9316.6951347630093</v>
      </c>
      <c r="L555" s="444">
        <f t="shared" ca="1" si="54"/>
        <v>2245323.5274778856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2245323.5274778856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9265.2842665137778</v>
      </c>
      <c r="L556" s="444">
        <f t="shared" ca="1" si="54"/>
        <v>2232933.5082298205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2232933.5082298205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9213.6591863135072</v>
      </c>
      <c r="L557" s="444">
        <f t="shared" ca="1" si="54"/>
        <v>2220491.8639015551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2220491.8639015551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9161.8190016124008</v>
      </c>
      <c r="L558" s="444">
        <f t="shared" ca="1" si="54"/>
        <v>2207998.3793885885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2207998.3793885885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9109.7628161417069</v>
      </c>
      <c r="L559" s="444">
        <f t="shared" ca="1" si="54"/>
        <v>2195452.8386901515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2195452.8386901515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9057.4897298982196</v>
      </c>
      <c r="L560" s="444">
        <f t="shared" ca="1" si="54"/>
        <v>2182855.0249054707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2182855.0249054707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9004.9988391287152</v>
      </c>
      <c r="L561" s="444">
        <f t="shared" ca="1" si="54"/>
        <v>2170204.7202300206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2170204.7202300206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8952.2892363143401</v>
      </c>
      <c r="L562" s="444">
        <f t="shared" ca="1" si="54"/>
        <v>2157501.7059517559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2157501.7059517559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8899.3600101549036</v>
      </c>
      <c r="L563" s="444">
        <f t="shared" ca="1" si="54"/>
        <v>2144745.762447332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2144745.762447332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8846.2102455531385</v>
      </c>
      <c r="L564" s="444">
        <f t="shared" ca="1" si="54"/>
        <v>2131936.6691783061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2131936.6691783061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8792.8390235988627</v>
      </c>
      <c r="L565" s="444">
        <f t="shared" ca="1" si="54"/>
        <v>2119074.2046873262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2119074.2046873262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8739.2454215531143</v>
      </c>
      <c r="L566" s="444">
        <f t="shared" ca="1" si="54"/>
        <v>2106158.1465943004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2106158.1465943004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8685.4285128321735</v>
      </c>
      <c r="L567" s="444">
        <f t="shared" ca="1" si="54"/>
        <v>2093188.2715925537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2093188.2715925537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8631.3873669915611</v>
      </c>
      <c r="L568" s="444">
        <f t="shared" ca="1" si="54"/>
        <v>2080164.3554449663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2080164.3554449663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8577.1210497099473</v>
      </c>
      <c r="L569" s="444">
        <f t="shared" ca="1" si="54"/>
        <v>2067086.1729800974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2067086.1729800974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8522.6286227729943</v>
      </c>
      <c r="L570" s="444">
        <f t="shared" ca="1" si="54"/>
        <v>2053953.4980882916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2053953.4980882916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8467.9091440571356</v>
      </c>
      <c r="L571" s="444">
        <f t="shared" ca="1" si="54"/>
        <v>2040766.10371777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2040766.10371777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8412.9616675132966</v>
      </c>
      <c r="L572" s="444">
        <f t="shared" ca="1" si="54"/>
        <v>2027523.7618707044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2027523.7618707044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8357.7852431505235</v>
      </c>
      <c r="L573" s="444">
        <f t="shared" ca="1" si="54"/>
        <v>2014226.2435992761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2014226.2435992761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8302.3789170195723</v>
      </c>
      <c r="L574" s="444">
        <f t="shared" ca="1" si="54"/>
        <v>2000873.3190017168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2000873.3190017168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8246.7417311964073</v>
      </c>
      <c r="L575" s="444">
        <f t="shared" ca="1" si="54"/>
        <v>1987464.7572183344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1987464.7572183344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8190.8727237656476</v>
      </c>
      <c r="L576" s="444">
        <f t="shared" ca="1" si="54"/>
        <v>1974000.3264275212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1974000.3264275212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8134.7709288039268</v>
      </c>
      <c r="L577" s="444">
        <f t="shared" ca="1" si="54"/>
        <v>1960479.7938417462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1960479.7938417462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8078.4353763631971</v>
      </c>
      <c r="L578" s="444">
        <f t="shared" ca="1" si="54"/>
        <v>1946902.9257035304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1946902.9257035304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8021.8650924539643</v>
      </c>
      <c r="L579" s="444">
        <f t="shared" ca="1" si="54"/>
        <v>1933269.4872814056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1933269.4872814056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7965.0590990284454</v>
      </c>
      <c r="L580" s="444">
        <f t="shared" ca="1" si="54"/>
        <v>1919579.2428658551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1919579.2428658551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7908.0164139636499</v>
      </c>
      <c r="L581" s="444">
        <f t="shared" ca="1" si="54"/>
        <v>1905831.9557652399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1905831.9557652399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7850.7360510444205</v>
      </c>
      <c r="L582" s="444">
        <f t="shared" ca="1" si="54"/>
        <v>1892027.3883017055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1892027.3883017055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7793.2170199463608</v>
      </c>
      <c r="L583" s="444">
        <f t="shared" ca="1" si="54"/>
        <v>1878165.3018070729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1878165.3018070729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7735.4583262187252</v>
      </c>
      <c r="L584" s="444">
        <f t="shared" ca="1" si="54"/>
        <v>1864245.4566187127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1864245.4566187127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7677.4589712672241</v>
      </c>
      <c r="L585" s="444">
        <f t="shared" ca="1" si="54"/>
        <v>1850267.6120754012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1850267.6120754012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7619.2179523367595</v>
      </c>
      <c r="L586" s="444">
        <f t="shared" ca="1" si="54"/>
        <v>1836231.526513159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1836231.526513159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7560.7342624940839</v>
      </c>
      <c r="L587" s="444">
        <f t="shared" ca="1" si="54"/>
        <v>1822136.9572610743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1822136.9572610743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7502.006890610397</v>
      </c>
      <c r="L588" s="444">
        <f t="shared" ca="1" si="54"/>
        <v>1807983.6606371058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1807983.6606371058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7443.0348213438629</v>
      </c>
      <c r="L589" s="444">
        <f t="shared" ca="1" si="54"/>
        <v>1793771.3919438708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1793771.3919438708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7383.8170351220497</v>
      </c>
      <c r="L590" s="444">
        <f t="shared" ca="1" si="54"/>
        <v>1779499.905464414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1779499.905464414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7324.3525081243133</v>
      </c>
      <c r="L591" s="444">
        <f t="shared" ca="1" si="54"/>
        <v>1765168.9544579596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1765168.9544579596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7264.6402122640866</v>
      </c>
      <c r="L592" s="444">
        <f t="shared" ca="1" si="54"/>
        <v>1750778.2911556449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1750778.2911556449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7204.6791151711077</v>
      </c>
      <c r="L593" s="444">
        <f t="shared" ca="1" si="54"/>
        <v>1736327.6667562372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1736327.6667562372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7144.468180173576</v>
      </c>
      <c r="L594" s="444">
        <f t="shared" ca="1" si="54"/>
        <v>1721816.8314218319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1721816.8314218319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7084.0063662802204</v>
      </c>
      <c r="L595" s="444">
        <f t="shared" ca="1" si="54"/>
        <v>1707245.5342735332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1707245.5342735332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7023.2926281623095</v>
      </c>
      <c r="L596" s="444">
        <f t="shared" ca="1" si="54"/>
        <v>1692613.5233871166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1692613.5233871166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6962.3259161355736</v>
      </c>
      <c r="L597" s="444">
        <f t="shared" ca="1" si="54"/>
        <v>1677920.5457886735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1677920.5457886735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6901.1051761420604</v>
      </c>
      <c r="L598" s="444">
        <f t="shared" ca="1" si="54"/>
        <v>1663166.3474502366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1663166.3474502366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6839.6293497319066</v>
      </c>
      <c r="L599" s="444">
        <f t="shared" ca="1" si="54"/>
        <v>1648350.6732853896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1648350.6732853896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6777.8973740450447</v>
      </c>
      <c r="L600" s="444">
        <f t="shared" ca="1" si="54"/>
        <v>1633473.2671448558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1633473.2671448558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6715.9081817928209</v>
      </c>
      <c r="L601" s="444">
        <f t="shared" ca="1" si="54"/>
        <v>1618533.8718120698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1618533.8718120698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6653.6607012395452</v>
      </c>
      <c r="L602" s="444">
        <f t="shared" ca="1" si="54"/>
        <v>1603532.2289987304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1603532.2289987304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6591.1538561839652</v>
      </c>
      <c r="L603" s="444">
        <f t="shared" ca="1" si="54"/>
        <v>1588468.0793403354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1588468.0793403354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6528.3865659406529</v>
      </c>
      <c r="L604" s="444">
        <f t="shared" ca="1" si="54"/>
        <v>1573341.1623916973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1573341.1623916973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6465.3577453213265</v>
      </c>
      <c r="L605" s="444">
        <f t="shared" ca="1" si="54"/>
        <v>1558151.2166224397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1558151.2166224397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6402.0663046160871</v>
      </c>
      <c r="L606" s="444">
        <f t="shared" ca="1" si="54"/>
        <v>1542897.979412477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1542897.979412477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6338.5111495745759</v>
      </c>
      <c r="L607" s="444">
        <f t="shared" ca="1" si="54"/>
        <v>1527581.1870474727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1527581.1870474727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6274.6911813870574</v>
      </c>
      <c r="L608" s="444">
        <f t="shared" ca="1" si="54"/>
        <v>1512200.5747142809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1512200.5747142809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6210.6052966654252</v>
      </c>
      <c r="L609" s="444">
        <f t="shared" ca="1" si="54"/>
        <v>1496755.8764963674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1496755.8764963674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6146.2523874241188</v>
      </c>
      <c r="L610" s="444">
        <f t="shared" ca="1" si="54"/>
        <v>1481246.8253692128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1481246.8253692128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6081.6313410609746</v>
      </c>
      <c r="L611" s="444">
        <f t="shared" ca="1" si="54"/>
        <v>1465673.153195695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1465673.153195695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6016.7410403379836</v>
      </c>
      <c r="L612" s="444">
        <f t="shared" ca="1" si="54"/>
        <v>1450034.5907214542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1450034.5907214542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5951.5803633619807</v>
      </c>
      <c r="L613" s="444">
        <f t="shared" ca="1" si="54"/>
        <v>1434330.8675702375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1434330.8675702375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5886.1481835652439</v>
      </c>
      <c r="L614" s="444">
        <f t="shared" ca="1" si="54"/>
        <v>1418561.712239224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1418561.712239224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5820.4433696860215</v>
      </c>
      <c r="L615" s="444">
        <f t="shared" ca="1" si="54"/>
        <v>1402726.8520943313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1402726.8520943313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5754.4647857489681</v>
      </c>
      <c r="L616" s="444">
        <f t="shared" ca="1" si="54"/>
        <v>1386826.0133655013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1386826.0133655013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5688.2112910455098</v>
      </c>
      <c r="L617" s="444">
        <f t="shared" ca="1" si="54"/>
        <v>1370858.9211419679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1370858.9211419679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5621.6817401141207</v>
      </c>
      <c r="L618" s="444">
        <f t="shared" ca="1" si="54"/>
        <v>1354825.2993675033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1354825.2993675033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5554.8749827205183</v>
      </c>
      <c r="L619" s="444">
        <f t="shared" ca="1" si="54"/>
        <v>1338724.8708356449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1338724.8708356449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5487.7898638377756</v>
      </c>
      <c r="L620" s="444">
        <f t="shared" ca="1" si="54"/>
        <v>1322557.3571849039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1322557.3571849039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5420.4252236263546</v>
      </c>
      <c r="L621" s="444">
        <f t="shared" ca="1" si="54"/>
        <v>1306322.4788939515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1306322.4788939515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5352.7798974140524</v>
      </c>
      <c r="L622" s="444">
        <f t="shared" ca="1" si="54"/>
        <v>1290019.9552767868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1290019.9552767868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5284.8527156758664</v>
      </c>
      <c r="L623" s="444">
        <f t="shared" ca="1" si="54"/>
        <v>1273649.5044778839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1273649.5044778839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5216.642504013771</v>
      </c>
      <c r="L624" s="444">
        <f t="shared" ca="1" si="54"/>
        <v>1257210.8434673189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1257210.8434673189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5148.148083136417</v>
      </c>
      <c r="L625" s="444">
        <f t="shared" ca="1" si="54"/>
        <v>1240703.6880358765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1240703.6880358765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5079.3682688387398</v>
      </c>
      <c r="L626" s="444">
        <f t="shared" ca="1" si="54"/>
        <v>1224127.7527901365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1224127.7527901365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5010.30187198149</v>
      </c>
      <c r="L627" s="444">
        <f t="shared" ca="1" si="54"/>
        <v>1207482.7511475391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1207482.7511475391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4940.947698470668</v>
      </c>
      <c r="L628" s="444">
        <f t="shared" ca="1" si="54"/>
        <v>1190768.3953314309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1190768.3953314309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4871.3045492368838</v>
      </c>
      <c r="L629" s="444">
        <f t="shared" ca="1" si="54"/>
        <v>1173984.3963660889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1173984.3963660889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4801.3712202146253</v>
      </c>
      <c r="L630" s="444">
        <f t="shared" ca="1" si="54"/>
        <v>1157130.4640717246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1157130.4640717246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4731.1465023214405</v>
      </c>
      <c r="L631" s="444">
        <f t="shared" ca="1" si="54"/>
        <v>1140206.3070594671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1140206.3070594671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4660.6291814370343</v>
      </c>
      <c r="L632" s="444">
        <f t="shared" ca="1" si="54"/>
        <v>1123211.6327263252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1123211.6327263252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4589.8180383822764</v>
      </c>
      <c r="L633" s="444">
        <f t="shared" ca="1" si="54"/>
        <v>1106146.1472501287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1106146.1472501287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4518.7118488981241</v>
      </c>
      <c r="L634" s="444">
        <f t="shared" ca="1" si="54"/>
        <v>1089009.5555844479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1089009.5555844479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4447.3093836244543</v>
      </c>
      <c r="L635" s="444">
        <f t="shared" ca="1" si="54"/>
        <v>1071801.5614534935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1071801.5614534935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4375.6094080788116</v>
      </c>
      <c r="L636" s="444">
        <f t="shared" ca="1" si="54"/>
        <v>1054521.8673469934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1054521.8673469934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4303.6106826350606</v>
      </c>
      <c r="L637" s="444">
        <f t="shared" ca="1" si="54"/>
        <v>1037170.1745150497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1037170.1745150497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4231.3119625019617</v>
      </c>
      <c r="L638" s="444">
        <f t="shared" ca="1" si="54"/>
        <v>1019746.1829629728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1019746.1829629728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4158.7119977016418</v>
      </c>
      <c r="L639" s="444">
        <f t="shared" ca="1" si="54"/>
        <v>1002249.5914460957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1002249.5914460957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4085.8095330479869</v>
      </c>
      <c r="L640" s="444">
        <f t="shared" ca="1" si="54"/>
        <v>984680.09746456495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984680.09746456495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4012.6033081249425</v>
      </c>
      <c r="L641" s="444">
        <f t="shared" ca="1" si="54"/>
        <v>967037.39725811104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967037.39725811104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3939.0920572647174</v>
      </c>
      <c r="L642" s="444">
        <f t="shared" ca="1" si="54"/>
        <v>949321.18580079696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949321.18580079696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3865.2745095259093</v>
      </c>
      <c r="L643" s="444">
        <f t="shared" ca="1" si="54"/>
        <v>931531.15679574409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931531.15679574409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3791.1493886715216</v>
      </c>
      <c r="L644" s="444">
        <f t="shared" ca="1" si="54"/>
        <v>913667.00266983674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913667.00266983674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3716.7154131469083</v>
      </c>
      <c r="L645" s="444">
        <f t="shared" ca="1" si="54"/>
        <v>895728.4145684049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895728.4145684049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3641.971296057608</v>
      </c>
      <c r="L646" s="444">
        <f t="shared" ca="1" si="54"/>
        <v>877715.08234988363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877715.08234988363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3566.9157451471033</v>
      </c>
      <c r="L647" s="444">
        <f t="shared" ca="1" si="54"/>
        <v>859626.69458045193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859626.69458045193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3491.5474627744716</v>
      </c>
      <c r="L648" s="444">
        <f t="shared" ca="1" si="54"/>
        <v>841462.93852864765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841462.93852864765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3415.8651458919535</v>
      </c>
      <c r="L649" s="444">
        <f t="shared" ca="1" si="54"/>
        <v>823223.50015996071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823223.50015996071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3339.8674860224241</v>
      </c>
      <c r="L650" s="444">
        <f t="shared" ca="1" si="54"/>
        <v>804908.06413140427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804908.06413140427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3263.5531692367726</v>
      </c>
      <c r="L651" s="444">
        <f t="shared" ca="1" si="54"/>
        <v>786516.31378606218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786516.31378606218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3186.9208761311806</v>
      </c>
      <c r="L652" s="444">
        <f t="shared" ca="1" si="54"/>
        <v>768047.93114761449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768047.93114761449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3109.969281804315</v>
      </c>
      <c r="L653" s="444">
        <f t="shared" ca="1" si="54"/>
        <v>749502.59691483993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749502.59691483993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3032.697055834421</v>
      </c>
      <c r="L654" s="444">
        <f t="shared" ca="1" si="54"/>
        <v>730879.99045609555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730879.99045609555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2955.1028622563199</v>
      </c>
      <c r="L655" s="444">
        <f t="shared" ca="1" si="54"/>
        <v>712179.78980377316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712179.78980377316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2877.1853595383095</v>
      </c>
      <c r="L656" s="444">
        <f t="shared" ca="1" si="54"/>
        <v>693401.67164873262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693401.67164873262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2798.9432005589742</v>
      </c>
      <c r="L657" s="444">
        <f t="shared" ca="1" si="54"/>
        <v>674545.31133471278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674545.31133471278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2720.3750325838919</v>
      </c>
      <c r="L658" s="444">
        <f t="shared" ca="1" si="54"/>
        <v>655610.382852718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655610.382852718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2641.4794972422465</v>
      </c>
      <c r="L659" s="444">
        <f t="shared" ca="1" si="54"/>
        <v>636596.55883538141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636596.55883538141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2562.2552305033441</v>
      </c>
      <c r="L660" s="444">
        <f t="shared" ca="1" si="54"/>
        <v>617503.51055130595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617503.51055130595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2482.7008626530296</v>
      </c>
      <c r="L661" s="444">
        <f t="shared" ca="1" si="54"/>
        <v>598330.9078993802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598330.9078993802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2402.8150182700056</v>
      </c>
      <c r="L662" s="444">
        <f t="shared" ca="1" si="54"/>
        <v>579078.4194030714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579078.4194030714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2322.5963162020525</v>
      </c>
      <c r="L663" s="444">
        <f t="shared" ca="1" si="54"/>
        <v>559745.71220469475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559745.71220469475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2242.0433695421498</v>
      </c>
      <c r="L664" s="444">
        <f t="shared" ca="1" si="54"/>
        <v>540332.45205965801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540332.45205965801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2161.1547856044967</v>
      </c>
      <c r="L665" s="444">
        <f t="shared" ca="1" si="54"/>
        <v>520838.30333068373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520838.30333068373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2079.9291659004371</v>
      </c>
      <c r="L666" s="444">
        <f t="shared" ca="1" si="54"/>
        <v>501262.9289820054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501262.9289820054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1998.3651061142775</v>
      </c>
      <c r="L667" s="444">
        <f t="shared" ca="1" si="54"/>
        <v>481605.99057354091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481605.99057354091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1916.4611960790091</v>
      </c>
      <c r="L668" s="444">
        <f t="shared" ca="1" si="54"/>
        <v>461867.14825504116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461867.14825504116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1834.2160197519265</v>
      </c>
      <c r="L669" s="444">
        <f t="shared" ca="1" si="54"/>
        <v>442046.06076021428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442046.06076021428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1751.6281551901479</v>
      </c>
      <c r="L670" s="444">
        <f t="shared" ca="1" si="54"/>
        <v>422142.38540082565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422142.38540082565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1668.6961745260285</v>
      </c>
      <c r="L671" s="444">
        <f t="shared" ca="1" si="54"/>
        <v>402155.77806077286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402155.77806077286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1585.4186439424752</v>
      </c>
      <c r="L672" s="444">
        <f t="shared" ca="1" si="54"/>
        <v>382085.89319013653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382085.89319013653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1501.7941236481572</v>
      </c>
      <c r="L673" s="444">
        <f t="shared" ca="1" si="54"/>
        <v>361932.38379920588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361932.38379920588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1417.8211678526129</v>
      </c>
      <c r="L674" s="444">
        <f t="shared" ca="1" si="54"/>
        <v>341694.90145247971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341694.90145247971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1333.4983247412538</v>
      </c>
      <c r="L675" s="444">
        <f t="shared" ca="1" si="54"/>
        <v>321373.09626264218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321373.09626264218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1248.8241364502642</v>
      </c>
      <c r="L676" s="444">
        <f t="shared" ca="1" si="54"/>
        <v>300966.61688451364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300966.61688451364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1163.7971390413952</v>
      </c>
      <c r="L677" s="444">
        <f t="shared" ca="1" si="54"/>
        <v>280475.11050897627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280475.11050897627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1078.4158624766562</v>
      </c>
      <c r="L678" s="444">
        <f t="shared" ca="1" si="54"/>
        <v>259898.22285687414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259898.22285687414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992.67883059289727</v>
      </c>
      <c r="L679" s="444">
        <f t="shared" ca="1" si="54"/>
        <v>239235.59817288825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239235.59817288825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906.58456107628945</v>
      </c>
      <c r="L680" s="444">
        <f t="shared" ca="1" si="54"/>
        <v>218486.87921938574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218486.87921938574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820.13156543669561</v>
      </c>
      <c r="L681" s="444">
        <f t="shared" ca="1" si="54"/>
        <v>197651.70727024364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197651.70727024364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733.31834898193688</v>
      </c>
      <c r="L682" s="444">
        <f t="shared" ca="1" si="54"/>
        <v>176729.72210464679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176729.72210464679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646.14341079195003</v>
      </c>
      <c r="L683" s="444">
        <f t="shared" ca="1" si="54"/>
        <v>155720.56200085997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155720.56200085997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558.60524369283826</v>
      </c>
      <c r="L684" s="444">
        <f t="shared" ca="1" si="54"/>
        <v>134623.86372997402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134623.86372997402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470.70233423081339</v>
      </c>
      <c r="L685" s="444">
        <f t="shared" ca="1" si="54"/>
        <v>113439.26254962604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113439.26254962604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382.43316264603021</v>
      </c>
      <c r="L686" s="444">
        <f t="shared" ca="1" si="54"/>
        <v>92166.392197693291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92166.392197693291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293.79620284631045</v>
      </c>
      <c r="L687" s="444">
        <f t="shared" ca="1" si="54"/>
        <v>70804.884885960812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70804.884885960812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204.78992238075844</v>
      </c>
      <c r="L688" s="444">
        <f t="shared" ca="1" si="54"/>
        <v>49354.371293762786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49354.371293762786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115.41278241326665</v>
      </c>
      <c r="L689" s="444">
        <f t="shared" ca="1" si="54"/>
        <v>27814.480561597265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27814.480561597265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25.663237695910325</v>
      </c>
      <c r="L690" s="444">
        <f t="shared" ca="1" si="54"/>
        <v>6184.8402847143889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6184.8402847143889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-64.46026345776832</v>
      </c>
      <c r="L691" s="444">
        <f t="shared" ca="1" si="54"/>
        <v>-15534.923493322167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-15534.923493322167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-154.95927919958731</v>
      </c>
      <c r="L692" s="444">
        <f t="shared" ca="1" si="54"/>
        <v>-37345.186287100543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-37345.186287100543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-245.83537417366387</v>
      </c>
      <c r="L693" s="444">
        <f t="shared" ca="1" si="54"/>
        <v>-59246.325175852995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-59246.325175852995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-337.09011954346573</v>
      </c>
      <c r="L694" s="444">
        <f t="shared" ca="1" si="54"/>
        <v>-81238.718809975253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-81238.718809975253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-428.72509301897514</v>
      </c>
      <c r="L695" s="444">
        <f t="shared" ca="1" si="54"/>
        <v>-103322.74741757302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-103322.74741757302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-520.7418788839658</v>
      </c>
      <c r="L696" s="444">
        <f t="shared" ca="1" si="54"/>
        <v>-125498.79281103578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-125498.79281103578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-613.1420680233939</v>
      </c>
      <c r="L697" s="444">
        <f t="shared" ca="1" si="54"/>
        <v>-147767.23839363793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-147767.23839363793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-705.92725795090303</v>
      </c>
      <c r="L698" s="444">
        <f t="shared" ca="1" si="54"/>
        <v>-170128.46916616763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-170128.46916616763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-799.09905283644343</v>
      </c>
      <c r="L699" s="444">
        <f t="shared" ca="1" si="54"/>
        <v>-192582.87173358287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-192582.87173358287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-892.6590635340068</v>
      </c>
      <c r="L700" s="444">
        <f t="shared" ca="1" si="54"/>
        <v>-215130.83431169565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-215130.83431169565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-986.60890760947677</v>
      </c>
      <c r="L701" s="444">
        <f t="shared" ca="1" si="54"/>
        <v>-237772.74673388392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-237772.74673388392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-1080.9502093685946</v>
      </c>
      <c r="L702" s="444">
        <f t="shared" ca="1" si="54"/>
        <v>-260509.00045783131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-260509.00045783131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-1175.684599885042</v>
      </c>
      <c r="L703" s="444">
        <f t="shared" ca="1" si="54"/>
        <v>-283339.98857229511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-283339.98857229511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-1270.8137170286413</v>
      </c>
      <c r="L704" s="444">
        <f t="shared" ca="1" si="54"/>
        <v>-306266.10580390255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-306266.10580390255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-1366.3392054936721</v>
      </c>
      <c r="L705" s="444">
        <f t="shared" ca="1" si="54"/>
        <v>-329287.74852397502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-329287.74852397502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-1462.2627168273075</v>
      </c>
      <c r="L706" s="444">
        <f t="shared" ca="1" si="54"/>
        <v>-352405.31475538114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-352405.31475538114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-1558.5859094581663</v>
      </c>
      <c r="L707" s="444">
        <f t="shared" ca="1" si="54"/>
        <v>-375619.2041794181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-375619.2041794181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-1655.3104487249871</v>
      </c>
      <c r="L708" s="444">
        <f t="shared" ca="1" si="54"/>
        <v>-398929.8181427219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-398929.8181427219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-1752.4380069054196</v>
      </c>
      <c r="L709" s="444">
        <f t="shared" ca="1" si="54"/>
        <v>-422337.55966420611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-422337.55966420611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-1849.9702632449369</v>
      </c>
      <c r="L710" s="444">
        <f t="shared" ca="1" si="54"/>
        <v>-445842.83344202983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-445842.83344202983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-1947.9089039858693</v>
      </c>
      <c r="L711" s="444">
        <f t="shared" ca="1" si="54"/>
        <v>-469446.04586059449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-469446.04586059449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-2046.2556223965553</v>
      </c>
      <c r="L712" s="444">
        <f t="shared" ca="1" si="54"/>
        <v>-493147.60499756981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-493147.60499756981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-2145.0121188006192</v>
      </c>
      <c r="L713" s="444">
        <f t="shared" ca="1" si="54"/>
        <v>-516947.9206309492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-516947.9206309492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-2244.1801006063665</v>
      </c>
      <c r="L714" s="444">
        <f t="shared" ca="1" si="54"/>
        <v>-540847.40424613433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-540847.40424613433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-2343.7612823363042</v>
      </c>
      <c r="L715" s="444">
        <f t="shared" ca="1" si="54"/>
        <v>-564846.46904304938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-564846.46904304938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-2443.7573856567838</v>
      </c>
      <c r="L716" s="444">
        <f t="shared" ca="1" si="54"/>
        <v>-588945.52994328493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-588945.52994328493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-2544.1701394077654</v>
      </c>
      <c r="L717" s="444">
        <f t="shared" ca="1" si="54"/>
        <v>-613145.0035972714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-613145.0035972714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-2645.0012796327092</v>
      </c>
      <c r="L718" s="444">
        <f t="shared" ca="1" si="54"/>
        <v>-637445.30839148292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-637445.30839148292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-2746.25254960859</v>
      </c>
      <c r="L719" s="444">
        <f t="shared" ca="1" si="54"/>
        <v>-661846.86445567023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-661846.86445567023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-2847.9256998760375</v>
      </c>
      <c r="L720" s="444">
        <f t="shared" ca="1" si="54"/>
        <v>-686350.093670125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-686350.093670125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-2950.0224882695989</v>
      </c>
      <c r="L721" s="444">
        <f t="shared" ca="1" si="54"/>
        <v>-710955.41967297334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-710955.41967297334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-3052.5446799481338</v>
      </c>
      <c r="L722" s="444">
        <f t="shared" ca="1" si="54"/>
        <v>-735663.2678675002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-735663.2678675002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-3155.4940474253294</v>
      </c>
      <c r="L723" s="444">
        <f t="shared" ca="1" si="54"/>
        <v>-760474.06542950438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-760474.06542950438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-3258.8723706003461</v>
      </c>
      <c r="L724" s="444">
        <f t="shared" ca="1" si="54"/>
        <v>-785388.24131468346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-785388.24131468346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-3362.6814367885922</v>
      </c>
      <c r="L725" s="444">
        <f t="shared" ca="1" si="54"/>
        <v>-810406.22626605083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-810406.22626605083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-3466.9230407526225</v>
      </c>
      <c r="L726" s="444">
        <f t="shared" ca="1" si="54"/>
        <v>-835528.45282138221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-835528.45282138221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-3571.5989847331707</v>
      </c>
      <c r="L727" s="444">
        <f t="shared" ca="1" si="54"/>
        <v>-860755.35532069416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-860755.35532069416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-3676.711078480304</v>
      </c>
      <c r="L728" s="444">
        <f t="shared" ca="1" si="54"/>
        <v>-886087.36991375335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-886087.36991375335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-3782.261139284718</v>
      </c>
      <c r="L729" s="444">
        <f t="shared" ca="1" si="54"/>
        <v>-911524.9345676169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-911524.9345676169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-3888.2509920091484</v>
      </c>
      <c r="L730" s="444">
        <f t="shared" ca="1" si="54"/>
        <v>-937068.48907420482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-937068.48907420482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-3994.6824691199313</v>
      </c>
      <c r="L731" s="444">
        <f t="shared" ca="1" si="54"/>
        <v>-962718.47505790356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-962718.47505790356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-4101.5574107186758</v>
      </c>
      <c r="L732" s="444">
        <f t="shared" ca="1" si="54"/>
        <v>-988475.33598320093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-988475.33598320093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-4208.8776645740827</v>
      </c>
      <c r="L733" s="444">
        <f t="shared" ca="1" si="54"/>
        <v>-1014339.5171623538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-1014339.5171623538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-4316.645086153886</v>
      </c>
      <c r="L734" s="444">
        <f t="shared" ca="1" si="54"/>
        <v>-1040311.4657630865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-1040311.4657630865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-4424.861538656939</v>
      </c>
      <c r="L735" s="444">
        <f t="shared" ca="1" si="54"/>
        <v>-1066391.6308163223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-1066391.6308163223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-4533.5288930454217</v>
      </c>
      <c r="L736" s="444">
        <f t="shared" ca="1" si="54"/>
        <v>-1092580.4632239465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-1092580.4632239465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-4642.6490280771886</v>
      </c>
      <c r="L737" s="444">
        <f t="shared" ca="1" si="54"/>
        <v>-1118878.4157666026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-1118878.4157666026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-4752.2238303382564</v>
      </c>
      <c r="L738" s="444">
        <f t="shared" ca="1" si="54"/>
        <v>-1145285.9431115198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-1145285.9431115198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-4862.2551942754108</v>
      </c>
      <c r="L739" s="444">
        <f t="shared" ca="1" si="54"/>
        <v>-1171803.501820374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-1171803.501820374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-4972.7450222289699</v>
      </c>
      <c r="L740" s="444">
        <f t="shared" ca="1" si="54"/>
        <v>-1198431.5503571818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-1198431.5503571818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-5083.6952244656695</v>
      </c>
      <c r="L741" s="444">
        <f t="shared" ca="1" si="54"/>
        <v>-1225170.5490962262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-1225170.5490962262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-5195.1077192116882</v>
      </c>
      <c r="L742" s="444">
        <f t="shared" ca="1" si="54"/>
        <v>-1252020.9603300167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-1252020.9603300167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-5306.9844326858147</v>
      </c>
      <c r="L743" s="444">
        <f t="shared" ca="1" si="54"/>
        <v>-1278983.2482772814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-1278983.2482772814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-5419.3272991327512</v>
      </c>
      <c r="L744" s="444">
        <f t="shared" ca="1" si="54"/>
        <v>-1306057.879090993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-1306057.879090993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-5532.1382608565491</v>
      </c>
      <c r="L745" s="444">
        <f t="shared" ca="1" si="54"/>
        <v>-1333245.3208664283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-1333245.3208664283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-5645.4192682541961</v>
      </c>
      <c r="L746" s="444">
        <f t="shared" ca="1" si="54"/>
        <v>-1360546.0436492614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-1360546.0436492614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-5759.1722798493338</v>
      </c>
      <c r="L747" s="444">
        <f t="shared" ca="1" si="54"/>
        <v>-1387960.5194436896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-1387960.5194436896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-5873.3992623261183</v>
      </c>
      <c r="L748" s="444">
        <f t="shared" ca="1" si="54"/>
        <v>-1415489.2222205945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-1415489.2222205945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-5988.1021905632224</v>
      </c>
      <c r="L749" s="444">
        <f t="shared" ca="1" si="54"/>
        <v>-1443132.6279257366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-1443132.6279257366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-6103.283047667981</v>
      </c>
      <c r="L750" s="444">
        <f t="shared" ca="1" si="54"/>
        <v>-1470891.2144879834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-1470891.2144879834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-6218.9438250106759</v>
      </c>
      <c r="L751" s="444">
        <f t="shared" ca="1" si="54"/>
        <v>-1498765.4618275729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-1498765.4618275729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-6335.0865222589655</v>
      </c>
      <c r="L752" s="444">
        <f t="shared" ca="1" si="54"/>
        <v>-1526755.8518644108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-1526755.8518644108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-6451.7131474124571</v>
      </c>
      <c r="L753" s="444">
        <f t="shared" ca="1" si="54"/>
        <v>-1554862.8685264022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-1554862.8685264022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-6568.8257168374212</v>
      </c>
      <c r="L754" s="444">
        <f t="shared" ca="1" si="54"/>
        <v>-1583086.9977578183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-1583086.9977578183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-6686.4262553016551</v>
      </c>
      <c r="L755" s="444">
        <f t="shared" ca="1" si="54"/>
        <v>-1611428.7275276987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-1611428.7275276987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-6804.5167960094896</v>
      </c>
      <c r="L756" s="444">
        <f t="shared" ca="1" si="54"/>
        <v>-1639888.547838287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-1639888.547838287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-6923.0993806369406</v>
      </c>
      <c r="L757" s="444">
        <f t="shared" ca="1" si="54"/>
        <v>-1668466.9507335029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-1668466.9507335029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-7042.1760593670069</v>
      </c>
      <c r="L758" s="444">
        <f t="shared" ca="1" si="54"/>
        <v>-1697164.4303074486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-1697164.4303074486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-7161.7488909251142</v>
      </c>
      <c r="L759" s="444">
        <f t="shared" ca="1" si="54"/>
        <v>-1725981.4827129527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-1725981.4827129527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-7281.8199426147148</v>
      </c>
      <c r="L760" s="444">
        <f t="shared" ca="1" si="54"/>
        <v>-1754918.6061701463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-1754918.6061701463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-7402.3912903530208</v>
      </c>
      <c r="L761" s="444">
        <f t="shared" ca="1" si="54"/>
        <v>-1783976.300975078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-1783976.300975078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-7523.4650187069046</v>
      </c>
      <c r="L762" s="444">
        <f t="shared" ca="1" si="54"/>
        <v>-1813155.0695083637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-1813155.0695083637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-7645.0432209289274</v>
      </c>
      <c r="L763" s="444">
        <f t="shared" ca="1" si="54"/>
        <v>-1842455.4162438714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-1842455.4162438714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-7767.1279989935429</v>
      </c>
      <c r="L764" s="444">
        <f t="shared" ca="1" si="54"/>
        <v>-1871877.8477574438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-1871877.8477574438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-7889.7214636334274</v>
      </c>
      <c r="L765" s="444">
        <f t="shared" ca="1" si="54"/>
        <v>-1901422.8727356561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-1901422.8727356561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-8012.8257343759788</v>
      </c>
      <c r="L766" s="444">
        <f t="shared" ca="1" si="54"/>
        <v>-1931091.0019846109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-1931091.0019846109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-8136.4429395799561</v>
      </c>
      <c r="L767" s="444">
        <f t="shared" ca="1" si="54"/>
        <v>-1960882.7484387697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-1960882.7484387697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-8260.5752164722853</v>
      </c>
      <c r="L768" s="444">
        <f t="shared" ca="1" si="54"/>
        <v>-1990798.6271698209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-1990798.6271698209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-8385.2247111849993</v>
      </c>
      <c r="L769" s="444">
        <f t="shared" ca="1" si="54"/>
        <v>-2020839.1553955849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-2020839.1553955849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-8510.3935787923492</v>
      </c>
      <c r="L770" s="444">
        <f t="shared" ca="1" si="54"/>
        <v>-2051004.8524889562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-2051004.8524889562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-8636.0839833480622</v>
      </c>
      <c r="L771" s="444">
        <f t="shared" ca="1" si="54"/>
        <v>-2081296.239986883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-2081296.239986883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-8762.2980979227577</v>
      </c>
      <c r="L772" s="444">
        <f t="shared" ca="1" si="54"/>
        <v>-2111713.8415993848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-2111713.8415993848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-8889.038104641515</v>
      </c>
      <c r="L773" s="444">
        <f t="shared" ref="L773:L1027" ca="1" si="80">I773-J773+K773</f>
        <v>-2142258.1832186054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-2142258.1832186054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-9016.3061947216011</v>
      </c>
      <c r="L774" s="444">
        <f t="shared" ca="1" si="80"/>
        <v>-2172929.7929279059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-2172929.7929279059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-9144.1045685103527</v>
      </c>
      <c r="L775" s="444">
        <f t="shared" ca="1" si="80"/>
        <v>-2203729.2010109951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-2203729.2010109951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-9272.4354355232244</v>
      </c>
      <c r="L776" s="444">
        <f t="shared" ca="1" si="80"/>
        <v>-2234656.9399610972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-2234656.9399610972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-9401.3010144819837</v>
      </c>
      <c r="L777" s="444">
        <f t="shared" ca="1" si="80"/>
        <v>-2265713.5444901581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-2265713.5444901581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-9530.7035333530712</v>
      </c>
      <c r="L778" s="444">
        <f t="shared" ca="1" si="80"/>
        <v>-2296899.5515380902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-2296899.5515380902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-9660.6452293861203</v>
      </c>
      <c r="L779" s="444">
        <f t="shared" ca="1" si="80"/>
        <v>-2328215.5002820552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-2328215.5002820552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-9791.128349152641</v>
      </c>
      <c r="L780" s="444">
        <f t="shared" ca="1" si="80"/>
        <v>-2359661.9321457869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-2359661.9321457869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-9922.1551485848577</v>
      </c>
      <c r="L781" s="444">
        <f t="shared" ca="1" si="80"/>
        <v>-2391239.3908089506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-2391239.3908089506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-10053.727893014706</v>
      </c>
      <c r="L782" s="444">
        <f t="shared" ca="1" si="80"/>
        <v>-2422948.4222165444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-2422948.4222165444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-10185.848857213014</v>
      </c>
      <c r="L783" s="444">
        <f t="shared" ca="1" si="80"/>
        <v>-2454789.5745883361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-2454789.5745883361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-10318.520325428812</v>
      </c>
      <c r="L784" s="444">
        <f t="shared" ca="1" si="80"/>
        <v>-2486763.3984283437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-2486763.3984283437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-10451.744591428844</v>
      </c>
      <c r="L785" s="444">
        <f t="shared" ca="1" si="80"/>
        <v>-2518870.4465343514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-2518870.4465343514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-10585.523958537209</v>
      </c>
      <c r="L786" s="444">
        <f t="shared" ca="1" si="80"/>
        <v>-2551111.2740074676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-2551111.2740074676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-10719.860739675194</v>
      </c>
      <c r="L787" s="444">
        <f t="shared" ca="1" si="80"/>
        <v>-2583486.4382617217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-2583486.4382617217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-10854.757257401252</v>
      </c>
      <c r="L788" s="444">
        <f t="shared" ca="1" si="80"/>
        <v>-2615996.4990337021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-2615996.4990337021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-10990.21584395117</v>
      </c>
      <c r="L789" s="444">
        <f t="shared" ca="1" si="80"/>
        <v>-2648642.0183922322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-2648642.0183922322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-11126.23884127838</v>
      </c>
      <c r="L790" s="444">
        <f t="shared" ca="1" si="80"/>
        <v>-2681423.5607480896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-2681423.5607480896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-11262.828601094452</v>
      </c>
      <c r="L791" s="444">
        <f t="shared" ca="1" si="80"/>
        <v>-2714341.6928637628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-2714341.6928637628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-11399.987484909758</v>
      </c>
      <c r="L792" s="444">
        <f t="shared" ca="1" si="80"/>
        <v>-2747396.9838632513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-2747396.9838632513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-11537.717864074291</v>
      </c>
      <c r="L793" s="444">
        <f t="shared" ca="1" si="80"/>
        <v>-2780590.0052419044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-2780590.0052419044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-11676.022119818681</v>
      </c>
      <c r="L794" s="444">
        <f t="shared" ca="1" si="80"/>
        <v>-2813921.330876302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-2813921.330876302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-11814.902643295336</v>
      </c>
      <c r="L795" s="444">
        <f t="shared" ca="1" si="80"/>
        <v>-2847391.5370341763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-2847391.5370341763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-11954.361835619813</v>
      </c>
      <c r="L796" s="444">
        <f t="shared" ca="1" si="80"/>
        <v>-2881001.202384375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-2881001.202384375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-12094.402107912309</v>
      </c>
      <c r="L797" s="444">
        <f t="shared" ca="1" si="80"/>
        <v>-2914750.908006866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-2914750.908006866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-12235.025881339354</v>
      </c>
      <c r="L798" s="444">
        <f t="shared" ca="1" si="80"/>
        <v>-2948641.2374027842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-2948641.2374027842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-12376.235587155679</v>
      </c>
      <c r="L799" s="444">
        <f t="shared" ca="1" si="80"/>
        <v>-2982672.7765045185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-2982672.7765045185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-12518.033666746238</v>
      </c>
      <c r="L800" s="444">
        <f t="shared" ca="1" si="80"/>
        <v>-3016846.1136858435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-3016846.1136858435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-12660.422571668427</v>
      </c>
      <c r="L801" s="444">
        <f t="shared" ca="1" si="80"/>
        <v>-3051161.8397720908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-3051161.8397720908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-12803.404763694456</v>
      </c>
      <c r="L802" s="444">
        <f t="shared" ca="1" si="80"/>
        <v>-3085620.548050364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-3085620.548050364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-12946.982714853928</v>
      </c>
      <c r="L803" s="444">
        <f t="shared" ca="1" si="80"/>
        <v>-3120222.8342797966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-3120222.8342797966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-13091.158907476563</v>
      </c>
      <c r="L804" s="444">
        <f t="shared" ca="1" si="80"/>
        <v>-3154969.2967018518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-3154969.2967018518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-13235.935834235128</v>
      </c>
      <c r="L805" s="444">
        <f t="shared" ca="1" si="80"/>
        <v>-3189860.5360506657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-3189860.5360506657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-13381.315998188518</v>
      </c>
      <c r="L806" s="444">
        <f t="shared" ca="1" si="80"/>
        <v>-3224897.1555634332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-3224897.1555634332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-13527.301912825051</v>
      </c>
      <c r="L807" s="444">
        <f t="shared" ca="1" si="80"/>
        <v>-3260079.7609908371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-3260079.7609908371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-13673.896102105899</v>
      </c>
      <c r="L808" s="444">
        <f t="shared" ca="1" si="80"/>
        <v>-3295408.9606075217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-3295408.9606075217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-13821.101100508751</v>
      </c>
      <c r="L809" s="444">
        <f t="shared" ca="1" si="80"/>
        <v>-3330885.3652226091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-3330885.3652226091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-13968.919453071614</v>
      </c>
      <c r="L810" s="444">
        <f t="shared" ca="1" si="80"/>
        <v>-3366509.5881902594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-3366509.5881902594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-14117.353715436826</v>
      </c>
      <c r="L811" s="444">
        <f t="shared" ca="1" si="80"/>
        <v>-3402282.2454202753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-3402282.2454202753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-14266.406453895228</v>
      </c>
      <c r="L812" s="444">
        <f t="shared" ca="1" si="80"/>
        <v>-3438203.9553887495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-3438203.9553887495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-14416.080245430534</v>
      </c>
      <c r="L813" s="444">
        <f t="shared" ca="1" si="80"/>
        <v>-3474275.3391487589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-3474275.3391487589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-14566.377677763905</v>
      </c>
      <c r="L814" s="444">
        <f t="shared" ca="1" si="80"/>
        <v>-3510497.0203411016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-3510497.0203411016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-14717.301349398667</v>
      </c>
      <c r="L815" s="444">
        <f t="shared" ca="1" si="80"/>
        <v>-3546869.6252050791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-3546869.6252050791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-14868.853869665241</v>
      </c>
      <c r="L816" s="444">
        <f t="shared" ca="1" si="80"/>
        <v>-3583393.7825893234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-3583393.7825893234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-15021.037858766258</v>
      </c>
      <c r="L817" s="444">
        <f t="shared" ca="1" si="80"/>
        <v>-3620070.1239626682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-3620070.1239626682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-15173.855947821863</v>
      </c>
      <c r="L818" s="444">
        <f t="shared" ca="1" si="80"/>
        <v>-3656899.2834250689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-3656899.2834250689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-15327.3107789152</v>
      </c>
      <c r="L819" s="444">
        <f t="shared" ca="1" si="80"/>
        <v>-3693881.8977185632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-3693881.8977185632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-15481.405005138093</v>
      </c>
      <c r="L820" s="444">
        <f t="shared" ca="1" si="80"/>
        <v>-3731018.60623828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-3731018.60623828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-15636.141290636911</v>
      </c>
      <c r="L821" s="444">
        <f t="shared" ca="1" si="80"/>
        <v>-3768310.0510434955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-3768310.0510434955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-15791.522310658642</v>
      </c>
      <c r="L822" s="444">
        <f t="shared" ca="1" si="80"/>
        <v>-3805756.8768687332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-3805756.8768687332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-15947.550751597133</v>
      </c>
      <c r="L823" s="444">
        <f t="shared" ca="1" si="80"/>
        <v>-3843359.7311349092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-3843359.7311349092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-16104.229311039533</v>
      </c>
      <c r="L824" s="444">
        <f t="shared" ca="1" si="80"/>
        <v>-3881119.2639605277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-3881119.2639605277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-16261.560697812942</v>
      </c>
      <c r="L825" s="444">
        <f t="shared" ca="1" si="80"/>
        <v>-3919036.1281729196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-3919036.1281729196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-16419.547632031245</v>
      </c>
      <c r="L826" s="444">
        <f t="shared" ca="1" si="80"/>
        <v>-3957110.9793195296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-3957110.9793195296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-16578.192845142119</v>
      </c>
      <c r="L827" s="444">
        <f t="shared" ca="1" si="80"/>
        <v>-3995344.4756792504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-3995344.4756792504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-16737.499079974288</v>
      </c>
      <c r="L828" s="444">
        <f t="shared" ca="1" si="80"/>
        <v>-4033737.2782738036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-4033737.2782738036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-16897.469090784925</v>
      </c>
      <c r="L829" s="444">
        <f t="shared" ca="1" si="80"/>
        <v>-4072290.0508791674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-4072290.0508791674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-17058.105643307277</v>
      </c>
      <c r="L830" s="444">
        <f t="shared" ca="1" si="80"/>
        <v>-4111003.4600370536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-4111003.4600370536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-17219.411514798467</v>
      </c>
      <c r="L831" s="444">
        <f t="shared" ca="1" si="80"/>
        <v>-4149878.1750664311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-4149878.1750664311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-17381.38949408754</v>
      </c>
      <c r="L832" s="444">
        <f t="shared" ca="1" si="80"/>
        <v>-4188914.8680750974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-4188914.8680750974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-17544.042381623651</v>
      </c>
      <c r="L833" s="444">
        <f t="shared" ca="1" si="80"/>
        <v>-4228114.2139713001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-4228114.2139713001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-17707.372989524494</v>
      </c>
      <c r="L834" s="444">
        <f t="shared" ca="1" si="80"/>
        <v>-4267476.8904754026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-4267476.8904754026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-17871.38414162492</v>
      </c>
      <c r="L835" s="444">
        <f t="shared" ca="1" si="80"/>
        <v>-4307003.5781316059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-4307003.5781316059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-18036.078673525768</v>
      </c>
      <c r="L836" s="444">
        <f t="shared" ca="1" si="80"/>
        <v>-4346694.96031971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-4346694.96031971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-18201.459432642867</v>
      </c>
      <c r="L837" s="444">
        <f t="shared" ca="1" si="80"/>
        <v>-4386551.7232669313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-4386551.7232669313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-18367.52927825629</v>
      </c>
      <c r="L838" s="444">
        <f t="shared" ca="1" si="80"/>
        <v>-4426574.5560597656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-4426574.5560597656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-18534.291081559768</v>
      </c>
      <c r="L839" s="444">
        <f t="shared" ca="1" si="80"/>
        <v>-4466764.1506559039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-4466764.1506559039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-18701.747725710342</v>
      </c>
      <c r="L840" s="444">
        <f t="shared" ca="1" si="80"/>
        <v>-4507121.2018961925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-4507121.2018961925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-18869.902105878213</v>
      </c>
      <c r="L841" s="444">
        <f t="shared" ca="1" si="80"/>
        <v>-4547646.407516649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-4547646.407516649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-19038.75712929678</v>
      </c>
      <c r="L842" s="444">
        <f t="shared" ca="1" si="80"/>
        <v>-4588340.468160524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-4588340.468160524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-19208.315715312925</v>
      </c>
      <c r="L843" s="444">
        <f t="shared" ca="1" si="80"/>
        <v>-4629204.0873904154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-4629204.0873904154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-19378.580795437472</v>
      </c>
      <c r="L844" s="444">
        <f t="shared" ca="1" si="80"/>
        <v>-4670237.9717004308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-4670237.9717004308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-19549.555313395871</v>
      </c>
      <c r="L845" s="444">
        <f t="shared" ca="1" si="80"/>
        <v>-4711442.8305284055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-4711442.8305284055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-19721.242225179099</v>
      </c>
      <c r="L846" s="444">
        <f t="shared" ca="1" si="80"/>
        <v>-4752819.3762681633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-4752819.3762681633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-19893.644499094757</v>
      </c>
      <c r="L847" s="444">
        <f t="shared" ca="1" si="80"/>
        <v>-4794368.3242818369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-4794368.3242818369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-20066.765115818398</v>
      </c>
      <c r="L848" s="444">
        <f t="shared" ca="1" si="80"/>
        <v>-4836090.3929122332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-4836090.3929122332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-20240.60706844505</v>
      </c>
      <c r="L849" s="444">
        <f t="shared" ca="1" si="80"/>
        <v>-4877986.3034952562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-4877986.3034952562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-20415.173362540976</v>
      </c>
      <c r="L850" s="444">
        <f t="shared" ca="1" si="80"/>
        <v>-4920056.7803723756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-4920056.7803723756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-20590.467016195642</v>
      </c>
      <c r="L851" s="444">
        <f t="shared" ca="1" si="80"/>
        <v>-4962302.5509031499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-4962302.5509031499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-20766.491060073866</v>
      </c>
      <c r="L852" s="444">
        <f t="shared" ca="1" si="80"/>
        <v>-5004724.3454778017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-5004724.3454778017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-20943.248537468251</v>
      </c>
      <c r="L853" s="444">
        <f t="shared" ca="1" si="80"/>
        <v>-5047322.8975298479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-5047322.8975298479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-21120.742504351776</v>
      </c>
      <c r="L854" s="444">
        <f t="shared" ca="1" si="80"/>
        <v>-5090098.9435487781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-5090098.9435487781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-21298.976029430651</v>
      </c>
      <c r="L855" s="444">
        <f t="shared" ca="1" si="80"/>
        <v>-5133053.223092787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-5133053.223092787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-21477.952194197354</v>
      </c>
      <c r="L856" s="444">
        <f t="shared" ca="1" si="80"/>
        <v>-5176186.4788015625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-5176186.4788015625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-21657.674092983922</v>
      </c>
      <c r="L857" s="444">
        <f t="shared" ca="1" si="80"/>
        <v>-5219499.4564091247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-5219499.4564091247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-21838.144833015431</v>
      </c>
      <c r="L858" s="444">
        <f t="shared" ca="1" si="80"/>
        <v>-5262992.9047567183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-5262992.9047567183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-22019.367534463738</v>
      </c>
      <c r="L859" s="444">
        <f t="shared" ca="1" si="80"/>
        <v>-5306667.57580576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-5306667.57580576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-22201.345330501408</v>
      </c>
      <c r="L860" s="444">
        <f t="shared" ca="1" si="80"/>
        <v>-5350524.2246508393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-5350524.2246508393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-22384.081367355906</v>
      </c>
      <c r="L861" s="444">
        <f t="shared" ca="1" si="80"/>
        <v>-5394563.6095327735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-5394563.6095327735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-22567.578804363966</v>
      </c>
      <c r="L862" s="444">
        <f t="shared" ca="1" si="80"/>
        <v>-5438786.4918517163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-5438786.4918517163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-22751.840814026229</v>
      </c>
      <c r="L863" s="444">
        <f t="shared" ca="1" si="80"/>
        <v>-5483193.6361803208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-5483193.6361803208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-22936.870582062078</v>
      </c>
      <c r="L864" s="444">
        <f t="shared" ca="1" si="80"/>
        <v>-5527785.810276961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-5527785.810276961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-23122.671307464749</v>
      </c>
      <c r="L865" s="444">
        <f t="shared" ca="1" si="80"/>
        <v>-5572563.7850990044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-5572563.7850990044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-23309.246202556595</v>
      </c>
      <c r="L866" s="444">
        <f t="shared" ca="1" si="80"/>
        <v>-5617528.3348161392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-5617528.3348161392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-23496.598493044658</v>
      </c>
      <c r="L867" s="444">
        <f t="shared" ca="1" si="80"/>
        <v>-5662680.2368237618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-5662680.2368237618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-23684.731418076419</v>
      </c>
      <c r="L868" s="444">
        <f t="shared" ca="1" si="80"/>
        <v>-5708020.2717564162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-5708020.2717564162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-23873.64823029581</v>
      </c>
      <c r="L869" s="444">
        <f t="shared" ca="1" si="80"/>
        <v>-5753549.2235012902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-5753549.2235012902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-24063.352195899453</v>
      </c>
      <c r="L870" s="444">
        <f t="shared" ca="1" si="80"/>
        <v>-5799267.8792117676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-5799267.8792117676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-24253.846594693106</v>
      </c>
      <c r="L871" s="444">
        <f t="shared" ca="1" si="80"/>
        <v>-5845177.0293210391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-5845177.0293210391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-24445.134720148406</v>
      </c>
      <c r="L872" s="444">
        <f t="shared" ca="1" si="80"/>
        <v>-5891277.467555766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-5891277.467555766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-24637.219879459768</v>
      </c>
      <c r="L873" s="444">
        <f t="shared" ca="1" si="80"/>
        <v>-5937569.990949804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-5937569.990949804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-24830.105393601592</v>
      </c>
      <c r="L874" s="444">
        <f t="shared" ca="1" si="80"/>
        <v>-5984055.3998579839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-5984055.3998579839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-25023.794597385677</v>
      </c>
      <c r="L875" s="444">
        <f t="shared" ca="1" si="80"/>
        <v>-6030734.4979699478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-6030734.4979699478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-25218.290839518857</v>
      </c>
      <c r="L876" s="444">
        <f t="shared" ca="1" si="80"/>
        <v>-6077608.0923240446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-6077608.0923240446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-25413.597482660927</v>
      </c>
      <c r="L877" s="444">
        <f t="shared" ca="1" si="80"/>
        <v>-6124676.9933212837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-6124676.9933212837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-25609.717903482757</v>
      </c>
      <c r="L878" s="444">
        <f t="shared" ca="1" si="80"/>
        <v>-6171942.0147393448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-6171942.0147393448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-25806.65549272468</v>
      </c>
      <c r="L879" s="444">
        <f t="shared" ca="1" si="80"/>
        <v>-6219403.9737466481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-6219403.9737466481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-26004.41365525511</v>
      </c>
      <c r="L880" s="444">
        <f t="shared" ca="1" si="80"/>
        <v>-6267063.6909164814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-6267063.6909164814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-26202.995810129414</v>
      </c>
      <c r="L881" s="444">
        <f t="shared" ca="1" si="80"/>
        <v>-6314921.9902411895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-6314921.9902411895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-26402.405390649034</v>
      </c>
      <c r="L882" s="444">
        <f t="shared" ca="1" si="80"/>
        <v>-6362979.699146417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-6362979.699146417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-26602.645844420815</v>
      </c>
      <c r="L883" s="444">
        <f t="shared" ca="1" si="80"/>
        <v>-6411237.6485054158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-6411237.6485054158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-26803.72063341664</v>
      </c>
      <c r="L884" s="444">
        <f t="shared" ca="1" si="80"/>
        <v>-6459696.6726534106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-6459696.6726534106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-27005.633234033288</v>
      </c>
      <c r="L885" s="444">
        <f t="shared" ca="1" si="80"/>
        <v>-6508357.6094020223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-6508357.6094020223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-27208.387137152502</v>
      </c>
      <c r="L886" s="444">
        <f t="shared" ca="1" si="80"/>
        <v>-6557221.300053753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-6557221.300053753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-27411.985848201381</v>
      </c>
      <c r="L887" s="444">
        <f t="shared" ca="1" si="80"/>
        <v>-6606288.5894165328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-6606288.5894165328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-27616.432887212963</v>
      </c>
      <c r="L888" s="444">
        <f t="shared" ca="1" si="80"/>
        <v>-6655560.3258183245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-6655560.3258183245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-27821.731788887093</v>
      </c>
      <c r="L889" s="444">
        <f t="shared" ca="1" si="80"/>
        <v>-6705037.3611217896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-6705037.3611217896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-28027.88610265153</v>
      </c>
      <c r="L890" s="444">
        <f t="shared" ca="1" si="80"/>
        <v>-6754720.5507390192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-6754720.5507390192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-28234.899392723328</v>
      </c>
      <c r="L891" s="444">
        <f t="shared" ca="1" si="80"/>
        <v>-6804610.7536463207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-6804610.7536463207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-28442.775238170412</v>
      </c>
      <c r="L892" s="444">
        <f t="shared" ca="1" si="80"/>
        <v>-6854708.8323990693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-6854708.8323990693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-28651.517232973536</v>
      </c>
      <c r="L893" s="444">
        <f t="shared" ca="1" si="80"/>
        <v>-6905015.6531466208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-6905015.6531466208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-28861.12898608833</v>
      </c>
      <c r="L894" s="444">
        <f t="shared" ca="1" si="80"/>
        <v>-6955532.0856472878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-6955532.0856472878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-29071.614121507777</v>
      </c>
      <c r="L895" s="444">
        <f t="shared" ca="1" si="80"/>
        <v>-7006259.003283374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-7006259.003283374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-29282.976278324804</v>
      </c>
      <c r="L896" s="444">
        <f t="shared" ca="1" si="80"/>
        <v>-7057197.283076277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-7057197.283076277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-29495.219110795231</v>
      </c>
      <c r="L897" s="444">
        <f t="shared" ca="1" si="80"/>
        <v>-7108347.8057016507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-7108347.8057016507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-29708.346288400953</v>
      </c>
      <c r="L898" s="444">
        <f t="shared" ca="1" si="80"/>
        <v>-7159711.4555046298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-7159711.4555046298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-29922.36149591337</v>
      </c>
      <c r="L899" s="444">
        <f t="shared" ca="1" si="80"/>
        <v>-7211289.1205151211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-7211289.1205151211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-30137.26843345708</v>
      </c>
      <c r="L900" s="444">
        <f t="shared" ca="1" si="80"/>
        <v>-7263081.6924631568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-7263081.6924631568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-30353.070816573891</v>
      </c>
      <c r="L901" s="444">
        <f t="shared" ca="1" si="80"/>
        <v>-7315090.0667943088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-7315090.0667943088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-30569.77237628703</v>
      </c>
      <c r="L902" s="444">
        <f t="shared" ca="1" si="80"/>
        <v>-7367315.142685174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-7367315.142685174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-30787.37685916563</v>
      </c>
      <c r="L903" s="444">
        <f t="shared" ca="1" si="80"/>
        <v>-7419757.8230589181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-7419757.8230589181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-31005.888027389567</v>
      </c>
      <c r="L904" s="444">
        <f t="shared" ca="1" si="80"/>
        <v>-7472419.014600886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-7472419.014600886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-31225.309658814436</v>
      </c>
      <c r="L905" s="444">
        <f t="shared" ca="1" si="80"/>
        <v>-7525299.6277742786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-7525299.6277742786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-31445.6455470369</v>
      </c>
      <c r="L906" s="444">
        <f t="shared" ca="1" si="80"/>
        <v>-7578400.576835894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-7578400.576835894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-31666.899501460302</v>
      </c>
      <c r="L907" s="444">
        <f t="shared" ca="1" si="80"/>
        <v>-7631722.779851933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-7631722.779851933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-31889.075347360467</v>
      </c>
      <c r="L908" s="444">
        <f t="shared" ca="1" si="80"/>
        <v>-7685267.1587138716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-7685267.1587138716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-32112.176925951873</v>
      </c>
      <c r="L909" s="444">
        <f t="shared" ca="1" si="80"/>
        <v>-7739034.6391544016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-7739034.6391544016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-32336.208094454083</v>
      </c>
      <c r="L910" s="444">
        <f t="shared" ca="1" si="80"/>
        <v>-7793026.1507634344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-7793026.1507634344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-32561.172726158384</v>
      </c>
      <c r="L911" s="444">
        <f t="shared" ca="1" si="80"/>
        <v>-7847242.6270041708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-7847242.6270041708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-32787.074710494795</v>
      </c>
      <c r="L912" s="444">
        <f t="shared" ca="1" si="80"/>
        <v>-7901685.005229244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-7901685.005229244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-33013.917953099262</v>
      </c>
      <c r="L913" s="444">
        <f t="shared" ca="1" si="80"/>
        <v>-7956354.2266969215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-7956354.2266969215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-33241.706375881251</v>
      </c>
      <c r="L914" s="444">
        <f t="shared" ca="1" si="80"/>
        <v>-8011251.236587381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-8011251.236587381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-33470.443917091499</v>
      </c>
      <c r="L915" s="444">
        <f t="shared" ca="1" si="80"/>
        <v>-8066376.9840190513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-8066376.9840190513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-33700.134531390126</v>
      </c>
      <c r="L916" s="444">
        <f t="shared" ca="1" si="80"/>
        <v>-8121732.4220650196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-8121732.4220650196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-33930.782189914993</v>
      </c>
      <c r="L917" s="444">
        <f t="shared" ca="1" si="80"/>
        <v>-8177318.5077695129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-8177318.5077695129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-34162.39088035038</v>
      </c>
      <c r="L918" s="444">
        <f t="shared" ca="1" si="80"/>
        <v>-8233136.2021644413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-8233136.2021644413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-34394.964606995913</v>
      </c>
      <c r="L919" s="444">
        <f t="shared" ca="1" si="80"/>
        <v>-8289186.4702860154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-8289186.4702860154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-34628.50739083581</v>
      </c>
      <c r="L920" s="444">
        <f t="shared" ca="1" si="80"/>
        <v>-8345470.2811914301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-8345470.2811914301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-34863.023269608362</v>
      </c>
      <c r="L921" s="444">
        <f t="shared" ca="1" si="80"/>
        <v>-8401988.6079756171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-8401988.6079756171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-35098.516297875816</v>
      </c>
      <c r="L922" s="444">
        <f t="shared" ca="1" si="80"/>
        <v>-8458742.4277880713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-8458742.4277880713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-35334.990547094378</v>
      </c>
      <c r="L923" s="444">
        <f t="shared" ca="1" si="80"/>
        <v>-8515732.7218497451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-8515732.7218497451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-35572.450105684686</v>
      </c>
      <c r="L924" s="444">
        <f t="shared" ca="1" si="80"/>
        <v>-8572960.4754700083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-8572960.4754700083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-35810.899079102448</v>
      </c>
      <c r="L925" s="444">
        <f t="shared" ca="1" si="80"/>
        <v>-8630426.6780636907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-8630426.6780636907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-36050.341589909454</v>
      </c>
      <c r="L926" s="444">
        <f t="shared" ca="1" si="80"/>
        <v>-8688132.323168179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-8688132.323168179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-36290.781777844822</v>
      </c>
      <c r="L927" s="444">
        <f t="shared" ca="1" si="80"/>
        <v>-8746078.408460604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-8746078.408460604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-36532.223799896594</v>
      </c>
      <c r="L928" s="444">
        <f t="shared" ca="1" si="80"/>
        <v>-8804265.9357750807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-8804265.9357750807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-36774.671830373583</v>
      </c>
      <c r="L929" s="444">
        <f t="shared" ca="1" si="80"/>
        <v>-8862695.9111200329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-8862695.9111200329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-37018.13006097755</v>
      </c>
      <c r="L930" s="444">
        <f t="shared" ca="1" si="80"/>
        <v>-8921369.3446955904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-8921369.3446955904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-37262.602700875708</v>
      </c>
      <c r="L931" s="444">
        <f t="shared" ca="1" si="80"/>
        <v>-8980287.2509110458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-8980287.2509110458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-37508.093976773438</v>
      </c>
      <c r="L932" s="444">
        <f t="shared" ca="1" si="80"/>
        <v>-9039450.6484023985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-9039450.6484023985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-37754.608132987407</v>
      </c>
      <c r="L933" s="444">
        <f t="shared" ca="1" si="80"/>
        <v>-9098860.560049966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-9098860.560049966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-38002.149431518941</v>
      </c>
      <c r="L934" s="444">
        <f t="shared" ca="1" si="80"/>
        <v>-9158518.0129960645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-9158518.0129960645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-38250.722152127681</v>
      </c>
      <c r="L935" s="444">
        <f t="shared" ca="1" si="80"/>
        <v>-9218424.0386627708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-9218424.0386627708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-38500.330592405626</v>
      </c>
      <c r="L936" s="444">
        <f t="shared" ca="1" si="80"/>
        <v>-9278579.6727697551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-9278579.6727697551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-38750.979067851396</v>
      </c>
      <c r="L937" s="444">
        <f t="shared" ca="1" si="80"/>
        <v>-9338985.9553521853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-9338985.9553521853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-39002.671911944853</v>
      </c>
      <c r="L938" s="444">
        <f t="shared" ca="1" si="80"/>
        <v>-9399643.9307787102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-9399643.9307787102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-39255.413476222042</v>
      </c>
      <c r="L939" s="444">
        <f t="shared" ca="1" si="80"/>
        <v>-9460554.6477695107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-9460554.6477695107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-39509.208130350373</v>
      </c>
      <c r="L940" s="444">
        <f t="shared" ca="1" si="80"/>
        <v>-9521719.1594144404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-9521719.1594144404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-39764.06026220425</v>
      </c>
      <c r="L941" s="444">
        <f t="shared" ca="1" si="80"/>
        <v>-9583138.5231912248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-9583138.5231912248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-40019.974277940848</v>
      </c>
      <c r="L942" s="444">
        <f t="shared" ca="1" si="80"/>
        <v>-9644813.8009837456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-9644813.8009837456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-40276.954602076352</v>
      </c>
      <c r="L943" s="444">
        <f t="shared" ca="1" si="80"/>
        <v>-9706746.0591004007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-9706746.0591004007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-40535.005677562418</v>
      </c>
      <c r="L944" s="444">
        <f t="shared" ca="1" si="80"/>
        <v>-9768936.3682925422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-9768936.3682925422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-40794.131965863009</v>
      </c>
      <c r="L945" s="444">
        <f t="shared" ca="1" si="80"/>
        <v>-9831385.8037729841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-9831385.8037729841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-41054.337947031512</v>
      </c>
      <c r="L946" s="444">
        <f t="shared" ca="1" si="80"/>
        <v>-9894095.4452345949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-9894095.4452345949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-41315.628119788227</v>
      </c>
      <c r="L947" s="444">
        <f t="shared" ca="1" si="80"/>
        <v>-9957066.3768689632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-9957066.3768689632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-41578.007001598096</v>
      </c>
      <c r="L948" s="444">
        <f t="shared" ca="1" si="80"/>
        <v>-10020299.68738514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-10020299.68738514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-41841.479128748833</v>
      </c>
      <c r="L949" s="444">
        <f t="shared" ca="1" si="80"/>
        <v>-10083796.470028467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-10083796.470028467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-42106.049056429358</v>
      </c>
      <c r="L950" s="444">
        <f t="shared" ca="1" si="80"/>
        <v>-10147557.822599476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-10147557.822599476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-42371.721358808565</v>
      </c>
      <c r="L951" s="444">
        <f t="shared" ca="1" si="80"/>
        <v>-10211584.847472863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-10211584.847472863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-42638.500629114344</v>
      </c>
      <c r="L952" s="444">
        <f t="shared" ca="1" si="80"/>
        <v>-10275878.651616557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-10275878.651616557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-42906.391479713064</v>
      </c>
      <c r="L953" s="444">
        <f t="shared" ca="1" si="80"/>
        <v>-10340440.34661085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-10340440.34661085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-43175.398542189287</v>
      </c>
      <c r="L954" s="444">
        <f t="shared" ca="1" si="80"/>
        <v>-10405271.048667619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-10405271.048667619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-43445.526467425829</v>
      </c>
      <c r="L955" s="444">
        <f t="shared" ca="1" si="80"/>
        <v>-10470371.878649624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-10470371.878649624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-43716.779925684183</v>
      </c>
      <c r="L956" s="444">
        <f t="shared" ca="1" si="80"/>
        <v>-10535743.962089887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-10535743.962089887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-43989.163606685273</v>
      </c>
      <c r="L957" s="444">
        <f t="shared" ca="1" si="80"/>
        <v>-10601388.429211151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-10601388.429211151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-44262.682219690541</v>
      </c>
      <c r="L958" s="444">
        <f t="shared" ca="1" si="80"/>
        <v>-10667306.41494542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-10667306.41494542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-44537.340493583331</v>
      </c>
      <c r="L959" s="444">
        <f t="shared" ca="1" si="80"/>
        <v>-10733499.058953583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-10733499.058953583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-44813.143176950674</v>
      </c>
      <c r="L960" s="444">
        <f t="shared" ca="1" si="80"/>
        <v>-10799967.505645113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-10799967.505645113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-45090.095038165382</v>
      </c>
      <c r="L961" s="444">
        <f t="shared" ca="1" si="80"/>
        <v>-10866712.904197859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-10866712.904197859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-45368.200865468491</v>
      </c>
      <c r="L962" s="444">
        <f t="shared" ca="1" si="80"/>
        <v>-10933736.408577906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-10933736.408577906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-45647.465467052025</v>
      </c>
      <c r="L963" s="444">
        <f t="shared" ca="1" si="80"/>
        <v>-11001039.177559538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-11001039.177559538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-45927.893671142156</v>
      </c>
      <c r="L964" s="444">
        <f t="shared" ca="1" si="80"/>
        <v>-11068622.374745259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-11068622.374745259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-46209.490326082661</v>
      </c>
      <c r="L965" s="444">
        <f t="shared" ca="1" si="80"/>
        <v>-11136487.168585921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-11136487.168585921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-46492.260300418748</v>
      </c>
      <c r="L966" s="444">
        <f t="shared" ca="1" si="80"/>
        <v>-11204634.732400918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-11204634.732400918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-46776.208482981237</v>
      </c>
      <c r="L967" s="444">
        <f t="shared" ca="1" si="80"/>
        <v>-11273066.244398478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-11273066.244398478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-47061.339782971074</v>
      </c>
      <c r="L968" s="444">
        <f t="shared" ca="1" si="80"/>
        <v>-11341782.88769603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-11341782.88769603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-47347.659130044201</v>
      </c>
      <c r="L969" s="444">
        <f t="shared" ca="1" si="80"/>
        <v>-11410785.850340653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-11410785.850340653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-47635.171474396804</v>
      </c>
      <c r="L970" s="444">
        <f t="shared" ca="1" si="80"/>
        <v>-11480076.32532963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-11480076.32532963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-47923.88178685087</v>
      </c>
      <c r="L971" s="444">
        <f t="shared" ca="1" si="80"/>
        <v>-11549655.51063106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-11549655.51063106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-48213.795058940166</v>
      </c>
      <c r="L972" s="444">
        <f t="shared" ca="1" si="80"/>
        <v>-11619524.609204579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-11619524.609204579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-48504.916302996491</v>
      </c>
      <c r="L973" s="444">
        <f t="shared" ca="1" si="80"/>
        <v>-11689684.829022154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-11689684.829022154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-48797.250552236386</v>
      </c>
      <c r="L974" s="444">
        <f t="shared" ca="1" si="80"/>
        <v>-11760137.383088971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-11760137.383088971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-49090.802860848125</v>
      </c>
      <c r="L975" s="444">
        <f t="shared" ca="1" si="80"/>
        <v>-11830883.489464398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-11830883.489464398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-49385.57830407907</v>
      </c>
      <c r="L976" s="444">
        <f t="shared" ca="1" si="80"/>
        <v>-11901924.371283056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-11901924.371283056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-49681.581978323484</v>
      </c>
      <c r="L977" s="444">
        <f t="shared" ca="1" si="80"/>
        <v>-11973261.256775958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-11973261.256775958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-49978.819001210577</v>
      </c>
      <c r="L978" s="444">
        <f t="shared" ca="1" si="80"/>
        <v>-12044895.379291749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-12044895.379291749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-50277.294511693035</v>
      </c>
      <c r="L979" s="444">
        <f t="shared" ca="1" si="80"/>
        <v>-12116827.977318021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-12116827.977318021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-50577.013670135835</v>
      </c>
      <c r="L980" s="444">
        <f t="shared" ca="1" si="80"/>
        <v>-12189060.294502735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-12189060.294502735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-50877.981658405479</v>
      </c>
      <c r="L981" s="444">
        <f t="shared" ca="1" si="80"/>
        <v>-12261593.579675719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-12261593.579675719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-51180.203679959573</v>
      </c>
      <c r="L982" s="444">
        <f t="shared" ca="1" si="80"/>
        <v>-12334429.086870259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-12334429.086870259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-51483.684959936822</v>
      </c>
      <c r="L983" s="444">
        <f t="shared" ca="1" si="80"/>
        <v>-12407568.075344775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-12407568.075344775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-51788.430745247308</v>
      </c>
      <c r="L984" s="444">
        <f t="shared" ca="1" si="80"/>
        <v>-12481011.809604602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-12481011.809604602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-52094.446304663252</v>
      </c>
      <c r="L985" s="444">
        <f t="shared" ca="1" si="80"/>
        <v>-12554761.559423845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-12554761.559423845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-52401.736928910104</v>
      </c>
      <c r="L986" s="444">
        <f t="shared" ca="1" si="80"/>
        <v>-12628818.599867335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-12628818.599867335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-52710.307930757976</v>
      </c>
      <c r="L987" s="444">
        <f t="shared" ca="1" si="80"/>
        <v>-12703184.211312672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-12703184.211312672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-53020.164645113546</v>
      </c>
      <c r="L988" s="444">
        <f t="shared" ca="1" si="80"/>
        <v>-12777859.679472364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-12777859.679472364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-53331.312429112266</v>
      </c>
      <c r="L989" s="444">
        <f t="shared" ca="1" si="80"/>
        <v>-12852846.295416055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-12852846.295416055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-53643.756662210973</v>
      </c>
      <c r="L990" s="444">
        <f t="shared" ca="1" si="80"/>
        <v>-12928145.355592845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-12928145.355592845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-53957.50274628093</v>
      </c>
      <c r="L991" s="444">
        <f t="shared" ca="1" si="80"/>
        <v>-13003758.161853705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-13003758.161853705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-54272.55610570118</v>
      </c>
      <c r="L992" s="444">
        <f t="shared" ca="1" si="80"/>
        <v>-13079686.021473985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-13079686.021473985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-54588.92218745235</v>
      </c>
      <c r="L993" s="444">
        <f t="shared" ca="1" si="80"/>
        <v>-13155930.247176018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-13155930.247176018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-54906.606461210809</v>
      </c>
      <c r="L994" s="444">
        <f t="shared" ca="1" si="80"/>
        <v>-13232492.157151807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-13232492.157151807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-55225.614419443278</v>
      </c>
      <c r="L995" s="444">
        <f t="shared" ca="1" si="80"/>
        <v>-13309373.07508583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-13309373.07508583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-55545.951577501706</v>
      </c>
      <c r="L996" s="444">
        <f t="shared" ca="1" si="80"/>
        <v>-13386574.330177911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-13386574.330177911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-55867.623473718704</v>
      </c>
      <c r="L997" s="444">
        <f t="shared" ca="1" si="80"/>
        <v>-13464097.257166209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-13464097.257166209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-56190.635669503281</v>
      </c>
      <c r="L998" s="444">
        <f t="shared" ca="1" si="80"/>
        <v>-13541943.196350291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-13541943.196350291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-56514.993749436966</v>
      </c>
      <c r="L999" s="444">
        <f t="shared" ca="1" si="80"/>
        <v>-13620113.493614309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-13620113.493614309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-56840.703321370362</v>
      </c>
      <c r="L1000" s="444">
        <f t="shared" ca="1" si="80"/>
        <v>-13698609.500450259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-13698609.500450259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-57167.77001652016</v>
      </c>
      <c r="L1001" s="444">
        <f t="shared" ca="1" si="80"/>
        <v>-13777432.573981358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-13777432.573981358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-57496.199489566403</v>
      </c>
      <c r="L1002" s="444">
        <f t="shared" ca="1" si="80"/>
        <v>-13856584.076985503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-13856584.076985503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-57825.997418750339</v>
      </c>
      <c r="L1003" s="444">
        <f t="shared" ca="1" si="80"/>
        <v>-13936065.377918832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-13936065.377918832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-58157.169505972546</v>
      </c>
      <c r="L1004" s="444">
        <f t="shared" ca="1" si="80"/>
        <v>-14015877.850939384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-14015877.850939384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-58489.721476891515</v>
      </c>
      <c r="L1005" s="444">
        <f t="shared" ca="1" si="80"/>
        <v>-14096022.875930855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-14096022.875930855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-58823.659081022648</v>
      </c>
      <c r="L1006" s="444">
        <f t="shared" ca="1" si="80"/>
        <v>-14176501.838526458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-14176501.838526458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-59158.988091837651</v>
      </c>
      <c r="L1007" s="444">
        <f t="shared" ca="1" si="80"/>
        <v>-14257316.130132874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-14257316.130132874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-59495.714306864385</v>
      </c>
      <c r="L1008" s="444">
        <f t="shared" ca="1" si="80"/>
        <v>-14338467.147954319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-14338467.147954319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-59833.843547787066</v>
      </c>
      <c r="L1009" s="444">
        <f t="shared" ca="1" si="80"/>
        <v>-14419956.295016686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-14419956.295016686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-60173.381660546926</v>
      </c>
      <c r="L1010" s="444">
        <f t="shared" ca="1" si="80"/>
        <v>-14501784.980191812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-14501784.980191812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-60514.334515443297</v>
      </c>
      <c r="L1011" s="444">
        <f t="shared" ca="1" si="80"/>
        <v>-14583954.618221834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-14583954.618221834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-60856.708007235051</v>
      </c>
      <c r="L1012" s="444">
        <f t="shared" ca="1" si="80"/>
        <v>-14666466.629743649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-14666466.629743649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-61200.508055242623</v>
      </c>
      <c r="L1013" s="444">
        <f t="shared" ca="1" si="80"/>
        <v>-14749322.44131347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-14749322.44131347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-61545.740603450213</v>
      </c>
      <c r="L1014" s="444">
        <f t="shared" ca="1" si="80"/>
        <v>-14832523.4854315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-14832523.4854315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-61892.411620608662</v>
      </c>
      <c r="L1015" s="444">
        <f t="shared" ca="1" si="80"/>
        <v>-14916071.200566689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-14916071.200566689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-62240.527100338622</v>
      </c>
      <c r="L1016" s="444">
        <f t="shared" ca="1" si="80"/>
        <v>-14999967.031181607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-14999967.031181607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-62590.093061234111</v>
      </c>
      <c r="L1017" s="444">
        <f t="shared" ca="1" si="80"/>
        <v>-15084212.427757422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-15084212.427757422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-62941.11554696667</v>
      </c>
      <c r="L1018" s="444">
        <f t="shared" ca="1" si="80"/>
        <v>-15168808.846818967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-15168808.846818967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-63293.600626389773</v>
      </c>
      <c r="L1019" s="444">
        <f t="shared" ca="1" si="80"/>
        <v>-15253757.750959937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-15253757.750959937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-63647.554393643812</v>
      </c>
      <c r="L1020" s="444">
        <f t="shared" ca="1" si="80"/>
        <v>-15339060.608868159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-15339060.608868159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-64002.982968261407</v>
      </c>
      <c r="L1021" s="444">
        <f t="shared" ca="1" si="80"/>
        <v>-15424718.895351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-15424718.895351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-64359.892495273249</v>
      </c>
      <c r="L1022" s="444">
        <f t="shared" ca="1" si="80"/>
        <v>-15510734.091360852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-15510734.091360852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-64718.289145314287</v>
      </c>
      <c r="L1023" s="444">
        <f t="shared" ca="1" si="80"/>
        <v>-15597107.684020746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-15597107.684020746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-65078.179114730527</v>
      </c>
      <c r="L1024" s="444">
        <f t="shared" ca="1" si="80"/>
        <v>-15683841.166650057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-15683841.166650057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-65439.568625685992</v>
      </c>
      <c r="L1025" s="444">
        <f t="shared" ca="1" si="80"/>
        <v>-15770936.038790323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-15770936.038790323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-65802.46392627043</v>
      </c>
      <c r="L1026" s="444">
        <f t="shared" ca="1" si="80"/>
        <v>-15858393.806231173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-15858393.806231173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-66166.871290607305</v>
      </c>
      <c r="L1027" s="444">
        <f t="shared" ca="1" si="80"/>
        <v>-15946215.981036359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-15946215.981036359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-66532.797018962243</v>
      </c>
      <c r="L1028" s="444">
        <f t="shared" ref="L1028:L1282" ca="1" si="104">I1028-J1028+K1028</f>
        <v>-16034404.081569901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-16034404.081569901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-66900.247437851998</v>
      </c>
      <c r="L1029" s="444">
        <f t="shared" ca="1" si="104"/>
        <v>-16122959.632522332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-16122959.632522332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-67269.228900153801</v>
      </c>
      <c r="L1030" s="444">
        <f t="shared" ca="1" si="104"/>
        <v>-16211884.164937064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-16211884.164937064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-67639.747785215179</v>
      </c>
      <c r="L1031" s="444">
        <f t="shared" ca="1" si="104"/>
        <v>-16301179.216236858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-16301179.216236858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-68011.810498964318</v>
      </c>
      <c r="L1032" s="444">
        <f t="shared" ca="1" si="104"/>
        <v>-16390846.330250401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-16390846.330250401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-68385.423474020747</v>
      </c>
      <c r="L1033" s="444">
        <f t="shared" ca="1" si="104"/>
        <v>-16480887.057239002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-16480887.057239002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-68760.593169806583</v>
      </c>
      <c r="L1034" s="444">
        <f t="shared" ca="1" si="104"/>
        <v>-16571302.953923387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-16571302.953923387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-69137.326072658179</v>
      </c>
      <c r="L1035" s="444">
        <f t="shared" ca="1" si="104"/>
        <v>-16662095.583510624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-16662095.583510624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-69515.628695938358</v>
      </c>
      <c r="L1036" s="444">
        <f t="shared" ca="1" si="104"/>
        <v>-16753266.515721142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-16753266.515721142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-69895.507580148827</v>
      </c>
      <c r="L1037" s="444">
        <f t="shared" ca="1" si="104"/>
        <v>-16844817.32681587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-16844817.32681587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-70276.969293043527</v>
      </c>
      <c r="L1038" s="444">
        <f t="shared" ca="1" si="104"/>
        <v>-16936749.59962349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-16936749.59962349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-70660.02042974194</v>
      </c>
      <c r="L1039" s="444">
        <f t="shared" ca="1" si="104"/>
        <v>-17029064.923567809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-17029064.923567809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-71044.667612843274</v>
      </c>
      <c r="L1040" s="444">
        <f t="shared" ca="1" si="104"/>
        <v>-17121764.89469523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-17121764.89469523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-71430.917492540859</v>
      </c>
      <c r="L1041" s="444">
        <f t="shared" ca="1" si="104"/>
        <v>-17214851.11570235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-17214851.11570235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-71818.776746737189</v>
      </c>
      <c r="L1042" s="444">
        <f t="shared" ca="1" si="104"/>
        <v>-17308325.195963666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-17308325.195963666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-72208.252081159342</v>
      </c>
      <c r="L1043" s="444">
        <f t="shared" ca="1" si="104"/>
        <v>-17402188.751559403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-17402188.751559403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-72599.35022947492</v>
      </c>
      <c r="L1044" s="444">
        <f t="shared" ca="1" si="104"/>
        <v>-17496443.405303456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-17496443.405303456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-72992.077953408472</v>
      </c>
      <c r="L1045" s="444">
        <f t="shared" ca="1" si="104"/>
        <v>-17591090.786771443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-17591090.786771443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-73386.442042858413</v>
      </c>
      <c r="L1046" s="444">
        <f t="shared" ca="1" si="104"/>
        <v>-17686132.532328878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-17686132.532328878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-73782.44931601439</v>
      </c>
      <c r="L1047" s="444">
        <f t="shared" ca="1" si="104"/>
        <v>-17781570.285159469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-17781570.285159469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-74180.106619475191</v>
      </c>
      <c r="L1048" s="444">
        <f t="shared" ca="1" si="104"/>
        <v>-17877405.69529352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-17877405.69529352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-74579.420828367074</v>
      </c>
      <c r="L1049" s="444">
        <f t="shared" ca="1" si="104"/>
        <v>-17973640.419636466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-17973640.419636466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-74980.398846462675</v>
      </c>
      <c r="L1050" s="444">
        <f t="shared" ca="1" si="104"/>
        <v>-18070276.121997505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-18070276.121997505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-75383.047606300344</v>
      </c>
      <c r="L1051" s="444">
        <f t="shared" ca="1" si="104"/>
        <v>-18167314.473118383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-18167314.473118383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-75787.374069304002</v>
      </c>
      <c r="L1052" s="444">
        <f t="shared" ca="1" si="104"/>
        <v>-18264757.150702264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-18264757.150702264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-76193.385225903505</v>
      </c>
      <c r="L1053" s="444">
        <f t="shared" ca="1" si="104"/>
        <v>-18362605.839442745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-18362605.839442745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-76601.088095655505</v>
      </c>
      <c r="L1054" s="444">
        <f t="shared" ca="1" si="104"/>
        <v>-18460862.231052976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-18460862.231052976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-77010.489727364809</v>
      </c>
      <c r="L1055" s="444">
        <f t="shared" ca="1" si="104"/>
        <v>-18559528.024294917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-18559528.024294917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-77421.597199206226</v>
      </c>
      <c r="L1056" s="444">
        <f t="shared" ca="1" si="104"/>
        <v>-18658604.925008699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-18658604.925008699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-77834.417618846986</v>
      </c>
      <c r="L1057" s="444">
        <f t="shared" ca="1" si="104"/>
        <v>-18758094.646142125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-18758094.646142125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-78248.958123569595</v>
      </c>
      <c r="L1058" s="444">
        <f t="shared" ca="1" si="104"/>
        <v>-18857998.907780271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-18857998.907780271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-78665.225880395199</v>
      </c>
      <c r="L1059" s="444">
        <f t="shared" ca="1" si="104"/>
        <v>-18958319.437175244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-18958319.437175244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-79083.228086207586</v>
      </c>
      <c r="L1060" s="444">
        <f t="shared" ca="1" si="104"/>
        <v>-19059057.968776029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-19059057.968776029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-79502.971967877529</v>
      </c>
      <c r="L1061" s="444">
        <f t="shared" ca="1" si="104"/>
        <v>-19160216.244258482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-19160216.244258482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-79924.464782387746</v>
      </c>
      <c r="L1062" s="444">
        <f t="shared" ca="1" si="104"/>
        <v>-19261796.012555446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-19261796.012555446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-80347.713816958436</v>
      </c>
      <c r="L1063" s="444">
        <f t="shared" ca="1" si="104"/>
        <v>-19363799.029886983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-19363799.029886983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-80772.726389173171</v>
      </c>
      <c r="L1064" s="444">
        <f t="shared" ca="1" si="104"/>
        <v>-19466227.059790734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-19466227.059790734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-81199.509847105466</v>
      </c>
      <c r="L1065" s="444">
        <f t="shared" ca="1" si="104"/>
        <v>-19569081.873152416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-19569081.873152416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-81628.071569445805</v>
      </c>
      <c r="L1066" s="444">
        <f t="shared" ca="1" si="104"/>
        <v>-19672365.24823644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-19672365.24823644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-82058.418965629244</v>
      </c>
      <c r="L1067" s="444">
        <f t="shared" ca="1" si="104"/>
        <v>-19776078.970716648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-19776078.970716648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-82490.55947596344</v>
      </c>
      <c r="L1068" s="444">
        <f t="shared" ca="1" si="104"/>
        <v>-19880224.833707187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-19880224.833707187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-82924.500571757351</v>
      </c>
      <c r="L1069" s="444">
        <f t="shared" ca="1" si="104"/>
        <v>-19984804.637793522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-19984804.637793522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-83360.249755450408</v>
      </c>
      <c r="L1070" s="444">
        <f t="shared" ca="1" si="104"/>
        <v>-20089820.191063549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-20089820.191063549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-83797.81456074219</v>
      </c>
      <c r="L1071" s="444">
        <f t="shared" ca="1" si="104"/>
        <v>-20195273.309138868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-20195273.309138868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-84237.202552722694</v>
      </c>
      <c r="L1072" s="444">
        <f t="shared" ca="1" si="104"/>
        <v>-20301165.815206166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-20301165.815206166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-84678.421328003096</v>
      </c>
      <c r="L1073" s="444">
        <f t="shared" ca="1" si="104"/>
        <v>-20407499.540048748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-20407499.540048748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-85121.478514847186</v>
      </c>
      <c r="L1074" s="444">
        <f t="shared" ca="1" si="104"/>
        <v>-20514276.322078172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-20514276.322078172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-85566.381773303117</v>
      </c>
      <c r="L1075" s="444">
        <f t="shared" ca="1" si="104"/>
        <v>-20621498.007366054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-20621498.007366054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-86013.138795335966</v>
      </c>
      <c r="L1076" s="444">
        <f t="shared" ca="1" si="104"/>
        <v>-20729166.449675966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-20729166.449675966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-86461.7573049606</v>
      </c>
      <c r="L1077" s="444">
        <f t="shared" ca="1" si="104"/>
        <v>-20837283.510495503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-20837283.510495503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-86912.245058375338</v>
      </c>
      <c r="L1078" s="444">
        <f t="shared" ca="1" si="104"/>
        <v>-20945851.059068456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-20945851.059068456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-87364.609844095976</v>
      </c>
      <c r="L1079" s="444">
        <f t="shared" ca="1" si="104"/>
        <v>-21054870.97242713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-21054870.97242713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-87818.859483090448</v>
      </c>
      <c r="L1080" s="444">
        <f t="shared" ca="1" si="104"/>
        <v>-21164345.135424796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-21164345.135424796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-88275.001828914057</v>
      </c>
      <c r="L1081" s="444">
        <f t="shared" ca="1" si="104"/>
        <v>-21274275.440768287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-21274275.440768287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-88733.044767845262</v>
      </c>
      <c r="L1082" s="444">
        <f t="shared" ca="1" si="104"/>
        <v>-21384663.789050709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-21384663.789050709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-89192.996219022025</v>
      </c>
      <c r="L1083" s="444">
        <f t="shared" ca="1" si="104"/>
        <v>-21495512.088784307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-21495512.088784307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-89654.864134578689</v>
      </c>
      <c r="L1084" s="444">
        <f t="shared" ca="1" si="104"/>
        <v>-21606822.256433465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-21606822.256433465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-90118.656499783508</v>
      </c>
      <c r="L1085" s="444">
        <f t="shared" ca="1" si="104"/>
        <v>-21718596.216447826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-21718596.216447826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-90584.381333176687</v>
      </c>
      <c r="L1086" s="444">
        <f t="shared" ca="1" si="104"/>
        <v>-21830835.90129558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-21830835.90129558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-91052.046686708985</v>
      </c>
      <c r="L1087" s="444">
        <f t="shared" ca="1" si="104"/>
        <v>-21943543.251496866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-21943543.251496866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-91521.660645881013</v>
      </c>
      <c r="L1088" s="444">
        <f t="shared" ca="1" si="104"/>
        <v>-22056720.215657324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-22056720.215657324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-91993.231329882925</v>
      </c>
      <c r="L1089" s="444">
        <f t="shared" ca="1" si="104"/>
        <v>-22170368.750501785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-22170368.750501785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-92466.766891734849</v>
      </c>
      <c r="L1090" s="444">
        <f t="shared" ca="1" si="104"/>
        <v>-22284490.820908099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-22284490.820908099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-92942.275518427821</v>
      </c>
      <c r="L1091" s="444">
        <f t="shared" ca="1" si="104"/>
        <v>-22399088.399941105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-22399088.399941105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-93419.765431065345</v>
      </c>
      <c r="L1092" s="444">
        <f t="shared" ca="1" si="104"/>
        <v>-22514163.468886748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-22514163.468886748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-93899.244885005523</v>
      </c>
      <c r="L1093" s="444">
        <f t="shared" ca="1" si="104"/>
        <v>-22629718.01728633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-22629718.01728633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-94380.722170003777</v>
      </c>
      <c r="L1094" s="444">
        <f t="shared" ca="1" si="104"/>
        <v>-22745754.042970911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-22745754.042970911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-94864.205610356206</v>
      </c>
      <c r="L1095" s="444">
        <f t="shared" ca="1" si="104"/>
        <v>-22862273.552095845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-22862273.552095845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-95349.703565043426</v>
      </c>
      <c r="L1096" s="444">
        <f t="shared" ca="1" si="104"/>
        <v>-22979278.559175465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-22979278.559175465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-95837.224427875175</v>
      </c>
      <c r="L1097" s="444">
        <f t="shared" ca="1" si="104"/>
        <v>-23096771.087117918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-23096771.087117918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-96326.776627635394</v>
      </c>
      <c r="L1098" s="444">
        <f t="shared" ca="1" si="104"/>
        <v>-23214753.167260129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-23214753.167260129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-96818.368628227938</v>
      </c>
      <c r="L1099" s="444">
        <f t="shared" ca="1" si="104"/>
        <v>-23333226.839402933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-23333226.839402933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-97312.008928822965</v>
      </c>
      <c r="L1100" s="444">
        <f t="shared" ca="1" si="104"/>
        <v>-23452194.151846334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-23452194.151846334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-97807.706064003796</v>
      </c>
      <c r="L1101" s="444">
        <f t="shared" ca="1" si="104"/>
        <v>-23571657.161424916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-23571657.161424916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-98305.46860391456</v>
      </c>
      <c r="L1102" s="444">
        <f t="shared" ca="1" si="104"/>
        <v>-23691617.933543406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-23691617.933543406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-98805.30515440827</v>
      </c>
      <c r="L1103" s="444">
        <f t="shared" ca="1" si="104"/>
        <v>-23812078.542212393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-23812078.542212393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-99307.224357195708</v>
      </c>
      <c r="L1104" s="444">
        <f t="shared" ca="1" si="104"/>
        <v>-23933041.070084166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-23933041.070084166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-99811.234889994768</v>
      </c>
      <c r="L1105" s="444">
        <f t="shared" ca="1" si="104"/>
        <v>-24054507.608488739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-24054507.608488739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-100317.34546668048</v>
      </c>
      <c r="L1106" s="444">
        <f t="shared" ca="1" si="104"/>
        <v>-24176480.257469997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-24176480.257469997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-100825.56483743573</v>
      </c>
      <c r="L1107" s="444">
        <f t="shared" ca="1" si="104"/>
        <v>-24298961.125822011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-24298961.125822011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-101335.90178890245</v>
      </c>
      <c r="L1108" s="444">
        <f t="shared" ca="1" si="104"/>
        <v>-24421952.33112549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-24421952.33112549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-101848.36514433361</v>
      </c>
      <c r="L1109" s="444">
        <f t="shared" ca="1" si="104"/>
        <v>-24545455.999784403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-24545455.999784403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-102362.96376374575</v>
      </c>
      <c r="L1110" s="444">
        <f t="shared" ca="1" si="104"/>
        <v>-24669474.267062727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-24669474.267062727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-102879.70654407211</v>
      </c>
      <c r="L1111" s="444">
        <f t="shared" ca="1" si="104"/>
        <v>-24794009.277121376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-24794009.277121376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-103398.60241931648</v>
      </c>
      <c r="L1112" s="444">
        <f t="shared" ca="1" si="104"/>
        <v>-24919063.18305527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-24919063.18305527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-103919.6603607077</v>
      </c>
      <c r="L1113" s="444">
        <f t="shared" ca="1" si="104"/>
        <v>-25044638.146930557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-25044638.146930557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-104442.88937685473</v>
      </c>
      <c r="L1114" s="444">
        <f t="shared" ca="1" si="104"/>
        <v>-25170736.339821991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-25170736.339821991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-104968.29851390237</v>
      </c>
      <c r="L1115" s="444">
        <f t="shared" ca="1" si="104"/>
        <v>-25297359.941850472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-25297359.941850472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-105495.89685568771</v>
      </c>
      <c r="L1116" s="444">
        <f t="shared" ca="1" si="104"/>
        <v>-25424511.142220736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-25424511.142220736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-106025.69352389713</v>
      </c>
      <c r="L1117" s="444">
        <f t="shared" ca="1" si="104"/>
        <v>-25552192.139259212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-25552192.139259212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-106557.69767822413</v>
      </c>
      <c r="L1118" s="444">
        <f t="shared" ca="1" si="104"/>
        <v>-25680405.140452012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-25680405.140452012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-107091.91851652745</v>
      </c>
      <c r="L1119" s="444">
        <f t="shared" ca="1" si="104"/>
        <v>-25809152.362483118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-25809152.362483118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-107628.3652749904</v>
      </c>
      <c r="L1120" s="444">
        <f t="shared" ca="1" si="104"/>
        <v>-25938436.031272687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-25938436.031272687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-108167.04722828027</v>
      </c>
      <c r="L1121" s="444">
        <f t="shared" ca="1" si="104"/>
        <v>-26068258.382015545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-26068258.382015545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-108707.97368970884</v>
      </c>
      <c r="L1122" s="444">
        <f t="shared" ca="1" si="104"/>
        <v>-26198621.659219831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-26198621.659219831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-109251.15401139337</v>
      </c>
      <c r="L1123" s="444">
        <f t="shared" ca="1" si="104"/>
        <v>-26329528.116745804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-26329528.116745804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-109796.59758441825</v>
      </c>
      <c r="L1124" s="444">
        <f t="shared" ca="1" si="104"/>
        <v>-26460980.0178448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-26460980.0178448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-110344.3138389974</v>
      </c>
      <c r="L1125" s="444">
        <f t="shared" ca="1" si="104"/>
        <v>-26592979.635198373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-26592979.635198373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-110894.31224463729</v>
      </c>
      <c r="L1126" s="444">
        <f t="shared" ca="1" si="104"/>
        <v>-26725529.25095759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-26725529.25095759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-111446.60231030067</v>
      </c>
      <c r="L1127" s="444">
        <f t="shared" ca="1" si="104"/>
        <v>-26858631.156782467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-26858631.156782467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-112001.19358457101</v>
      </c>
      <c r="L1128" s="444">
        <f t="shared" ca="1" si="104"/>
        <v>-26992287.653881617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-26992287.653881617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-112558.09565581748</v>
      </c>
      <c r="L1129" s="444">
        <f t="shared" ca="1" si="104"/>
        <v>-27126501.053052012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-27126501.053052012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-113117.31815236079</v>
      </c>
      <c r="L1130" s="444">
        <f t="shared" ca="1" si="104"/>
        <v>-27261273.67471895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-27261273.67471895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-113678.87074263969</v>
      </c>
      <c r="L1131" s="444">
        <f t="shared" ca="1" si="104"/>
        <v>-27396607.848976169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-27396607.848976169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-114242.76313537812</v>
      </c>
      <c r="L1132" s="444">
        <f t="shared" ca="1" si="104"/>
        <v>-27532505.915626124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-27532505.915626124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-114809.0050797529</v>
      </c>
      <c r="L1133" s="444">
        <f t="shared" ca="1" si="104"/>
        <v>-27668970.224220455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-27668970.224220455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-115377.60636556263</v>
      </c>
      <c r="L1134" s="444">
        <f t="shared" ca="1" si="104"/>
        <v>-27806003.134100594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-27806003.134100594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-115948.57682339656</v>
      </c>
      <c r="L1135" s="444">
        <f t="shared" ca="1" si="104"/>
        <v>-27943607.014438566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-27943607.014438566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-116521.92632480476</v>
      </c>
      <c r="L1136" s="444">
        <f t="shared" ca="1" si="104"/>
        <v>-28081784.244277947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-28081784.244277947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-117097.66478246887</v>
      </c>
      <c r="L1137" s="444">
        <f t="shared" ca="1" si="104"/>
        <v>-28220537.212574992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-28220537.212574992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-117675.8021503732</v>
      </c>
      <c r="L1138" s="444">
        <f t="shared" ca="1" si="104"/>
        <v>-28359868.318239942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-28359868.318239942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-118256.34842397716</v>
      </c>
      <c r="L1139" s="444">
        <f t="shared" ca="1" si="104"/>
        <v>-28499779.970178496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-28499779.970178496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-118839.31364038779</v>
      </c>
      <c r="L1140" s="444">
        <f t="shared" ca="1" si="104"/>
        <v>-28640274.587333463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-28640274.587333463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-119424.7078785335</v>
      </c>
      <c r="L1141" s="444">
        <f t="shared" ca="1" si="104"/>
        <v>-28781354.598726574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-28781354.598726574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-120012.54125933813</v>
      </c>
      <c r="L1142" s="444">
        <f t="shared" ca="1" si="104"/>
        <v>-28923022.443500489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-28923022.443500489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-120602.82394589609</v>
      </c>
      <c r="L1143" s="444">
        <f t="shared" ca="1" si="104"/>
        <v>-29065280.570960961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-29065280.570960961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-121195.56614364807</v>
      </c>
      <c r="L1144" s="444">
        <f t="shared" ca="1" si="104"/>
        <v>-29208131.440619186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-29208131.440619186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-121790.77810055735</v>
      </c>
      <c r="L1145" s="444">
        <f t="shared" ca="1" si="104"/>
        <v>-29351577.522234321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-29351577.522234321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-122388.47010728707</v>
      </c>
      <c r="L1146" s="444">
        <f t="shared" ca="1" si="104"/>
        <v>-29495621.295856185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-29495621.295856185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-122988.65249737818</v>
      </c>
      <c r="L1147" s="444">
        <f t="shared" ca="1" si="104"/>
        <v>-29640265.25186814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-29640265.25186814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-123591.33564742799</v>
      </c>
      <c r="L1148" s="444">
        <f t="shared" ca="1" si="104"/>
        <v>-29785511.891030144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-29785511.891030144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-124196.52997726967</v>
      </c>
      <c r="L1149" s="444">
        <f t="shared" ca="1" si="104"/>
        <v>-29931363.724521991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-29931363.724521991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-124804.24595015237</v>
      </c>
      <c r="L1150" s="444">
        <f t="shared" ca="1" si="104"/>
        <v>-30077823.27398672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-30077823.27398672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-125414.49407292207</v>
      </c>
      <c r="L1151" s="444">
        <f t="shared" ca="1" si="104"/>
        <v>-30224893.071574219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-30224893.071574219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-126027.2848962033</v>
      </c>
      <c r="L1152" s="444">
        <f t="shared" ca="1" si="104"/>
        <v>-30372575.659984998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-30372575.659984998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-126642.62901458156</v>
      </c>
      <c r="L1153" s="444">
        <f t="shared" ca="1" si="104"/>
        <v>-30520873.592514157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-30520873.592514157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-127260.5370667864</v>
      </c>
      <c r="L1154" s="444">
        <f t="shared" ca="1" si="104"/>
        <v>-30669789.433095522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-30669789.433095522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-127881.01973587541</v>
      </c>
      <c r="L1155" s="444">
        <f t="shared" ca="1" si="104"/>
        <v>-30819325.756345976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-30819325.756345976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-128504.08774941898</v>
      </c>
      <c r="L1156" s="444">
        <f t="shared" ca="1" si="104"/>
        <v>-30969485.147609971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-30969485.147609971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-129129.75187968562</v>
      </c>
      <c r="L1157" s="444">
        <f t="shared" ca="1" si="104"/>
        <v>-31120270.203004234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-31120270.203004234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-129758.02294382837</v>
      </c>
      <c r="L1158" s="444">
        <f t="shared" ca="1" si="104"/>
        <v>-31271683.529462639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-31271683.529462639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-130388.91180407171</v>
      </c>
      <c r="L1159" s="444">
        <f t="shared" ca="1" si="104"/>
        <v>-31423727.744781289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-31423727.744781289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-131022.42936789944</v>
      </c>
      <c r="L1160" s="444">
        <f t="shared" ca="1" si="104"/>
        <v>-31576405.477663767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-31576405.477663767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-131658.58658824311</v>
      </c>
      <c r="L1161" s="444">
        <f t="shared" ca="1" si="104"/>
        <v>-31729719.367766589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-31729719.367766589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-132297.39446367155</v>
      </c>
      <c r="L1162" s="444">
        <f t="shared" ca="1" si="104"/>
        <v>-31883672.06574484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-31883672.06574484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-132938.86403858091</v>
      </c>
      <c r="L1163" s="444">
        <f t="shared" ca="1" si="104"/>
        <v>-32038266.233297996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-32038266.233297996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-133583.00640338572</v>
      </c>
      <c r="L1164" s="444">
        <f t="shared" ca="1" si="104"/>
        <v>-32193504.54321596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-32193504.54321596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-134229.83269471055</v>
      </c>
      <c r="L1165" s="444">
        <f t="shared" ca="1" si="104"/>
        <v>-32349389.679425247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-32349389.679425247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-134879.35409558259</v>
      </c>
      <c r="L1166" s="444">
        <f t="shared" ca="1" si="104"/>
        <v>-32505924.337035406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-32505924.337035406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-135531.58183562494</v>
      </c>
      <c r="L1167" s="444">
        <f t="shared" ca="1" si="104"/>
        <v>-32663111.222385608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-32663111.222385608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-136186.52719125076</v>
      </c>
      <c r="L1168" s="444">
        <f t="shared" ca="1" si="104"/>
        <v>-32820953.053091437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-32820953.053091437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-136753.97105454764</v>
      </c>
      <c r="L1169" s="444">
        <f t="shared" ca="1" si="104"/>
        <v>-32957707.024145983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-32957707.024145983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-137323.77926727492</v>
      </c>
      <c r="L1170" s="444">
        <f t="shared" ca="1" si="104"/>
        <v>-33095030.803413257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-33095030.803413257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-137895.96168088858</v>
      </c>
      <c r="L1171" s="444">
        <f t="shared" ca="1" si="104"/>
        <v>-33232926.765094146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-33232926.765094146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-138470.52818789228</v>
      </c>
      <c r="L1172" s="444">
        <f t="shared" ca="1" si="104"/>
        <v>-33371397.293282039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-33371397.293282039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-139047.48872200851</v>
      </c>
      <c r="L1173" s="444">
        <f t="shared" ca="1" si="104"/>
        <v>-33510444.782004047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-33510444.782004047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-139626.85325835017</v>
      </c>
      <c r="L1174" s="444">
        <f t="shared" ca="1" si="104"/>
        <v>-33650071.6352624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-33650071.6352624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-140208.63181359333</v>
      </c>
      <c r="L1175" s="444">
        <f t="shared" ca="1" si="104"/>
        <v>-33790280.267075993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-33790280.267075993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-140792.83444614997</v>
      </c>
      <c r="L1176" s="444">
        <f t="shared" ca="1" si="104"/>
        <v>-33931073.10152214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-33931073.10152214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-141379.47125634225</v>
      </c>
      <c r="L1177" s="444">
        <f t="shared" ca="1" si="104"/>
        <v>-34072452.572778486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-34072452.572778486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-141968.55238657701</v>
      </c>
      <c r="L1178" s="444">
        <f t="shared" ca="1" si="104"/>
        <v>-34214421.12516506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-34214421.12516506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-142560.08802152108</v>
      </c>
      <c r="L1179" s="444">
        <f t="shared" ca="1" si="104"/>
        <v>-34356981.213186584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-34356981.213186584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-143154.08838827742</v>
      </c>
      <c r="L1180" s="444">
        <f t="shared" ca="1" si="104"/>
        <v>-34500135.301574863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-34500135.301574863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-143750.56375656193</v>
      </c>
      <c r="L1181" s="444">
        <f t="shared" ca="1" si="104"/>
        <v>-34643885.865331426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-34643885.865331426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-144349.52443888094</v>
      </c>
      <c r="L1182" s="444">
        <f t="shared" ca="1" si="104"/>
        <v>-34788235.389770307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-34788235.389770307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-144950.98079070961</v>
      </c>
      <c r="L1183" s="444">
        <f t="shared" ca="1" si="104"/>
        <v>-34933186.370561019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-34933186.370561019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-145554.9432106709</v>
      </c>
      <c r="L1184" s="444">
        <f t="shared" ca="1" si="104"/>
        <v>-35078741.313771687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-35078741.313771687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-146161.42214071535</v>
      </c>
      <c r="L1185" s="444">
        <f t="shared" ca="1" si="104"/>
        <v>-35224902.735912405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-35224902.735912405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-146770.42806630168</v>
      </c>
      <c r="L1186" s="444">
        <f t="shared" ca="1" si="104"/>
        <v>-35371673.163978703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-35371673.163978703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-147381.97151657793</v>
      </c>
      <c r="L1187" s="444">
        <f t="shared" ca="1" si="104"/>
        <v>-35519055.135495283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-35519055.135495283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-147996.06306456367</v>
      </c>
      <c r="L1188" s="444">
        <f t="shared" ca="1" si="104"/>
        <v>-35667051.198559843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-35667051.198559843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-148612.71332733269</v>
      </c>
      <c r="L1189" s="444">
        <f t="shared" ca="1" si="104"/>
        <v>-35815663.911887176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-35815663.911887176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-149231.93296619656</v>
      </c>
      <c r="L1190" s="444">
        <f t="shared" ca="1" si="104"/>
        <v>-35964895.844853371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-35964895.844853371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-149853.73268688904</v>
      </c>
      <c r="L1191" s="444">
        <f t="shared" ca="1" si="104"/>
        <v>-36114749.577540264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-36114749.577540264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-150478.12323975109</v>
      </c>
      <c r="L1192" s="444">
        <f t="shared" ca="1" si="104"/>
        <v>-36265227.700780012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-36265227.700780012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-151105.11541991672</v>
      </c>
      <c r="L1193" s="444">
        <f t="shared" ca="1" si="104"/>
        <v>-36416332.816199929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-36416332.816199929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-151734.7200674997</v>
      </c>
      <c r="L1194" s="444">
        <f t="shared" ca="1" si="104"/>
        <v>-36568067.53626743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-36568067.53626743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-152366.94806778096</v>
      </c>
      <c r="L1195" s="444">
        <f t="shared" ca="1" si="104"/>
        <v>-36720434.484335214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-36720434.484335214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-153001.81035139674</v>
      </c>
      <c r="L1196" s="444">
        <f t="shared" ca="1" si="104"/>
        <v>-36873436.294686608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-36873436.294686608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-153639.31789452754</v>
      </c>
      <c r="L1197" s="444">
        <f t="shared" ca="1" si="104"/>
        <v>-37027075.612581134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-37027075.612581134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-154279.48171908804</v>
      </c>
      <c r="L1198" s="444">
        <f t="shared" ca="1" si="104"/>
        <v>-37181355.094300225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-37181355.094300225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-154922.3128929176</v>
      </c>
      <c r="L1199" s="444">
        <f t="shared" ca="1" si="104"/>
        <v>-37336277.407193147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-37336277.407193147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-155567.82252997145</v>
      </c>
      <c r="L1200" s="444">
        <f t="shared" ca="1" si="104"/>
        <v>-37491845.229723118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-37491845.229723118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-156216.02179051298</v>
      </c>
      <c r="L1201" s="444">
        <f t="shared" ca="1" si="104"/>
        <v>-37648061.25151363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-37648061.25151363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-156866.9218813068</v>
      </c>
      <c r="L1202" s="444">
        <f t="shared" ca="1" si="104"/>
        <v>-37804928.173394933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-37804928.173394933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-157520.53405581223</v>
      </c>
      <c r="L1203" s="444">
        <f t="shared" ca="1" si="104"/>
        <v>-37962448.707450747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-37962448.707450747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-158176.86961437811</v>
      </c>
      <c r="L1204" s="444">
        <f t="shared" ca="1" si="104"/>
        <v>-38120625.577065125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-38120625.577065125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-158835.93990443801</v>
      </c>
      <c r="L1205" s="444">
        <f t="shared" ca="1" si="104"/>
        <v>-38279461.516969562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-38279461.516969562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-159497.75632070651</v>
      </c>
      <c r="L1206" s="444">
        <f t="shared" ca="1" si="104"/>
        <v>-38438959.273290269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-38438959.273290269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-160162.33030537612</v>
      </c>
      <c r="L1207" s="444">
        <f t="shared" ca="1" si="104"/>
        <v>-38599121.603595644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-38599121.603595644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-160829.67334831518</v>
      </c>
      <c r="L1208" s="444">
        <f t="shared" ca="1" si="104"/>
        <v>-38759951.276943959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-38759951.276943959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-161499.79698726648</v>
      </c>
      <c r="L1209" s="444">
        <f t="shared" ca="1" si="104"/>
        <v>-38921451.073931225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-38921451.073931225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-162172.71280804678</v>
      </c>
      <c r="L1210" s="444">
        <f t="shared" ca="1" si="104"/>
        <v>-39083623.786739275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-39083623.786739275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-162848.43244474698</v>
      </c>
      <c r="L1211" s="444">
        <f t="shared" ca="1" si="104"/>
        <v>-39246472.219184019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-39246472.219184019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-163526.96757993341</v>
      </c>
      <c r="L1212" s="444">
        <f t="shared" ca="1" si="104"/>
        <v>-39409999.18676395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-39409999.18676395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-164208.3299448498</v>
      </c>
      <c r="L1213" s="444">
        <f t="shared" ca="1" si="104"/>
        <v>-39574207.516708799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-39574207.516708799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-164892.53131962</v>
      </c>
      <c r="L1214" s="444">
        <f t="shared" ca="1" si="104"/>
        <v>-39739100.048028417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-39739100.048028417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-165579.58353345175</v>
      </c>
      <c r="L1215" s="444">
        <f t="shared" ca="1" si="104"/>
        <v>-39904679.631561868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-39904679.631561868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-166269.4984648411</v>
      </c>
      <c r="L1216" s="444">
        <f t="shared" ca="1" si="104"/>
        <v>-40070949.130026706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-40070949.130026706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-166962.28804177794</v>
      </c>
      <c r="L1217" s="444">
        <f t="shared" ca="1" si="104"/>
        <v>-40237911.418068483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-40237911.418068483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-167657.96424195202</v>
      </c>
      <c r="L1218" s="444">
        <f t="shared" ca="1" si="104"/>
        <v>-40405569.382310435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-40405569.382310435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-168356.53909296016</v>
      </c>
      <c r="L1219" s="444">
        <f t="shared" ca="1" si="104"/>
        <v>-40573925.921403393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-40573925.921403393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-169058.02467251415</v>
      </c>
      <c r="L1220" s="444">
        <f t="shared" ca="1" si="104"/>
        <v>-40742983.946075909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-40742983.946075909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-169762.43310864962</v>
      </c>
      <c r="L1221" s="444">
        <f t="shared" ca="1" si="104"/>
        <v>-40912746.379184559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-40912746.379184559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-170469.77657993566</v>
      </c>
      <c r="L1222" s="444">
        <f t="shared" ca="1" si="104"/>
        <v>-41083216.155764498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-41083216.155764498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-171180.06731568542</v>
      </c>
      <c r="L1223" s="444">
        <f t="shared" ca="1" si="104"/>
        <v>-41254396.223080181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-41254396.223080181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-171893.31759616741</v>
      </c>
      <c r="L1224" s="444">
        <f t="shared" ca="1" si="104"/>
        <v>-41426289.540676348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-41426289.540676348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-172609.53975281812</v>
      </c>
      <c r="L1225" s="444">
        <f t="shared" ca="1" si="104"/>
        <v>-41598899.080429167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-41598899.080429167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-173328.74616845485</v>
      </c>
      <c r="L1226" s="444">
        <f t="shared" ca="1" si="104"/>
        <v>-41772227.826597624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-41772227.826597624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-174050.94927749009</v>
      </c>
      <c r="L1227" s="444">
        <f t="shared" ca="1" si="104"/>
        <v>-41946278.775875114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-41946278.775875114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-174776.1615661463</v>
      </c>
      <c r="L1228" s="444">
        <f t="shared" ca="1" si="104"/>
        <v>-42121054.93744126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-42121054.93744126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-175504.3955726719</v>
      </c>
      <c r="L1229" s="444">
        <f t="shared" ca="1" si="104"/>
        <v>-42296559.333013929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-42296559.333013929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-176235.66388755804</v>
      </c>
      <c r="L1230" s="444">
        <f t="shared" ca="1" si="104"/>
        <v>-42472794.99690149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-42472794.99690149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-176969.9791537562</v>
      </c>
      <c r="L1231" s="444">
        <f t="shared" ca="1" si="104"/>
        <v>-42649764.97605525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-42649764.97605525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-177707.35406689686</v>
      </c>
      <c r="L1232" s="444">
        <f t="shared" ca="1" si="104"/>
        <v>-42827472.330122143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-42827472.330122143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-178447.80137550892</v>
      </c>
      <c r="L1233" s="444">
        <f t="shared" ca="1" si="104"/>
        <v>-43005920.131497651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-43005920.131497651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-179191.33388124022</v>
      </c>
      <c r="L1234" s="444">
        <f t="shared" ca="1" si="104"/>
        <v>-43185111.465378888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-43185111.465378888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-179937.9644390787</v>
      </c>
      <c r="L1235" s="444">
        <f t="shared" ca="1" si="104"/>
        <v>-43365049.429817967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-43365049.429817967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-180687.70595757486</v>
      </c>
      <c r="L1236" s="444">
        <f t="shared" ca="1" si="104"/>
        <v>-43545737.135775544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-43545737.135775544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-181440.57139906476</v>
      </c>
      <c r="L1237" s="444">
        <f t="shared" ca="1" si="104"/>
        <v>-43727177.707174607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-43727177.707174607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-182196.57377989418</v>
      </c>
      <c r="L1238" s="444">
        <f t="shared" ca="1" si="104"/>
        <v>-43909374.280954503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-43909374.280954503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-182955.72617064376</v>
      </c>
      <c r="L1239" s="444">
        <f t="shared" ca="1" si="104"/>
        <v>-44092330.007125147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-44092330.007125147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-183718.04169635478</v>
      </c>
      <c r="L1240" s="444">
        <f t="shared" ca="1" si="104"/>
        <v>-44276048.048821501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-44276048.048821501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-184483.53353675627</v>
      </c>
      <c r="L1241" s="444">
        <f t="shared" ca="1" si="104"/>
        <v>-44460531.582358256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-44460531.582358256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-185252.21492649274</v>
      </c>
      <c r="L1242" s="444">
        <f t="shared" ca="1" si="104"/>
        <v>-44645783.797284752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-44645783.797284752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-186024.09915535312</v>
      </c>
      <c r="L1243" s="444">
        <f t="shared" ca="1" si="104"/>
        <v>-44831807.896440104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-44831807.896440104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-186799.19956850042</v>
      </c>
      <c r="L1244" s="444">
        <f t="shared" ca="1" si="104"/>
        <v>-45018607.096008606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-45018607.096008606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-187577.52956670252</v>
      </c>
      <c r="L1245" s="444">
        <f t="shared" ca="1" si="104"/>
        <v>-45206184.625575311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-45206184.625575311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-188359.1026065638</v>
      </c>
      <c r="L1246" s="444">
        <f t="shared" ca="1" si="104"/>
        <v>-45394543.728181876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-45394543.728181876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-189143.93220075782</v>
      </c>
      <c r="L1247" s="444">
        <f t="shared" ca="1" si="104"/>
        <v>-45583687.660382636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-45583687.660382636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-189932.03191826097</v>
      </c>
      <c r="L1248" s="444">
        <f t="shared" ca="1" si="104"/>
        <v>-45773619.692300893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-45773619.692300893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-190723.41538458705</v>
      </c>
      <c r="L1249" s="444">
        <f t="shared" ca="1" si="104"/>
        <v>-45964343.107685484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-45964343.107685484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-191518.09628202286</v>
      </c>
      <c r="L1250" s="444">
        <f t="shared" ca="1" si="104"/>
        <v>-46155861.203967504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-46155861.203967504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-192316.08834986459</v>
      </c>
      <c r="L1251" s="444">
        <f t="shared" ca="1" si="104"/>
        <v>-46348177.292317368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-46348177.292317368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-193117.40538465569</v>
      </c>
      <c r="L1252" s="444">
        <f t="shared" ca="1" si="104"/>
        <v>-46541294.69770202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-46541294.69770202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-193922.06124042507</v>
      </c>
      <c r="L1253" s="444">
        <f t="shared" ca="1" si="104"/>
        <v>-46735216.758942448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-46735216.758942448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-194730.06982892688</v>
      </c>
      <c r="L1254" s="444">
        <f t="shared" ca="1" si="104"/>
        <v>-46929946.828771375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-46929946.828771375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-195541.44511988072</v>
      </c>
      <c r="L1255" s="444">
        <f t="shared" ca="1" si="104"/>
        <v>-47125488.273891255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-47125488.273891255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-196356.20114121356</v>
      </c>
      <c r="L1256" s="444">
        <f t="shared" ca="1" si="104"/>
        <v>-47321844.475032471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-47321844.475032471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-197174.35197930195</v>
      </c>
      <c r="L1257" s="444">
        <f t="shared" ca="1" si="104"/>
        <v>-47519018.827011772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-47519018.827011772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-197995.9117792157</v>
      </c>
      <c r="L1258" s="444">
        <f t="shared" ca="1" si="104"/>
        <v>-47717014.738790989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-47717014.738790989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-198820.89474496245</v>
      </c>
      <c r="L1259" s="444">
        <f t="shared" ca="1" si="104"/>
        <v>-47915835.633535951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-47915835.633535951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-199649.31513973314</v>
      </c>
      <c r="L1260" s="444">
        <f t="shared" ca="1" si="104"/>
        <v>-48115484.948675685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-48115484.948675685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-200481.18728614869</v>
      </c>
      <c r="L1261" s="444">
        <f t="shared" ca="1" si="104"/>
        <v>-48315966.135961831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-48315966.135961831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-201316.52556650763</v>
      </c>
      <c r="L1262" s="444">
        <f t="shared" ca="1" si="104"/>
        <v>-48517282.661528341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-48517282.661528341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-202155.34442303475</v>
      </c>
      <c r="L1263" s="444">
        <f t="shared" ca="1" si="104"/>
        <v>-48719438.005951375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-48719438.005951375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-202997.65835813072</v>
      </c>
      <c r="L1264" s="444">
        <f t="shared" ca="1" si="104"/>
        <v>-48922435.664309509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-48922435.664309509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-203843.48193462295</v>
      </c>
      <c r="L1265" s="444">
        <f t="shared" ca="1" si="104"/>
        <v>-49126279.146244131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-49126279.146244131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-204692.8297760172</v>
      </c>
      <c r="L1266" s="444">
        <f t="shared" ca="1" si="104"/>
        <v>-49330971.97602015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-49330971.97602015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-205545.71656675063</v>
      </c>
      <c r="L1267" s="444">
        <f t="shared" ca="1" si="104"/>
        <v>-49536517.692586899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-49536517.692586899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-206402.1570524454</v>
      </c>
      <c r="L1268" s="444">
        <f t="shared" ca="1" si="104"/>
        <v>-49742919.849639341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-49742919.849639341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-207262.16604016392</v>
      </c>
      <c r="L1269" s="444">
        <f t="shared" ca="1" si="104"/>
        <v>-49950182.015679508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-49950182.015679508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-208125.75839866462</v>
      </c>
      <c r="L1270" s="444">
        <f t="shared" ca="1" si="104"/>
        <v>-50158307.774078175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-50158307.774078175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-208992.94905865905</v>
      </c>
      <c r="L1271" s="444">
        <f t="shared" ca="1" si="104"/>
        <v>-50367300.723136835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-50367300.723136835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-209863.75301307015</v>
      </c>
      <c r="L1272" s="444">
        <f t="shared" ca="1" si="104"/>
        <v>-50577164.476149902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-50577164.476149902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-210738.18531729127</v>
      </c>
      <c r="L1273" s="444">
        <f t="shared" ca="1" si="104"/>
        <v>-50787902.661467195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-50787902.661467195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-211616.26108944663</v>
      </c>
      <c r="L1274" s="444">
        <f t="shared" ca="1" si="104"/>
        <v>-50999518.922556639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-50999518.922556639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-212497.99551065266</v>
      </c>
      <c r="L1275" s="444">
        <f t="shared" ca="1" si="104"/>
        <v>-51212016.918067291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-51212016.918067291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-213383.40382528037</v>
      </c>
      <c r="L1276" s="444">
        <f t="shared" ca="1" si="104"/>
        <v>-51425400.321892574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-51425400.321892574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-214272.50134121906</v>
      </c>
      <c r="L1277" s="444">
        <f t="shared" ca="1" si="104"/>
        <v>-51639672.823233791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-51639672.823233791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-215165.3034301408</v>
      </c>
      <c r="L1278" s="444">
        <f t="shared" ca="1" si="104"/>
        <v>-51854838.126663931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-51854838.126663931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-216061.82552776637</v>
      </c>
      <c r="L1279" s="444">
        <f t="shared" ca="1" si="104"/>
        <v>-52070899.952191696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-52070899.952191696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-216962.08313413206</v>
      </c>
      <c r="L1280" s="444">
        <f t="shared" ca="1" si="104"/>
        <v>-52287862.035325825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-52287862.035325825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-217866.09181385761</v>
      </c>
      <c r="L1281" s="444">
        <f t="shared" ca="1" si="104"/>
        <v>-52505728.12713968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-52505728.12713968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-218773.86719641532</v>
      </c>
      <c r="L1282" s="444">
        <f t="shared" ca="1" si="104"/>
        <v>-52724501.994336098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-52724501.994336098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-219685.42497640036</v>
      </c>
      <c r="L1283" s="444">
        <f t="shared" ref="L1283:L1537" ca="1" si="109">I1283-J1283+K1283</f>
        <v>-52944187.419312499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-52944187.419312499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-220600.78091380207</v>
      </c>
      <c r="L1284" s="444">
        <f t="shared" ca="1" si="109"/>
        <v>-53164788.200226299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-53164788.200226299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-221519.95083427624</v>
      </c>
      <c r="L1285" s="444">
        <f t="shared" ca="1" si="109"/>
        <v>-53386308.151060574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-53386308.151060574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-222442.95062941907</v>
      </c>
      <c r="L1286" s="444">
        <f t="shared" ca="1" si="109"/>
        <v>-53608751.101689994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-53608751.101689994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-223369.79625704163</v>
      </c>
      <c r="L1287" s="444">
        <f t="shared" ca="1" si="109"/>
        <v>-53832120.897947036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-53832120.897947036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-224300.50374144595</v>
      </c>
      <c r="L1288" s="444">
        <f t="shared" ca="1" si="109"/>
        <v>-54056421.401688479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-54056421.401688479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-225235.089173702</v>
      </c>
      <c r="L1289" s="444">
        <f t="shared" ca="1" si="109"/>
        <v>-54281656.490862183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-54281656.490862183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-226173.56871192576</v>
      </c>
      <c r="L1290" s="444">
        <f t="shared" ca="1" si="109"/>
        <v>-54507830.059574112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-54507830.059574112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-227115.95858155881</v>
      </c>
      <c r="L1291" s="444">
        <f t="shared" ca="1" si="109"/>
        <v>-54734946.018155672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-54734946.018155672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-228062.27507564862</v>
      </c>
      <c r="L1292" s="444">
        <f t="shared" ca="1" si="109"/>
        <v>-54963008.293231323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-54963008.293231323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-229012.53455513052</v>
      </c>
      <c r="L1293" s="444">
        <f t="shared" ca="1" si="109"/>
        <v>-55192020.827786453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-55192020.827786453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-229966.7534491102</v>
      </c>
      <c r="L1294" s="444">
        <f t="shared" ca="1" si="109"/>
        <v>-55421987.581235565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-55421987.581235565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-230924.94825514822</v>
      </c>
      <c r="L1295" s="444">
        <f t="shared" ca="1" si="109"/>
        <v>-55652912.529490717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-55652912.529490717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-231887.13553954466</v>
      </c>
      <c r="L1296" s="444">
        <f t="shared" ca="1" si="109"/>
        <v>-55884799.665030263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-55884799.665030263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-232853.33193762606</v>
      </c>
      <c r="L1297" s="444">
        <f t="shared" ca="1" si="109"/>
        <v>-56117652.996967889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-56117652.996967889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-233823.55415403287</v>
      </c>
      <c r="L1298" s="444">
        <f t="shared" ca="1" si="109"/>
        <v>-56351476.55112192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-56351476.55112192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-234797.81896300803</v>
      </c>
      <c r="L1299" s="444">
        <f t="shared" ca="1" si="109"/>
        <v>-56586274.370084926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-56586274.370084926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-235776.14320868719</v>
      </c>
      <c r="L1300" s="444">
        <f t="shared" ca="1" si="109"/>
        <v>-56822050.513293616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-56822050.513293616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-236758.54380539007</v>
      </c>
      <c r="L1301" s="444">
        <f t="shared" ca="1" si="109"/>
        <v>-57058809.057099007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-57058809.057099007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-237745.0377379125</v>
      </c>
      <c r="L1302" s="444">
        <f t="shared" ca="1" si="109"/>
        <v>-57296554.09483692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-57296554.09483692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-238735.64206182052</v>
      </c>
      <c r="L1303" s="444">
        <f t="shared" ca="1" si="109"/>
        <v>-57535289.736898743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-57535289.736898743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-239730.37390374474</v>
      </c>
      <c r="L1304" s="444">
        <f t="shared" ca="1" si="109"/>
        <v>-57775020.110802487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-57775020.110802487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-240729.25046167703</v>
      </c>
      <c r="L1305" s="444">
        <f t="shared" ca="1" si="109"/>
        <v>-58015749.361264162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-58015749.361264162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-241732.28900526738</v>
      </c>
      <c r="L1306" s="444">
        <f t="shared" ca="1" si="109"/>
        <v>-58257481.650269426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-58257481.650269426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-242739.50687612264</v>
      </c>
      <c r="L1307" s="444">
        <f t="shared" ca="1" si="109"/>
        <v>-58500221.157145552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-58500221.157145552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-243750.92148810643</v>
      </c>
      <c r="L1308" s="444">
        <f t="shared" ca="1" si="109"/>
        <v>-58743972.078633659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-58743972.078633659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-244766.55032764023</v>
      </c>
      <c r="L1309" s="444">
        <f t="shared" ca="1" si="109"/>
        <v>-58988738.628961302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-58988738.628961302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-245786.41095400543</v>
      </c>
      <c r="L1310" s="444">
        <f t="shared" ca="1" si="109"/>
        <v>-59234525.039915308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-59234525.039915308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-246810.52099964712</v>
      </c>
      <c r="L1311" s="444">
        <f t="shared" ca="1" si="109"/>
        <v>-59481335.560914956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-59481335.560914956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-247838.89817047896</v>
      </c>
      <c r="L1312" s="444">
        <f t="shared" ca="1" si="109"/>
        <v>-59729174.459085435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-59729174.459085435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-248871.5602461893</v>
      </c>
      <c r="L1313" s="444">
        <f t="shared" ca="1" si="109"/>
        <v>-59978046.019331627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-59978046.019331627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-249908.52508054845</v>
      </c>
      <c r="L1314" s="444">
        <f t="shared" ca="1" si="109"/>
        <v>-60227954.544412173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-60227954.544412173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-250949.81060171738</v>
      </c>
      <c r="L1315" s="444">
        <f t="shared" ca="1" si="109"/>
        <v>-60478904.355013892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-60478904.355013892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-251995.43481255788</v>
      </c>
      <c r="L1316" s="444">
        <f t="shared" ca="1" si="109"/>
        <v>-60730899.789826453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-60730899.789826453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-253045.41579094355</v>
      </c>
      <c r="L1317" s="444">
        <f t="shared" ca="1" si="109"/>
        <v>-60983945.205617398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-60983945.205617398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-254099.77169007252</v>
      </c>
      <c r="L1318" s="444">
        <f t="shared" ca="1" si="109"/>
        <v>-61238044.977307469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-61238044.977307469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-255158.52073878111</v>
      </c>
      <c r="L1319" s="444">
        <f t="shared" ca="1" si="109"/>
        <v>-61493203.498046249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-61493203.498046249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-256221.68124185939</v>
      </c>
      <c r="L1320" s="444">
        <f t="shared" ca="1" si="109"/>
        <v>-61749425.179288112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-61749425.179288112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-257289.27158036712</v>
      </c>
      <c r="L1321" s="444">
        <f t="shared" ca="1" si="109"/>
        <v>-62006714.45086848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-62006714.45086848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-258361.31021195196</v>
      </c>
      <c r="L1322" s="444">
        <f t="shared" ca="1" si="109"/>
        <v>-62265075.761080429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-62265075.761080429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-259437.81567116844</v>
      </c>
      <c r="L1323" s="444">
        <f t="shared" ca="1" si="109"/>
        <v>-62524513.576751597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-62524513.576751597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-260518.8065697983</v>
      </c>
      <c r="L1324" s="444">
        <f t="shared" ca="1" si="109"/>
        <v>-62785032.383321397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-62785032.383321397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-261604.30159717248</v>
      </c>
      <c r="L1325" s="444">
        <f t="shared" ca="1" si="109"/>
        <v>-63046636.684918568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-63046636.684918568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-262694.31952049403</v>
      </c>
      <c r="L1326" s="444">
        <f t="shared" ca="1" si="109"/>
        <v>-63309331.004439063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-63309331.004439063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-263788.87918516272</v>
      </c>
      <c r="L1327" s="444">
        <f t="shared" ca="1" si="109"/>
        <v>-63573119.883624226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-63573119.883624226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-264887.99951510096</v>
      </c>
      <c r="L1328" s="444">
        <f t="shared" ca="1" si="109"/>
        <v>-63838007.883139327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-63838007.883139327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-265991.69951308053</v>
      </c>
      <c r="L1329" s="444">
        <f t="shared" ca="1" si="109"/>
        <v>-64103999.582652405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-64103999.582652405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-267099.99826105172</v>
      </c>
      <c r="L1330" s="444">
        <f t="shared" ca="1" si="109"/>
        <v>-64371099.580913454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-64371099.580913454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-268212.91492047277</v>
      </c>
      <c r="L1331" s="444">
        <f t="shared" ca="1" si="109"/>
        <v>-64639312.495833926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-64639312.495833926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-269330.46873264131</v>
      </c>
      <c r="L1332" s="444">
        <f t="shared" ca="1" si="109"/>
        <v>-64908642.964566566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-64908642.964566566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-270452.67901902739</v>
      </c>
      <c r="L1333" s="444">
        <f t="shared" ca="1" si="109"/>
        <v>-65179095.643585593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-65179095.643585593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-271579.56518160662</v>
      </c>
      <c r="L1334" s="444">
        <f t="shared" ca="1" si="109"/>
        <v>-65450675.208767198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-65450675.208767198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-272711.14670319663</v>
      </c>
      <c r="L1335" s="444">
        <f t="shared" ca="1" si="109"/>
        <v>-65723386.355470397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-65723386.355470397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-273847.4431477933</v>
      </c>
      <c r="L1336" s="444">
        <f t="shared" ca="1" si="109"/>
        <v>-65997233.79861819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-65997233.79861819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-274988.47416090913</v>
      </c>
      <c r="L1337" s="444">
        <f t="shared" ca="1" si="109"/>
        <v>-66272222.2727791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-66272222.2727791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-276134.25946991291</v>
      </c>
      <c r="L1338" s="444">
        <f t="shared" ca="1" si="109"/>
        <v>-66548356.532249011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-66548356.532249011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-277284.81888437085</v>
      </c>
      <c r="L1339" s="444">
        <f t="shared" ca="1" si="109"/>
        <v>-66825641.351133384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-66825641.351133384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-278440.17229638912</v>
      </c>
      <c r="L1340" s="444">
        <f t="shared" ca="1" si="109"/>
        <v>-67104081.523429774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-67104081.523429774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-279600.33968095738</v>
      </c>
      <c r="L1341" s="444">
        <f t="shared" ca="1" si="109"/>
        <v>-67383681.863110736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-67383681.863110736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-280765.34109629475</v>
      </c>
      <c r="L1342" s="444">
        <f t="shared" ca="1" si="109"/>
        <v>-67664447.204207033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-67664447.204207033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-281935.19668419595</v>
      </c>
      <c r="L1343" s="444">
        <f t="shared" ca="1" si="109"/>
        <v>-67946382.40089123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-67946382.40089123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-283109.92667038011</v>
      </c>
      <c r="L1344" s="444">
        <f t="shared" ca="1" si="109"/>
        <v>-68229492.327561617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-68229492.327561617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-284289.55136484007</v>
      </c>
      <c r="L1345" s="444">
        <f t="shared" ca="1" si="109"/>
        <v>-68513781.878926456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-68513781.878926456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-285474.09116219357</v>
      </c>
      <c r="L1346" s="444">
        <f t="shared" ca="1" si="109"/>
        <v>-68799255.970088646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-68799255.970088646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-286663.56654203602</v>
      </c>
      <c r="L1347" s="444">
        <f t="shared" ca="1" si="109"/>
        <v>-69085919.536630675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-69085919.536630675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-287857.9980692945</v>
      </c>
      <c r="L1348" s="444">
        <f t="shared" ca="1" si="109"/>
        <v>-69373777.534699976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-69373777.534699976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-289057.40639458323</v>
      </c>
      <c r="L1349" s="444">
        <f t="shared" ca="1" si="109"/>
        <v>-69662834.941094562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-69662834.941094562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-290261.81225456065</v>
      </c>
      <c r="L1350" s="444">
        <f t="shared" ca="1" si="109"/>
        <v>-69953096.753349125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-69953096.753349125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-291471.23647228803</v>
      </c>
      <c r="L1351" s="444">
        <f t="shared" ca="1" si="109"/>
        <v>-70244567.989821419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-70244567.989821419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-292685.69995758927</v>
      </c>
      <c r="L1352" s="444">
        <f t="shared" ca="1" si="109"/>
        <v>-70537253.689779013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-70537253.689779013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-293905.22370741254</v>
      </c>
      <c r="L1353" s="444">
        <f t="shared" ca="1" si="109"/>
        <v>-70831158.913486421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-70831158.913486421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-295129.82880619343</v>
      </c>
      <c r="L1354" s="444">
        <f t="shared" ca="1" si="109"/>
        <v>-71126288.742292613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-71126288.742292613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-296359.53642621922</v>
      </c>
      <c r="L1355" s="444">
        <f t="shared" ca="1" si="109"/>
        <v>-71422648.278718829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-71422648.278718829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-297594.3678279951</v>
      </c>
      <c r="L1356" s="444">
        <f t="shared" ca="1" si="109"/>
        <v>-71720242.646546826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-71720242.646546826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-298834.34436061175</v>
      </c>
      <c r="L1357" s="444">
        <f t="shared" ca="1" si="109"/>
        <v>-72019076.990907431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-72019076.990907431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-300079.48746211431</v>
      </c>
      <c r="L1358" s="444">
        <f t="shared" ca="1" si="109"/>
        <v>-72319156.478369549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-72319156.478369549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-301329.8186598731</v>
      </c>
      <c r="L1359" s="444">
        <f t="shared" ca="1" si="109"/>
        <v>-72620486.297029421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-72620486.297029421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-302585.35957095592</v>
      </c>
      <c r="L1360" s="444">
        <f t="shared" ca="1" si="109"/>
        <v>-72923071.656600371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-72923071.656600371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-303846.13190250157</v>
      </c>
      <c r="L1361" s="444">
        <f t="shared" ca="1" si="109"/>
        <v>-73226917.788502872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-73226917.788502872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-305112.1574520953</v>
      </c>
      <c r="L1362" s="444">
        <f t="shared" ca="1" si="109"/>
        <v>-73532029.945954964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-73532029.945954964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-306383.45810814569</v>
      </c>
      <c r="L1363" s="444">
        <f t="shared" ca="1" si="109"/>
        <v>-73838413.404063106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-73838413.404063106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-307660.05585026293</v>
      </c>
      <c r="L1364" s="444">
        <f t="shared" ca="1" si="109"/>
        <v>-74146073.459913373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-74146073.459913373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-308941.97274963907</v>
      </c>
      <c r="L1365" s="444">
        <f t="shared" ca="1" si="109"/>
        <v>-74455015.432663009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-74455015.432663009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-310229.23096942919</v>
      </c>
      <c r="L1366" s="444">
        <f t="shared" ca="1" si="109"/>
        <v>-74765244.663632438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-74765244.663632438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-311521.85276513518</v>
      </c>
      <c r="L1367" s="444">
        <f t="shared" ca="1" si="109"/>
        <v>-75076766.516397566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-75076766.516397566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-312819.86048498983</v>
      </c>
      <c r="L1368" s="444">
        <f t="shared" ca="1" si="109"/>
        <v>-75389586.376882553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-75389586.376882553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-314123.27657034399</v>
      </c>
      <c r="L1369" s="444">
        <f t="shared" ca="1" si="109"/>
        <v>-75703709.653452903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-75703709.653452903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-315432.12355605373</v>
      </c>
      <c r="L1370" s="444">
        <f t="shared" ca="1" si="109"/>
        <v>-76019141.777008951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-76019141.777008951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-316746.42407087062</v>
      </c>
      <c r="L1371" s="444">
        <f t="shared" ca="1" si="109"/>
        <v>-76335888.201079816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-76335888.201079816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-318066.20083783258</v>
      </c>
      <c r="L1372" s="444">
        <f t="shared" ca="1" si="109"/>
        <v>-76653954.401917651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-76653954.401917651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-319391.47667465685</v>
      </c>
      <c r="L1373" s="444">
        <f t="shared" ca="1" si="109"/>
        <v>-76973345.878592312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-76973345.878592312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-320722.27449413465</v>
      </c>
      <c r="L1374" s="444">
        <f t="shared" ca="1" si="109"/>
        <v>-77294068.153086454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-77294068.153086454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-322058.61730452691</v>
      </c>
      <c r="L1375" s="444">
        <f t="shared" ca="1" si="109"/>
        <v>-77616126.770390987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-77616126.770390987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-323400.52820996242</v>
      </c>
      <c r="L1376" s="444">
        <f t="shared" ca="1" si="109"/>
        <v>-77939527.298600957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-77939527.298600957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-324748.03041083732</v>
      </c>
      <c r="L1377" s="444">
        <f t="shared" ca="1" si="109"/>
        <v>-78264275.329011798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-78264275.329011798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-326101.14720421581</v>
      </c>
      <c r="L1378" s="444">
        <f t="shared" ca="1" si="109"/>
        <v>-78590376.476216018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-78590376.476216018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-327459.90198423341</v>
      </c>
      <c r="L1379" s="444">
        <f t="shared" ca="1" si="109"/>
        <v>-78917836.378200248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-78917836.378200248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-328824.318242501</v>
      </c>
      <c r="L1380" s="444">
        <f t="shared" ca="1" si="109"/>
        <v>-79246660.696442753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-79246660.696442753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-330194.41956851148</v>
      </c>
      <c r="L1381" s="444">
        <f t="shared" ca="1" si="109"/>
        <v>-79576855.116011262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-79576855.116011262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-331570.22965004691</v>
      </c>
      <c r="L1382" s="444">
        <f t="shared" ca="1" si="109"/>
        <v>-79908425.345661312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-79908425.345661312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-332951.77227358881</v>
      </c>
      <c r="L1383" s="444">
        <f t="shared" ca="1" si="109"/>
        <v>-80241377.117934898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-80241377.117934898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-334339.07132472872</v>
      </c>
      <c r="L1384" s="444">
        <f t="shared" ca="1" si="109"/>
        <v>-80575716.189259633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-80575716.189259633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-335732.15078858181</v>
      </c>
      <c r="L1385" s="444">
        <f t="shared" ca="1" si="109"/>
        <v>-80911448.340048209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-80911448.340048209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-337131.03475020087</v>
      </c>
      <c r="L1386" s="444">
        <f t="shared" ca="1" si="109"/>
        <v>-81248579.374798417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-81248579.374798417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-338535.74739499338</v>
      </c>
      <c r="L1387" s="444">
        <f t="shared" ca="1" si="109"/>
        <v>-81587115.122193411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-81587115.122193411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-339946.31300913921</v>
      </c>
      <c r="L1388" s="444">
        <f t="shared" ca="1" si="109"/>
        <v>-81927061.435202554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-81927061.435202554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-341362.75598001061</v>
      </c>
      <c r="L1389" s="444">
        <f t="shared" ca="1" si="109"/>
        <v>-82268424.191182569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-82268424.191182569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-342785.10079659405</v>
      </c>
      <c r="L1390" s="444">
        <f t="shared" ca="1" si="109"/>
        <v>-82611209.291979164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-82611209.291979164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-344213.37204991316</v>
      </c>
      <c r="L1391" s="444">
        <f t="shared" ca="1" si="109"/>
        <v>-82955422.664029077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-82955422.664029077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-345647.59443345451</v>
      </c>
      <c r="L1392" s="444">
        <f t="shared" ca="1" si="109"/>
        <v>-83301070.258462533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-83301070.258462533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-347087.79274359386</v>
      </c>
      <c r="L1393" s="444">
        <f t="shared" ca="1" si="109"/>
        <v>-83648158.051206127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-83648158.051206127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-348533.99188002554</v>
      </c>
      <c r="L1394" s="444">
        <f t="shared" ca="1" si="109"/>
        <v>-83996692.043086156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-83996692.043086156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-349986.21684619231</v>
      </c>
      <c r="L1395" s="444">
        <f t="shared" ca="1" si="109"/>
        <v>-84346678.259932354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-84346678.259932354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-351444.49274971813</v>
      </c>
      <c r="L1396" s="444">
        <f t="shared" ca="1" si="109"/>
        <v>-84698122.752682075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-84698122.752682075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-352908.84480284195</v>
      </c>
      <c r="L1397" s="444">
        <f t="shared" ca="1" si="109"/>
        <v>-85051031.597484916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-85051031.597484916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-354379.29832285381</v>
      </c>
      <c r="L1398" s="444">
        <f t="shared" ca="1" si="109"/>
        <v>-85405410.895807773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-85405410.895807773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-355855.87873253238</v>
      </c>
      <c r="L1399" s="444">
        <f t="shared" ca="1" si="109"/>
        <v>-85761266.774540305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-85761266.774540305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-357338.61156058463</v>
      </c>
      <c r="L1400" s="444">
        <f t="shared" ca="1" si="109"/>
        <v>-86118605.386100888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-86118605.386100888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-358827.52244208701</v>
      </c>
      <c r="L1401" s="444">
        <f t="shared" ca="1" si="109"/>
        <v>-86477432.908542976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-86477432.908542976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-360322.63711892907</v>
      </c>
      <c r="L1402" s="444">
        <f t="shared" ca="1" si="109"/>
        <v>-86837755.545661911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-86837755.545661911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-361823.98144025798</v>
      </c>
      <c r="L1403" s="444">
        <f t="shared" ca="1" si="109"/>
        <v>-87199579.527102172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-87199579.527102172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-363331.5813629257</v>
      </c>
      <c r="L1404" s="444">
        <f t="shared" ca="1" si="109"/>
        <v>-87562911.108465105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-87562911.108465105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-364845.46295193792</v>
      </c>
      <c r="L1405" s="444">
        <f t="shared" ca="1" si="109"/>
        <v>-87927756.571417049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-87927756.571417049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-366365.65238090436</v>
      </c>
      <c r="L1406" s="444">
        <f t="shared" ca="1" si="109"/>
        <v>-88294122.223797947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-88294122.223797947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-367892.17593249143</v>
      </c>
      <c r="L1407" s="444">
        <f t="shared" ca="1" si="109"/>
        <v>-88662014.399730444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-88662014.399730444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-369425.05999887682</v>
      </c>
      <c r="L1408" s="444">
        <f t="shared" ca="1" si="109"/>
        <v>-89031439.459729314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-89031439.459729314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-370964.33108220546</v>
      </c>
      <c r="L1409" s="444">
        <f t="shared" ca="1" si="109"/>
        <v>-89402403.790811524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-89402403.790811524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-372510.01579504804</v>
      </c>
      <c r="L1410" s="444">
        <f t="shared" ca="1" si="109"/>
        <v>-89774913.806606576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-89774913.806606576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-374062.1408608607</v>
      </c>
      <c r="L1411" s="444">
        <f t="shared" ca="1" si="109"/>
        <v>-90148975.947467431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-90148975.947467431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-375620.73311444762</v>
      </c>
      <c r="L1412" s="444">
        <f t="shared" ca="1" si="109"/>
        <v>-90524596.680581883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-90524596.680581883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-377185.81950242451</v>
      </c>
      <c r="L1413" s="444">
        <f t="shared" ca="1" si="109"/>
        <v>-90901782.500084311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-90901782.500084311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-378757.4270836846</v>
      </c>
      <c r="L1414" s="444">
        <f t="shared" ca="1" si="109"/>
        <v>-91280539.927167997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-91280539.927167997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-380335.58302986663</v>
      </c>
      <c r="L1415" s="444">
        <f t="shared" ca="1" si="109"/>
        <v>-91660875.510197863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-91660875.510197863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-381920.31462582445</v>
      </c>
      <c r="L1416" s="444">
        <f t="shared" ca="1" si="109"/>
        <v>-92042795.824823692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-92042795.824823692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-383511.64927009871</v>
      </c>
      <c r="L1417" s="444">
        <f t="shared" ca="1" si="109"/>
        <v>-92426307.474093795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-92426307.474093795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-385109.61447539082</v>
      </c>
      <c r="L1418" s="444">
        <f t="shared" ca="1" si="109"/>
        <v>-92811417.088569179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-92811417.088569179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-386714.23786903825</v>
      </c>
      <c r="L1419" s="444">
        <f t="shared" ca="1" si="109"/>
        <v>-93198131.326438218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-93198131.326438218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-388325.54719349259</v>
      </c>
      <c r="L1420" s="444">
        <f t="shared" ca="1" si="109"/>
        <v>-93586456.873631716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-93586456.873631716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-389943.57030679879</v>
      </c>
      <c r="L1421" s="444">
        <f t="shared" ca="1" si="109"/>
        <v>-93976400.443938509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-93976400.443938509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-391568.33518307714</v>
      </c>
      <c r="L1422" s="444">
        <f t="shared" ca="1" si="109"/>
        <v>-94367968.779121593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-94367968.779121593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-393199.86991300661</v>
      </c>
      <c r="L1423" s="444">
        <f t="shared" ca="1" si="109"/>
        <v>-94761168.649034604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-94761168.649034604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-394838.20270431082</v>
      </c>
      <c r="L1424" s="444">
        <f t="shared" ca="1" si="109"/>
        <v>-95156006.851738915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-95156006.851738915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-396483.36188224546</v>
      </c>
      <c r="L1425" s="444">
        <f t="shared" ca="1" si="109"/>
        <v>-95552490.213621154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-95552490.213621154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-398135.37589008815</v>
      </c>
      <c r="L1426" s="444">
        <f t="shared" ca="1" si="109"/>
        <v>-95950625.589511245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-95950625.589511245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-399794.27328963019</v>
      </c>
      <c r="L1427" s="444">
        <f t="shared" ca="1" si="109"/>
        <v>-96350419.862800881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-96350419.862800881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-401460.08276167035</v>
      </c>
      <c r="L1428" s="444">
        <f t="shared" ca="1" si="109"/>
        <v>-96751879.945562556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-96751879.945562556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-403132.83310651063</v>
      </c>
      <c r="L1429" s="444">
        <f t="shared" ca="1" si="109"/>
        <v>-97155012.778669074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-97155012.778669074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-404812.5532444545</v>
      </c>
      <c r="L1430" s="444">
        <f t="shared" ca="1" si="109"/>
        <v>-97559825.331913531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-97559825.331913531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-406499.27221630636</v>
      </c>
      <c r="L1431" s="444">
        <f t="shared" ca="1" si="109"/>
        <v>-97966324.604129836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-97966324.604129836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-408193.0191838743</v>
      </c>
      <c r="L1432" s="444">
        <f t="shared" ca="1" si="109"/>
        <v>-98374517.62331371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-98374517.62331371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-409893.8234304738</v>
      </c>
      <c r="L1433" s="444">
        <f t="shared" ca="1" si="109"/>
        <v>-98784411.446744189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-98784411.446744189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-411601.7143614341</v>
      </c>
      <c r="L1434" s="444">
        <f t="shared" ca="1" si="109"/>
        <v>-99196013.161105618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-99196013.161105618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-413316.72150460671</v>
      </c>
      <c r="L1435" s="444">
        <f t="shared" ca="1" si="109"/>
        <v>-99609329.882610232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-99609329.882610232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-415038.87451087596</v>
      </c>
      <c r="L1436" s="444">
        <f t="shared" ca="1" si="109"/>
        <v>-100024368.7571211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-100024368.7571211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-416768.20315467124</v>
      </c>
      <c r="L1437" s="444">
        <f t="shared" ca="1" si="109"/>
        <v>-100441136.96027577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-100441136.96027577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-418504.73733448237</v>
      </c>
      <c r="L1438" s="444">
        <f t="shared" ca="1" si="109"/>
        <v>-100859641.69761026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-100859641.69761026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-420248.50707337609</v>
      </c>
      <c r="L1439" s="444">
        <f t="shared" ca="1" si="109"/>
        <v>-101279890.20468363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-101279890.20468363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-421999.54251951515</v>
      </c>
      <c r="L1440" s="444">
        <f t="shared" ca="1" si="109"/>
        <v>-101701889.74720314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-101701889.74720314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-423757.87394667976</v>
      </c>
      <c r="L1441" s="444">
        <f t="shared" ca="1" si="109"/>
        <v>-102125647.62114982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-102125647.62114982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-425523.53175479092</v>
      </c>
      <c r="L1442" s="444">
        <f t="shared" ca="1" si="109"/>
        <v>-102551171.15290461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-102551171.15290461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-427296.54647043586</v>
      </c>
      <c r="L1443" s="444">
        <f t="shared" ca="1" si="109"/>
        <v>-102978467.69937505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-102978467.69937505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-429076.948747396</v>
      </c>
      <c r="L1444" s="444">
        <f t="shared" ca="1" si="109"/>
        <v>-103407544.64812244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-103407544.64812244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-430864.76936717686</v>
      </c>
      <c r="L1445" s="444">
        <f t="shared" ca="1" si="109"/>
        <v>-103838409.41748962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-103838409.41748962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-432660.03923954006</v>
      </c>
      <c r="L1446" s="444">
        <f t="shared" ca="1" si="109"/>
        <v>-104271069.45672916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-104271069.45672916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-434462.78940303816</v>
      </c>
      <c r="L1447" s="444">
        <f t="shared" ca="1" si="109"/>
        <v>-104705532.24613219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-104705532.24613219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-436273.05102555081</v>
      </c>
      <c r="L1448" s="444">
        <f t="shared" ca="1" si="109"/>
        <v>-105141805.29715775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-105141805.29715775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-438090.85540482402</v>
      </c>
      <c r="L1449" s="444">
        <f t="shared" ca="1" si="109"/>
        <v>-105579896.15256257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-105579896.15256257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-439916.2339690107</v>
      </c>
      <c r="L1450" s="444">
        <f t="shared" ca="1" si="109"/>
        <v>-106019812.38653159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-106019812.38653159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-441749.21827721497</v>
      </c>
      <c r="L1451" s="444">
        <f t="shared" ca="1" si="109"/>
        <v>-106461561.60480881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-106461561.60480881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-443589.84002003667</v>
      </c>
      <c r="L1452" s="444">
        <f t="shared" ca="1" si="109"/>
        <v>-106905151.44482884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-106905151.44482884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-445438.13102012017</v>
      </c>
      <c r="L1453" s="444">
        <f t="shared" ca="1" si="109"/>
        <v>-107350589.57584895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-107350589.57584895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-447294.12323270395</v>
      </c>
      <c r="L1454" s="444">
        <f t="shared" ca="1" si="109"/>
        <v>-107797883.69908166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-107797883.69908166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-449157.84874617355</v>
      </c>
      <c r="L1455" s="444">
        <f t="shared" ca="1" si="109"/>
        <v>-108247041.54782784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-108247041.54782784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-451029.33978261607</v>
      </c>
      <c r="L1456" s="444">
        <f t="shared" ca="1" si="109"/>
        <v>-108698070.88761045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-108698070.88761045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-452908.62869837688</v>
      </c>
      <c r="L1457" s="444">
        <f t="shared" ca="1" si="109"/>
        <v>-109150979.51630883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-109150979.51630883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-454795.7479846201</v>
      </c>
      <c r="L1458" s="444">
        <f t="shared" ca="1" si="109"/>
        <v>-109605775.26429345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-109605775.26429345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-456690.73026788939</v>
      </c>
      <c r="L1459" s="444">
        <f t="shared" ca="1" si="109"/>
        <v>-110062465.99456133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-110062465.99456133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-458593.60831067228</v>
      </c>
      <c r="L1460" s="444">
        <f t="shared" ca="1" si="109"/>
        <v>-110521059.602872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-110521059.602872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-460504.41501196672</v>
      </c>
      <c r="L1461" s="444">
        <f t="shared" ca="1" si="109"/>
        <v>-110981564.01788397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-110981564.01788397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-462423.18340784981</v>
      </c>
      <c r="L1462" s="444">
        <f t="shared" ca="1" si="109"/>
        <v>-111443987.20129181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-111443987.20129181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-464349.94667204923</v>
      </c>
      <c r="L1463" s="444">
        <f t="shared" ca="1" si="109"/>
        <v>-111908337.14796387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-111908337.14796387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-466284.73811651609</v>
      </c>
      <c r="L1464" s="444">
        <f t="shared" ca="1" si="109"/>
        <v>-112374621.88608038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-112374621.88608038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-468227.59119200159</v>
      </c>
      <c r="L1465" s="444">
        <f t="shared" ca="1" si="109"/>
        <v>-112842849.47727239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-112842849.47727239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-470178.53948863497</v>
      </c>
      <c r="L1466" s="444">
        <f t="shared" ca="1" si="109"/>
        <v>-113313028.01676102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-113313028.01676102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-472137.61673650419</v>
      </c>
      <c r="L1467" s="444">
        <f t="shared" ca="1" si="109"/>
        <v>-113785165.63349752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-113785165.63349752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-474104.85680623975</v>
      </c>
      <c r="L1468" s="444">
        <f t="shared" ca="1" si="109"/>
        <v>-114259270.49030375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-114259270.49030375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-476080.29370959901</v>
      </c>
      <c r="L1469" s="444">
        <f t="shared" ca="1" si="109"/>
        <v>-114735350.78401336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-114735350.78401336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-478063.96160005569</v>
      </c>
      <c r="L1470" s="444">
        <f t="shared" ca="1" si="109"/>
        <v>-115213414.74561341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-115213414.74561341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-480055.89477338927</v>
      </c>
      <c r="L1471" s="444">
        <f t="shared" ca="1" si="109"/>
        <v>-115693470.6403868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-115693470.6403868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-482056.12766827835</v>
      </c>
      <c r="L1472" s="444">
        <f t="shared" ca="1" si="109"/>
        <v>-116175526.76805508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-116175526.76805508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-484064.69486689614</v>
      </c>
      <c r="L1473" s="444">
        <f t="shared" ca="1" si="109"/>
        <v>-116659591.46292198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-116659591.46292198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-486081.63109550823</v>
      </c>
      <c r="L1474" s="444">
        <f t="shared" ca="1" si="109"/>
        <v>-117145673.09401749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-117145673.09401749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-488106.97122507286</v>
      </c>
      <c r="L1475" s="444">
        <f t="shared" ca="1" si="109"/>
        <v>-117633780.06524256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-117633780.06524256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-490140.75027184392</v>
      </c>
      <c r="L1476" s="444">
        <f t="shared" ca="1" si="109"/>
        <v>-118123920.8155144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-118123920.8155144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-492183.00339797657</v>
      </c>
      <c r="L1477" s="444">
        <f t="shared" ca="1" si="109"/>
        <v>-118616103.81891237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-118616103.81891237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-494233.7659121349</v>
      </c>
      <c r="L1478" s="444">
        <f t="shared" ca="1" si="109"/>
        <v>-119110337.5848245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-119110337.5848245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-496293.07327010215</v>
      </c>
      <c r="L1479" s="444">
        <f t="shared" ca="1" si="109"/>
        <v>-119606630.6580946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-119606630.6580946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-498360.96107539418</v>
      </c>
      <c r="L1480" s="444">
        <f t="shared" ca="1" si="109"/>
        <v>-120104991.61917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-120104991.61917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-500437.46507987496</v>
      </c>
      <c r="L1481" s="444">
        <f t="shared" ca="1" si="109"/>
        <v>-120605429.08424987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-120605429.08424987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-502522.62118437444</v>
      </c>
      <c r="L1482" s="444">
        <f t="shared" ca="1" si="109"/>
        <v>-121107951.70543425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-121107951.70543425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-504616.46543930937</v>
      </c>
      <c r="L1483" s="444">
        <f t="shared" ca="1" si="109"/>
        <v>-121612568.17087355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-121612568.17087355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-506719.03404530644</v>
      </c>
      <c r="L1484" s="444">
        <f t="shared" ca="1" si="109"/>
        <v>-122119287.20491886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-122119287.20491886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-508830.36335382861</v>
      </c>
      <c r="L1485" s="444">
        <f t="shared" ca="1" si="109"/>
        <v>-122628117.56827269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-122628117.56827269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-510950.48986780288</v>
      </c>
      <c r="L1486" s="444">
        <f t="shared" ca="1" si="109"/>
        <v>-123139068.0581405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-123139068.0581405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-513079.45024225209</v>
      </c>
      <c r="L1487" s="444">
        <f t="shared" ca="1" si="109"/>
        <v>-123652147.50838275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-123652147.50838275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-515217.28128492815</v>
      </c>
      <c r="L1488" s="444">
        <f t="shared" ca="1" si="109"/>
        <v>-124167364.78966768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-124167364.78966768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-517364.01995694858</v>
      </c>
      <c r="L1489" s="444">
        <f t="shared" ca="1" si="109"/>
        <v>-124684728.80962463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-124684728.80962463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-519519.703373436</v>
      </c>
      <c r="L1490" s="444">
        <f t="shared" ca="1" si="109"/>
        <v>-125204248.51299806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-125204248.51299806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-521684.36880415864</v>
      </c>
      <c r="L1491" s="444">
        <f t="shared" ca="1" si="109"/>
        <v>-125725932.88180222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-125725932.88180222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-523858.05367417593</v>
      </c>
      <c r="L1492" s="444">
        <f t="shared" ca="1" si="109"/>
        <v>-126249790.93547639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-126249790.93547639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-526040.79556448502</v>
      </c>
      <c r="L1493" s="444">
        <f t="shared" ca="1" si="109"/>
        <v>-126775831.73104088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-126775831.73104088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-528232.63221267029</v>
      </c>
      <c r="L1494" s="444">
        <f t="shared" ca="1" si="109"/>
        <v>-127304064.36325355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-127304064.36325355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-530433.60151355644</v>
      </c>
      <c r="L1495" s="444">
        <f t="shared" ca="1" si="109"/>
        <v>-127834497.9647671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-127834497.9647671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-532643.7415198629</v>
      </c>
      <c r="L1496" s="444">
        <f t="shared" ca="1" si="109"/>
        <v>-128367141.70628697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-128367141.70628697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-534863.09044286225</v>
      </c>
      <c r="L1497" s="444">
        <f t="shared" ca="1" si="109"/>
        <v>-128902004.79672983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-128902004.79672983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-537091.68665304093</v>
      </c>
      <c r="L1498" s="444">
        <f t="shared" ca="1" si="109"/>
        <v>-129439096.48338288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-129439096.48338288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-539329.56868076208</v>
      </c>
      <c r="L1499" s="444">
        <f t="shared" ca="1" si="109"/>
        <v>-129978426.05206364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-129978426.05206364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-541576.77521693183</v>
      </c>
      <c r="L1500" s="444">
        <f t="shared" ca="1" si="109"/>
        <v>-130520002.82728058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-130520002.82728058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-543833.34511366906</v>
      </c>
      <c r="L1501" s="444">
        <f t="shared" ca="1" si="109"/>
        <v>-131063836.17239425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-131063836.17239425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-546099.31738497596</v>
      </c>
      <c r="L1502" s="444">
        <f t="shared" ca="1" si="109"/>
        <v>-131609935.48977922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-131609935.48977922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-548374.73120741337</v>
      </c>
      <c r="L1503" s="444">
        <f t="shared" ca="1" si="109"/>
        <v>-132158310.22098663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-132158310.22098663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-550659.62592077767</v>
      </c>
      <c r="L1504" s="444">
        <f t="shared" ca="1" si="109"/>
        <v>-132708969.84690741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-132708969.84690741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-552954.04102878086</v>
      </c>
      <c r="L1505" s="444">
        <f t="shared" ca="1" si="109"/>
        <v>-133261923.88793619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-133261923.88793619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-555258.01619973418</v>
      </c>
      <c r="L1506" s="444">
        <f t="shared" ca="1" si="109"/>
        <v>-133817181.90413593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-133817181.90413593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-557571.59126723302</v>
      </c>
      <c r="L1507" s="444">
        <f t="shared" ca="1" si="109"/>
        <v>-134374753.49540317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-134374753.49540317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-559894.80623084656</v>
      </c>
      <c r="L1508" s="444">
        <f t="shared" ca="1" si="109"/>
        <v>-134934648.30163401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-134934648.30163401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-562227.70125680836</v>
      </c>
      <c r="L1509" s="444">
        <f t="shared" ca="1" si="109"/>
        <v>-135496876.00289083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-135496876.00289083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-564570.3166787118</v>
      </c>
      <c r="L1510" s="444">
        <f t="shared" ca="1" si="109"/>
        <v>-136061446.31956953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-136061446.31956953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-566922.69299820636</v>
      </c>
      <c r="L1511" s="444">
        <f t="shared" ca="1" si="109"/>
        <v>-136628369.01256773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-136628369.01256773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-569284.87088569882</v>
      </c>
      <c r="L1512" s="444">
        <f t="shared" ca="1" si="109"/>
        <v>-137197653.88345343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-137197653.88345343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-571656.89118105592</v>
      </c>
      <c r="L1513" s="444">
        <f t="shared" ca="1" si="109"/>
        <v>-137769310.77463448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-137769310.77463448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-574038.7948943103</v>
      </c>
      <c r="L1514" s="444">
        <f t="shared" ca="1" si="109"/>
        <v>-138343349.56952879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-138343349.56952879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-576430.62320636993</v>
      </c>
      <c r="L1515" s="444">
        <f t="shared" ca="1" si="109"/>
        <v>-138919780.19273517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-138919780.19273517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-578832.4174697299</v>
      </c>
      <c r="L1516" s="444">
        <f t="shared" ca="1" si="109"/>
        <v>-139498612.61020491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-139498612.61020491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-581244.21920918708</v>
      </c>
      <c r="L1517" s="444">
        <f t="shared" ca="1" si="109"/>
        <v>-140079856.8294141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-140079856.8294141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-583666.07012255874</v>
      </c>
      <c r="L1518" s="444">
        <f t="shared" ca="1" si="109"/>
        <v>-140663522.89953667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-140663522.89953667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-586098.01208140282</v>
      </c>
      <c r="L1519" s="444">
        <f t="shared" ca="1" si="109"/>
        <v>-141249620.91161808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-141249620.91161808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-588540.08713174204</v>
      </c>
      <c r="L1520" s="444">
        <f t="shared" ca="1" si="109"/>
        <v>-141838160.99874982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-141838160.99874982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-590992.3374947909</v>
      </c>
      <c r="L1521" s="444">
        <f t="shared" ca="1" si="109"/>
        <v>-142429153.33624461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-142429153.33624461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-593454.80556768586</v>
      </c>
      <c r="L1522" s="444">
        <f t="shared" ca="1" si="109"/>
        <v>-143022608.14181229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-143022608.14181229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-595927.53392421792</v>
      </c>
      <c r="L1523" s="444">
        <f t="shared" ca="1" si="109"/>
        <v>-143618535.67573652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-143618535.67573652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-598410.56531556882</v>
      </c>
      <c r="L1524" s="444">
        <f t="shared" ca="1" si="109"/>
        <v>-144216946.24105209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-144216946.24105209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-600903.94267105032</v>
      </c>
      <c r="L1525" s="444">
        <f t="shared" ca="1" si="109"/>
        <v>-144817850.18372315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-144817850.18372315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-603407.70909884642</v>
      </c>
      <c r="L1526" s="444">
        <f t="shared" ca="1" si="109"/>
        <v>-145421257.892822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-145421257.892822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-605921.90788675833</v>
      </c>
      <c r="L1527" s="444">
        <f t="shared" ca="1" si="109"/>
        <v>-146027179.80070874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-146027179.80070874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-608446.58250295313</v>
      </c>
      <c r="L1528" s="444">
        <f t="shared" ca="1" si="109"/>
        <v>-146635626.3832117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-146635626.3832117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-610981.77659671544</v>
      </c>
      <c r="L1529" s="444">
        <f t="shared" ca="1" si="109"/>
        <v>-147246608.15980843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-147246608.15980843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-613527.53399920173</v>
      </c>
      <c r="L1530" s="444">
        <f t="shared" ca="1" si="109"/>
        <v>-147860135.69380763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-147860135.69380763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-616083.89872419846</v>
      </c>
      <c r="L1531" s="444">
        <f t="shared" ca="1" si="109"/>
        <v>-148476219.59253183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-148476219.59253183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-618650.91496888257</v>
      </c>
      <c r="L1532" s="444">
        <f t="shared" ca="1" si="109"/>
        <v>-149094870.50750071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-149094870.50750071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-621228.6271145863</v>
      </c>
      <c r="L1533" s="444">
        <f t="shared" ca="1" si="109"/>
        <v>-149716099.1346153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-149716099.1346153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-623817.07972756377</v>
      </c>
      <c r="L1534" s="444">
        <f t="shared" ca="1" si="109"/>
        <v>-150339916.21434286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-150339916.21434286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-626416.31755976193</v>
      </c>
      <c r="L1535" s="444">
        <f t="shared" ca="1" si="109"/>
        <v>-150966332.53190261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-150966332.53190261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-629026.38554959418</v>
      </c>
      <c r="L1536" s="444">
        <f t="shared" ca="1" si="109"/>
        <v>-151595358.91745222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-151595358.91745222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-631647.32882271754</v>
      </c>
      <c r="L1537" s="444">
        <f t="shared" ca="1" si="109"/>
        <v>-152227006.24627495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-152227006.24627495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-634279.1926928123</v>
      </c>
      <c r="L1538" s="444">
        <f t="shared" ref="L1538:L1792" ca="1" si="114">I1538-J1538+K1538</f>
        <v>-152861285.43896776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-152861285.43896776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-636922.02266236569</v>
      </c>
      <c r="L1539" s="444">
        <f t="shared" ca="1" si="114"/>
        <v>-153498207.46163014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-153498207.46163014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-639575.86442345893</v>
      </c>
      <c r="L1540" s="444">
        <f t="shared" ca="1" si="114"/>
        <v>-154137783.32605359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-154137783.32605359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-642240.76385855663</v>
      </c>
      <c r="L1541" s="444">
        <f t="shared" ca="1" si="114"/>
        <v>-154780024.08991215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-154780024.08991215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-644916.76704130066</v>
      </c>
      <c r="L1542" s="444">
        <f t="shared" ca="1" si="114"/>
        <v>-155424940.85695344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-155424940.85695344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-647603.92023730604</v>
      </c>
      <c r="L1543" s="444">
        <f t="shared" ca="1" si="114"/>
        <v>-156072544.77719074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-156072544.77719074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-650302.26990496146</v>
      </c>
      <c r="L1544" s="444">
        <f t="shared" ca="1" si="114"/>
        <v>-156722847.04709572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-156722847.04709572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-653011.86269623216</v>
      </c>
      <c r="L1545" s="444">
        <f t="shared" ca="1" si="114"/>
        <v>-157375858.90979195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-157375858.90979195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-655732.74545746646</v>
      </c>
      <c r="L1546" s="444">
        <f t="shared" ca="1" si="114"/>
        <v>-158031591.65524942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-158031591.65524942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-658464.96523020591</v>
      </c>
      <c r="L1547" s="444">
        <f t="shared" ca="1" si="114"/>
        <v>-158690056.62047961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-158690056.62047961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-661208.56925199833</v>
      </c>
      <c r="L1548" s="444">
        <f t="shared" ca="1" si="114"/>
        <v>-159351265.1897316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-159351265.1897316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-663963.60495721502</v>
      </c>
      <c r="L1549" s="444">
        <f t="shared" ca="1" si="114"/>
        <v>-160015228.79468882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-160015228.79468882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-666730.11997787002</v>
      </c>
      <c r="L1550" s="444">
        <f t="shared" ca="1" si="114"/>
        <v>-160681958.91466668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-160681958.91466668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-669508.16214444453</v>
      </c>
      <c r="L1551" s="444">
        <f t="shared" ca="1" si="114"/>
        <v>-161351467.07681113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-161351467.07681113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-672297.779486713</v>
      </c>
      <c r="L1552" s="444">
        <f t="shared" ca="1" si="114"/>
        <v>-162023764.85629785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-162023764.85629785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-675099.02023457433</v>
      </c>
      <c r="L1553" s="444">
        <f t="shared" ca="1" si="114"/>
        <v>-162698863.87653244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-162698863.87653244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-677911.93281888519</v>
      </c>
      <c r="L1554" s="444">
        <f t="shared" ca="1" si="114"/>
        <v>-163376775.80935133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-163376775.80935133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-680736.56587229716</v>
      </c>
      <c r="L1555" s="444">
        <f t="shared" ca="1" si="114"/>
        <v>-164057512.37522364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-164057512.37522364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-683572.96823009849</v>
      </c>
      <c r="L1556" s="444">
        <f t="shared" ca="1" si="114"/>
        <v>-164741085.34345374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-164741085.34345374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-686421.18893105723</v>
      </c>
      <c r="L1557" s="444">
        <f t="shared" ca="1" si="114"/>
        <v>-165427506.53238478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-165427506.53238478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-689281.27721826988</v>
      </c>
      <c r="L1558" s="444">
        <f t="shared" ca="1" si="114"/>
        <v>-166116787.80960307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-166116787.80960307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-692153.28254001273</v>
      </c>
      <c r="L1559" s="444">
        <f t="shared" ca="1" si="114"/>
        <v>-166808941.09214309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-166808941.09214309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-695037.25455059623</v>
      </c>
      <c r="L1560" s="444">
        <f t="shared" ca="1" si="114"/>
        <v>-167503978.34669369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-167503978.34669369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-697933.24311122368</v>
      </c>
      <c r="L1561" s="444">
        <f t="shared" ca="1" si="114"/>
        <v>-168201911.58980492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-168201911.58980492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-700841.29829085385</v>
      </c>
      <c r="L1562" s="444">
        <f t="shared" ca="1" si="114"/>
        <v>-168902752.88809577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-168902752.88809577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-703761.47036706563</v>
      </c>
      <c r="L1563" s="444">
        <f t="shared" ca="1" si="114"/>
        <v>-169606514.35846284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-169606514.35846284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-706693.80982692854</v>
      </c>
      <c r="L1564" s="444">
        <f t="shared" ca="1" si="114"/>
        <v>-170313208.16828978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-170313208.16828978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-709638.36736787413</v>
      </c>
      <c r="L1565" s="444">
        <f t="shared" ca="1" si="114"/>
        <v>-171022846.53565764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-171022846.53565764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-712595.19389857352</v>
      </c>
      <c r="L1566" s="444">
        <f t="shared" ca="1" si="114"/>
        <v>-171735441.7295562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-171735441.7295562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-715564.34053981747</v>
      </c>
      <c r="L1567" s="444">
        <f t="shared" ca="1" si="114"/>
        <v>-172451006.07009602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-172451006.07009602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-718545.85862540011</v>
      </c>
      <c r="L1568" s="444">
        <f t="shared" ca="1" si="114"/>
        <v>-173169551.92872143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-173169551.92872143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-721539.79970300593</v>
      </c>
      <c r="L1569" s="444">
        <f t="shared" ca="1" si="114"/>
        <v>-173891091.72842443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-173891091.72842443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-724546.21553510183</v>
      </c>
      <c r="L1570" s="444">
        <f t="shared" ca="1" si="114"/>
        <v>-174615637.94395953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-174615637.94395953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-727565.15809983143</v>
      </c>
      <c r="L1571" s="444">
        <f t="shared" ca="1" si="114"/>
        <v>-175343203.10205936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-175343203.10205936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-730596.67959191406</v>
      </c>
      <c r="L1572" s="444">
        <f t="shared" ca="1" si="114"/>
        <v>-176073799.78165129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-176073799.78165129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-733640.83242354705</v>
      </c>
      <c r="L1573" s="444">
        <f t="shared" ca="1" si="114"/>
        <v>-176807440.61407483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-176807440.61407483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-736697.66922531172</v>
      </c>
      <c r="L1574" s="444">
        <f t="shared" ca="1" si="114"/>
        <v>-177544138.28330013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-177544138.28330013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-739767.24284708383</v>
      </c>
      <c r="L1575" s="444">
        <f t="shared" ca="1" si="114"/>
        <v>-178283905.52614722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-178283905.52614722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-742849.60635894677</v>
      </c>
      <c r="L1576" s="444">
        <f t="shared" ca="1" si="114"/>
        <v>-179026755.13250616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-179026755.13250616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-745944.81305210898</v>
      </c>
      <c r="L1577" s="444">
        <f t="shared" ca="1" si="114"/>
        <v>-179772699.94555828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-179772699.94555828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-749052.91643982613</v>
      </c>
      <c r="L1578" s="444">
        <f t="shared" ca="1" si="114"/>
        <v>-180521752.86199811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-180521752.86199811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-752173.97025832545</v>
      </c>
      <c r="L1579" s="444">
        <f t="shared" ca="1" si="114"/>
        <v>-181273926.83225644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-181273926.83225644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-755308.02846773516</v>
      </c>
      <c r="L1580" s="444">
        <f t="shared" ca="1" si="114"/>
        <v>-182029234.86072418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-182029234.86072418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-758455.14525301743</v>
      </c>
      <c r="L1581" s="444">
        <f t="shared" ca="1" si="114"/>
        <v>-182787690.00597718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-182787690.00597718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-761615.37502490496</v>
      </c>
      <c r="L1582" s="444">
        <f t="shared" ca="1" si="114"/>
        <v>-183549305.3810021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-183549305.3810021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-764788.77242084208</v>
      </c>
      <c r="L1583" s="444">
        <f t="shared" ca="1" si="114"/>
        <v>-184314094.15342295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-184314094.15342295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-767975.39230592898</v>
      </c>
      <c r="L1584" s="444">
        <f t="shared" ca="1" si="114"/>
        <v>-185082069.54572889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-185082069.54572889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-771175.28977387038</v>
      </c>
      <c r="L1585" s="444">
        <f t="shared" ca="1" si="114"/>
        <v>-185853244.83550277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-185853244.83550277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-774388.52014792827</v>
      </c>
      <c r="L1586" s="444">
        <f t="shared" ca="1" si="114"/>
        <v>-186627633.35565069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-186627633.35565069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-777615.13898187783</v>
      </c>
      <c r="L1587" s="444">
        <f t="shared" ca="1" si="114"/>
        <v>-187405248.49463257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-187405248.49463257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-780855.20206096908</v>
      </c>
      <c r="L1588" s="444">
        <f t="shared" ca="1" si="114"/>
        <v>-188186103.69669354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-188186103.69669354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-784108.76540288969</v>
      </c>
      <c r="L1589" s="444">
        <f t="shared" ca="1" si="114"/>
        <v>-188970212.46209642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-188970212.46209642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-787375.88525873504</v>
      </c>
      <c r="L1590" s="444">
        <f t="shared" ca="1" si="114"/>
        <v>-189757588.34735516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-189757588.34735516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-790656.61811397981</v>
      </c>
      <c r="L1591" s="444">
        <f t="shared" ca="1" si="114"/>
        <v>-190548244.96546915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-190548244.96546915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-793951.02068945474</v>
      </c>
      <c r="L1592" s="444">
        <f t="shared" ca="1" si="114"/>
        <v>-191342195.98615861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-191342195.98615861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-797259.14994232752</v>
      </c>
      <c r="L1593" s="444">
        <f t="shared" ca="1" si="114"/>
        <v>-192139455.13610095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-192139455.13610095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-800581.06306708732</v>
      </c>
      <c r="L1594" s="444">
        <f t="shared" ca="1" si="114"/>
        <v>-192940036.19916803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-192940036.19916803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-803916.81749653339</v>
      </c>
      <c r="L1595" s="444">
        <f t="shared" ca="1" si="114"/>
        <v>-193743953.01666456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-193743953.01666456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-807266.47090276901</v>
      </c>
      <c r="L1596" s="444">
        <f t="shared" ca="1" si="114"/>
        <v>-194551219.48756734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-194551219.48756734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-810630.08119819721</v>
      </c>
      <c r="L1597" s="444">
        <f t="shared" ca="1" si="114"/>
        <v>-195361849.56876552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-195361849.56876552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-814007.70653652295</v>
      </c>
      <c r="L1598" s="444">
        <f t="shared" ca="1" si="114"/>
        <v>-196175857.27530205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-196175857.27530205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-817399.40531375853</v>
      </c>
      <c r="L1599" s="444">
        <f t="shared" ca="1" si="114"/>
        <v>-196993256.68061581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-196993256.68061581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-820805.23616923252</v>
      </c>
      <c r="L1600" s="444">
        <f t="shared" ca="1" si="114"/>
        <v>-197814061.91678503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-197814061.91678503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-824225.25798660424</v>
      </c>
      <c r="L1601" s="444">
        <f t="shared" ca="1" si="114"/>
        <v>-198638287.17477164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-198638287.17477164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-827659.52989488177</v>
      </c>
      <c r="L1602" s="444">
        <f t="shared" ca="1" si="114"/>
        <v>-199465946.70466653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-199465946.70466653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-831108.11126944388</v>
      </c>
      <c r="L1603" s="444">
        <f t="shared" ca="1" si="114"/>
        <v>-200297054.81593597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-200297054.81593597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-834571.06173306657</v>
      </c>
      <c r="L1604" s="444">
        <f t="shared" ca="1" si="114"/>
        <v>-201131625.87766904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-201131625.87766904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-838048.44115695427</v>
      </c>
      <c r="L1605" s="444">
        <f t="shared" ca="1" si="114"/>
        <v>-201969674.31882599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-201969674.31882599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-841540.3096617749</v>
      </c>
      <c r="L1606" s="444">
        <f t="shared" ca="1" si="114"/>
        <v>-202811214.62848777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-202811214.62848777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-845046.72761869896</v>
      </c>
      <c r="L1607" s="444">
        <f t="shared" ca="1" si="114"/>
        <v>-203656261.35610646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-203656261.35610646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-848567.75565044361</v>
      </c>
      <c r="L1608" s="444">
        <f t="shared" ca="1" si="114"/>
        <v>-204504829.11175689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-204504829.11175689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-852103.45463232032</v>
      </c>
      <c r="L1609" s="444">
        <f t="shared" ca="1" si="114"/>
        <v>-205356932.5663892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-205356932.5663892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-855653.88569328829</v>
      </c>
      <c r="L1610" s="444">
        <f t="shared" ca="1" si="114"/>
        <v>-206212586.45208248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-206212586.45208248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-859219.11021701037</v>
      </c>
      <c r="L1611" s="444">
        <f t="shared" ca="1" si="114"/>
        <v>-207071805.56229949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-207071805.56229949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-862799.18984291458</v>
      </c>
      <c r="L1612" s="444">
        <f t="shared" ca="1" si="114"/>
        <v>-207934604.7521424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-207934604.7521424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-866394.18646726001</v>
      </c>
      <c r="L1613" s="444">
        <f t="shared" ca="1" si="114"/>
        <v>-208800998.93860966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-208800998.93860966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-870004.16224420688</v>
      </c>
      <c r="L1614" s="444">
        <f t="shared" ca="1" si="114"/>
        <v>-209671003.10085386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-209671003.10085386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-873629.1795868912</v>
      </c>
      <c r="L1615" s="444">
        <f t="shared" ca="1" si="114"/>
        <v>-210544632.28044075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-210544632.28044075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-877269.30116850324</v>
      </c>
      <c r="L1616" s="444">
        <f t="shared" ca="1" si="114"/>
        <v>-211421901.58160925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-211421901.58160925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-880924.58992337203</v>
      </c>
      <c r="L1617" s="444">
        <f t="shared" ca="1" si="114"/>
        <v>-212302826.17153263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-212302826.17153263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-884595.10904805257</v>
      </c>
      <c r="L1618" s="444">
        <f t="shared" ca="1" si="114"/>
        <v>-213187421.28058067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-213187421.28058067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-888280.92200241948</v>
      </c>
      <c r="L1619" s="444">
        <f t="shared" ca="1" si="114"/>
        <v>-214075702.20258307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-214075702.20258307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-891982.09251076274</v>
      </c>
      <c r="L1620" s="444">
        <f t="shared" ca="1" si="114"/>
        <v>-214967684.29509383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-214967684.29509383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-895698.68456289091</v>
      </c>
      <c r="L1621" s="444">
        <f t="shared" ca="1" si="114"/>
        <v>-215863382.97965673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-215863382.97965673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-899430.76241523621</v>
      </c>
      <c r="L1622" s="444">
        <f t="shared" ca="1" si="114"/>
        <v>-216762813.74207196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-216762813.74207196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-903178.39059196634</v>
      </c>
      <c r="L1623" s="444">
        <f t="shared" ca="1" si="114"/>
        <v>-217665992.13266394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-217665992.13266394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-906941.63388609968</v>
      </c>
      <c r="L1624" s="444">
        <f t="shared" ca="1" si="114"/>
        <v>-218572933.76655003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-218572933.76655003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-910720.55736062524</v>
      </c>
      <c r="L1625" s="444">
        <f t="shared" ca="1" si="114"/>
        <v>-219483654.32391065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-219483654.32391065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-914515.22634962783</v>
      </c>
      <c r="L1626" s="444">
        <f t="shared" ca="1" si="114"/>
        <v>-220398169.55026028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-220398169.55026028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-918325.70645941782</v>
      </c>
      <c r="L1627" s="444">
        <f t="shared" ca="1" si="114"/>
        <v>-221316495.25671968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-221316495.25671968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-922152.0635696653</v>
      </c>
      <c r="L1628" s="444">
        <f t="shared" ca="1" si="114"/>
        <v>-222238647.32028934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-222238647.32028934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-925994.36383453908</v>
      </c>
      <c r="L1629" s="444">
        <f t="shared" ca="1" si="114"/>
        <v>-223164641.68412387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-223164641.68412387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-929852.67368384963</v>
      </c>
      <c r="L1630" s="444">
        <f t="shared" ca="1" si="114"/>
        <v>-224094494.35780773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-224094494.35780773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-933727.05982419883</v>
      </c>
      <c r="L1631" s="444">
        <f t="shared" ca="1" si="114"/>
        <v>-225028221.41763192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-225028221.41763192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-937617.58924013283</v>
      </c>
      <c r="L1632" s="444">
        <f t="shared" ca="1" si="114"/>
        <v>-225965839.00687206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-225965839.00687206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-941524.32919530023</v>
      </c>
      <c r="L1633" s="444">
        <f t="shared" ca="1" si="114"/>
        <v>-226907363.33606735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-226907363.33606735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-945447.34723361395</v>
      </c>
      <c r="L1634" s="444">
        <f t="shared" ca="1" si="114"/>
        <v>-227852810.68330097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-227852810.68330097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-949386.71118042071</v>
      </c>
      <c r="L1635" s="444">
        <f t="shared" ca="1" si="114"/>
        <v>-228802197.39448139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-228802197.39448139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-953342.4891436724</v>
      </c>
      <c r="L1636" s="444">
        <f t="shared" ca="1" si="114"/>
        <v>-229755539.88362506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-229755539.88362506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-957314.74951510446</v>
      </c>
      <c r="L1637" s="444">
        <f t="shared" ca="1" si="114"/>
        <v>-230712854.63314018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-230712854.63314018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-961303.56097141735</v>
      </c>
      <c r="L1638" s="444">
        <f t="shared" ca="1" si="114"/>
        <v>-231674158.19411159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-231674158.19411159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-965308.99247546494</v>
      </c>
      <c r="L1639" s="444">
        <f t="shared" ca="1" si="114"/>
        <v>-232639467.18658704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-232639467.18658704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-969331.11327744601</v>
      </c>
      <c r="L1640" s="444">
        <f t="shared" ca="1" si="114"/>
        <v>-233608798.29986447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-233608798.29986447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-973369.99291610206</v>
      </c>
      <c r="L1641" s="444">
        <f t="shared" ca="1" si="114"/>
        <v>-234582168.29278058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-234582168.29278058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-977425.70121991902</v>
      </c>
      <c r="L1642" s="444">
        <f t="shared" ca="1" si="114"/>
        <v>-235559593.99400049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-235559593.99400049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-981498.30830833525</v>
      </c>
      <c r="L1643" s="444">
        <f t="shared" ca="1" si="114"/>
        <v>-236541092.30230883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-236541092.30230883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-985587.88459295349</v>
      </c>
      <c r="L1644" s="444">
        <f t="shared" ca="1" si="114"/>
        <v>-237526680.18690178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-237526680.18690178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-989694.50077875738</v>
      </c>
      <c r="L1645" s="444">
        <f t="shared" ca="1" si="114"/>
        <v>-238516374.68768054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-238516374.68768054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-993818.22786533553</v>
      </c>
      <c r="L1646" s="444">
        <f t="shared" ca="1" si="114"/>
        <v>-239510192.91554588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-239510192.91554588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-997959.13714810787</v>
      </c>
      <c r="L1647" s="444">
        <f t="shared" ca="1" si="114"/>
        <v>-240508152.05269399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-240508152.05269399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-1002117.3002195584</v>
      </c>
      <c r="L1648" s="444">
        <f t="shared" ca="1" si="114"/>
        <v>-241510269.35291356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-241510269.35291356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-1006292.7889704732</v>
      </c>
      <c r="L1649" s="444">
        <f t="shared" ca="1" si="114"/>
        <v>-242516562.14188403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-242516562.14188403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-1010485.6755911836</v>
      </c>
      <c r="L1650" s="444">
        <f t="shared" ca="1" si="114"/>
        <v>-243527047.8174752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-243527047.8174752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-1014696.0325728132</v>
      </c>
      <c r="L1651" s="444">
        <f t="shared" ca="1" si="114"/>
        <v>-244541743.85004801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-244541743.85004801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-1018923.9327085334</v>
      </c>
      <c r="L1652" s="444">
        <f t="shared" ca="1" si="114"/>
        <v>-245560667.78275654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-245560667.78275654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-1023169.4490948189</v>
      </c>
      <c r="L1653" s="444">
        <f t="shared" ca="1" si="114"/>
        <v>-246583837.23185137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-246583837.23185137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-1027432.6551327141</v>
      </c>
      <c r="L1654" s="444">
        <f t="shared" ca="1" si="114"/>
        <v>-247611269.88698408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-247611269.88698408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-1031713.6245291004</v>
      </c>
      <c r="L1655" s="444">
        <f t="shared" ca="1" si="114"/>
        <v>-248642983.51151317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-248642983.51151317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-1036012.4312979715</v>
      </c>
      <c r="L1656" s="444">
        <f t="shared" ca="1" si="114"/>
        <v>-249678995.94281113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-249678995.94281113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-1040329.149761713</v>
      </c>
      <c r="L1657" s="444">
        <f t="shared" ca="1" si="114"/>
        <v>-250719325.09257284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-250719325.09257284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-1044663.8545523868</v>
      </c>
      <c r="L1658" s="444">
        <f t="shared" ca="1" si="114"/>
        <v>-251763988.94712523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-251763988.94712523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-1049016.6206130218</v>
      </c>
      <c r="L1659" s="444">
        <f t="shared" ca="1" si="114"/>
        <v>-252813005.56773823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-252813005.56773823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-1053387.5231989091</v>
      </c>
      <c r="L1660" s="444">
        <f t="shared" ca="1" si="114"/>
        <v>-253866393.09093714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-253866393.09093714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-1057776.6378789048</v>
      </c>
      <c r="L1661" s="444">
        <f t="shared" ca="1" si="114"/>
        <v>-254924169.72881603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-254924169.72881603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-1062184.0405367333</v>
      </c>
      <c r="L1662" s="444">
        <f t="shared" ca="1" si="114"/>
        <v>-255986353.76935276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-255986353.76935276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-1066609.8073723032</v>
      </c>
      <c r="L1663" s="444">
        <f t="shared" ca="1" si="114"/>
        <v>-257052963.57672507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-257052963.57672507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-1071054.014903021</v>
      </c>
      <c r="L1664" s="444">
        <f t="shared" ca="1" si="114"/>
        <v>-258124017.59162807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-258124017.59162807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-1075516.7399651171</v>
      </c>
      <c r="L1665" s="444">
        <f t="shared" ca="1" si="114"/>
        <v>-259199534.33159319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-259199534.33159319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-1079998.0597149716</v>
      </c>
      <c r="L1666" s="444">
        <f t="shared" ca="1" si="114"/>
        <v>-260279532.39130816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-260279532.39130816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-1084498.0516304509</v>
      </c>
      <c r="L1667" s="444">
        <f t="shared" ca="1" si="114"/>
        <v>-261364030.4429386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-261364030.4429386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-1089016.7935122442</v>
      </c>
      <c r="L1668" s="444">
        <f t="shared" ca="1" si="114"/>
        <v>-262453047.23645085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-262453047.23645085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-1093554.363485212</v>
      </c>
      <c r="L1669" s="444">
        <f t="shared" ca="1" si="114"/>
        <v>-263546601.59993607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-263546601.59993607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-1098110.8399997335</v>
      </c>
      <c r="L1670" s="444">
        <f t="shared" ca="1" si="114"/>
        <v>-264644712.4399358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-264644712.4399358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-1102686.3018330659</v>
      </c>
      <c r="L1671" s="444">
        <f t="shared" ca="1" si="114"/>
        <v>-265747398.74176887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-265747398.74176887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-1107280.8280907036</v>
      </c>
      <c r="L1672" s="444">
        <f t="shared" ca="1" si="114"/>
        <v>-266854679.56985956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-266854679.56985956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-1111894.4982077482</v>
      </c>
      <c r="L1673" s="444">
        <f t="shared" ca="1" si="114"/>
        <v>-267966574.06806731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-267966574.06806731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-1116527.3919502806</v>
      </c>
      <c r="L1674" s="444">
        <f t="shared" ca="1" si="114"/>
        <v>-269083101.46001762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-269083101.46001762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-1121179.58941674</v>
      </c>
      <c r="L1675" s="444">
        <f t="shared" ca="1" si="114"/>
        <v>-270204281.04943436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-270204281.04943436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-1125851.1710393098</v>
      </c>
      <c r="L1676" s="444">
        <f t="shared" ca="1" si="114"/>
        <v>-271330132.22047365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-271330132.22047365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-1130542.2175853068</v>
      </c>
      <c r="L1677" s="444">
        <f t="shared" ca="1" si="114"/>
        <v>-272460674.43805897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-272460674.43805897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-1135252.8101585791</v>
      </c>
      <c r="L1678" s="444">
        <f t="shared" ca="1" si="114"/>
        <v>-273595927.24821752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-273595927.24821752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-1139983.0302009063</v>
      </c>
      <c r="L1679" s="444">
        <f t="shared" ca="1" si="114"/>
        <v>-274735910.27841842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-274735910.27841842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-1144732.9594934101</v>
      </c>
      <c r="L1680" s="444">
        <f t="shared" ca="1" si="114"/>
        <v>-275880643.23791182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-275880643.23791182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-1149502.680157966</v>
      </c>
      <c r="L1681" s="444">
        <f t="shared" ca="1" si="114"/>
        <v>-277030145.91806978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-277030145.91806978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-1154292.2746586241</v>
      </c>
      <c r="L1682" s="444">
        <f t="shared" ca="1" si="114"/>
        <v>-278184438.1927284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-278184438.1927284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-1159101.8258030349</v>
      </c>
      <c r="L1683" s="444">
        <f t="shared" ca="1" si="114"/>
        <v>-279343540.01853144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-279343540.01853144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-1163931.4167438811</v>
      </c>
      <c r="L1684" s="444">
        <f t="shared" ca="1" si="114"/>
        <v>-280507471.43527532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-280507471.43527532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-1168781.1309803138</v>
      </c>
      <c r="L1685" s="444">
        <f t="shared" ca="1" si="114"/>
        <v>-281676252.56625563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-281676252.56625563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-1173651.0523593985</v>
      </c>
      <c r="L1686" s="444">
        <f t="shared" ca="1" si="114"/>
        <v>-282849903.61861503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-282849903.61861503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-1178541.2650775625</v>
      </c>
      <c r="L1687" s="444">
        <f t="shared" ca="1" si="114"/>
        <v>-284028444.88369262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-284028444.88369262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-1183451.8536820526</v>
      </c>
      <c r="L1688" s="444">
        <f t="shared" ca="1" si="114"/>
        <v>-285211896.73737466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-285211896.73737466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-1188382.9030723944</v>
      </c>
      <c r="L1689" s="444">
        <f t="shared" ca="1" si="114"/>
        <v>-286400279.64044708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-286400279.64044708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-1193334.4985018629</v>
      </c>
      <c r="L1690" s="444">
        <f t="shared" ca="1" si="114"/>
        <v>-287593614.13894892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-287593614.13894892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-1198306.7255789537</v>
      </c>
      <c r="L1691" s="444">
        <f t="shared" ca="1" si="114"/>
        <v>-288791920.86452788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-288791920.86452788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-1203299.6702688662</v>
      </c>
      <c r="L1692" s="444">
        <f t="shared" ca="1" si="114"/>
        <v>-289995220.53479677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-289995220.53479677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-1208313.4188949866</v>
      </c>
      <c r="L1693" s="444">
        <f t="shared" ca="1" si="114"/>
        <v>-291203533.95369178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-291203533.95369178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-1213348.0581403824</v>
      </c>
      <c r="L1694" s="444">
        <f t="shared" ca="1" si="114"/>
        <v>-292416882.01183218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-292416882.01183218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-1218403.6750493008</v>
      </c>
      <c r="L1695" s="444">
        <f t="shared" ca="1" si="114"/>
        <v>-293635285.68688148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-293635285.68688148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-1223480.3570286729</v>
      </c>
      <c r="L1696" s="444">
        <f t="shared" ca="1" si="114"/>
        <v>-294858766.04391015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-294858766.04391015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-1228578.1918496257</v>
      </c>
      <c r="L1697" s="444">
        <f t="shared" ca="1" si="114"/>
        <v>-296087344.23575979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-296087344.23575979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-1233697.2676489991</v>
      </c>
      <c r="L1698" s="444">
        <f t="shared" ca="1" si="114"/>
        <v>-297321041.50340879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-297321041.50340879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-1238837.67293087</v>
      </c>
      <c r="L1699" s="444">
        <f t="shared" ca="1" si="114"/>
        <v>-298559879.17633969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-298559879.17633969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-1243999.4965680819</v>
      </c>
      <c r="L1700" s="444">
        <f t="shared" ca="1" si="114"/>
        <v>-299803878.67290777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-299803878.67290777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-1249182.8278037824</v>
      </c>
      <c r="L1701" s="444">
        <f t="shared" ca="1" si="114"/>
        <v>-301053061.50071156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-301053061.50071156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-1254387.7562529647</v>
      </c>
      <c r="L1702" s="444">
        <f t="shared" ca="1" si="114"/>
        <v>-302307449.2569645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-302307449.2569645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-1259614.3719040188</v>
      </c>
      <c r="L1703" s="444">
        <f t="shared" ca="1" si="114"/>
        <v>-303567063.62886852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-303567063.62886852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-1264862.7651202856</v>
      </c>
      <c r="L1704" s="444">
        <f t="shared" ca="1" si="114"/>
        <v>-304831926.39398879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-304831926.39398879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-1270133.0266416199</v>
      </c>
      <c r="L1705" s="444">
        <f t="shared" ca="1" si="114"/>
        <v>-306102059.4206304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-306102059.4206304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-1275425.24758596</v>
      </c>
      <c r="L1706" s="444">
        <f t="shared" ca="1" si="114"/>
        <v>-307377484.66821635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-307377484.66821635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-1280739.5194509015</v>
      </c>
      <c r="L1707" s="444">
        <f t="shared" ca="1" si="114"/>
        <v>-308658224.18766725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-308658224.18766725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-1286075.9341152802</v>
      </c>
      <c r="L1708" s="444">
        <f t="shared" ca="1" si="114"/>
        <v>-309944300.12178254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-309944300.12178254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-1291434.5838407606</v>
      </c>
      <c r="L1709" s="444">
        <f t="shared" ca="1" si="114"/>
        <v>-311235734.70562333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-311235734.70562333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-1296815.5612734305</v>
      </c>
      <c r="L1710" s="444">
        <f t="shared" ca="1" si="114"/>
        <v>-312532550.26689678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-312532550.26689678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-1302218.9594454032</v>
      </c>
      <c r="L1711" s="444">
        <f t="shared" ca="1" si="114"/>
        <v>-313834769.2263422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-313834769.2263422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-1307644.8717764257</v>
      </c>
      <c r="L1712" s="444">
        <f t="shared" ca="1" si="114"/>
        <v>-315142414.0981186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-315142414.0981186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-1313093.3920754942</v>
      </c>
      <c r="L1713" s="444">
        <f t="shared" ca="1" si="114"/>
        <v>-316455507.49019408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-316455507.49019408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-1318564.6145424754</v>
      </c>
      <c r="L1714" s="444">
        <f t="shared" ca="1" si="114"/>
        <v>-317774072.10473657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-317774072.10473657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-1324058.6337697357</v>
      </c>
      <c r="L1715" s="444">
        <f t="shared" ca="1" si="114"/>
        <v>-319098130.73850632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-319098130.73850632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-1329575.5447437763</v>
      </c>
      <c r="L1716" s="444">
        <f t="shared" ca="1" si="114"/>
        <v>-320427706.28325009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-320427706.28325009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-1335115.4428468754</v>
      </c>
      <c r="L1717" s="444">
        <f t="shared" ca="1" si="114"/>
        <v>-321762821.72609699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-321762821.72609699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-1340678.4238587373</v>
      </c>
      <c r="L1718" s="444">
        <f t="shared" ca="1" si="114"/>
        <v>-323103500.14995575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-323103500.14995575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-1346264.583958149</v>
      </c>
      <c r="L1719" s="444">
        <f t="shared" ca="1" si="114"/>
        <v>-324449764.7339139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-324449764.7339139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-1351874.0197246412</v>
      </c>
      <c r="L1720" s="444">
        <f t="shared" ca="1" si="114"/>
        <v>-325801638.75363857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-325801638.75363857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-1357506.8281401608</v>
      </c>
      <c r="L1721" s="444">
        <f t="shared" ca="1" si="114"/>
        <v>-327159145.58177871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-327159145.58177871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-1363163.1065907446</v>
      </c>
      <c r="L1722" s="444">
        <f t="shared" ca="1" si="114"/>
        <v>-328522308.68836945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-328522308.68836945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-1368842.952868206</v>
      </c>
      <c r="L1723" s="444">
        <f t="shared" ca="1" si="114"/>
        <v>-329891151.64123768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-329891151.64123768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-1374546.4651718237</v>
      </c>
      <c r="L1724" s="444">
        <f t="shared" ca="1" si="114"/>
        <v>-331265698.10640949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-331265698.10640949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-1380273.7421100396</v>
      </c>
      <c r="L1725" s="444">
        <f t="shared" ca="1" si="114"/>
        <v>-332645971.8485195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-332645971.8485195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-1386024.8827021646</v>
      </c>
      <c r="L1726" s="444">
        <f t="shared" ca="1" si="114"/>
        <v>-334031996.73122168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-334031996.73122168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-1391799.9863800902</v>
      </c>
      <c r="L1727" s="444">
        <f t="shared" ca="1" si="114"/>
        <v>-335423796.71760178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-335423796.71760178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-1397599.1529900073</v>
      </c>
      <c r="L1728" s="444">
        <f t="shared" ca="1" si="114"/>
        <v>-336821395.87059176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-336821395.87059176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-1403422.4827941323</v>
      </c>
      <c r="L1729" s="444">
        <f t="shared" ca="1" si="114"/>
        <v>-338224818.35338587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-338224818.35338587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-1409270.0764724412</v>
      </c>
      <c r="L1730" s="444">
        <f t="shared" ca="1" si="114"/>
        <v>-339634088.42985833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-339634088.42985833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-1415142.0351244097</v>
      </c>
      <c r="L1731" s="444">
        <f t="shared" ca="1" si="114"/>
        <v>-341049230.46498275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-341049230.46498275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-1421038.4602707615</v>
      </c>
      <c r="L1732" s="444">
        <f t="shared" ca="1" si="114"/>
        <v>-342470268.92525351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-342470268.92525351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-1426959.453855223</v>
      </c>
      <c r="L1733" s="444">
        <f t="shared" ca="1" si="114"/>
        <v>-343897228.37910873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-343897228.37910873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-1432905.1182462864</v>
      </c>
      <c r="L1734" s="444">
        <f t="shared" ca="1" si="114"/>
        <v>-345330133.49735498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-345330133.49735498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-1438875.5562389791</v>
      </c>
      <c r="L1735" s="444">
        <f t="shared" ca="1" si="114"/>
        <v>-346769009.05359399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-346769009.05359399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-1444870.8710566417</v>
      </c>
      <c r="L1736" s="444">
        <f t="shared" ca="1" si="114"/>
        <v>-348213879.92465061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-348213879.92465061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-1450891.1663527109</v>
      </c>
      <c r="L1737" s="444">
        <f t="shared" ca="1" si="114"/>
        <v>-349664771.0910033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-349664771.0910033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-1456936.5462125137</v>
      </c>
      <c r="L1738" s="444">
        <f t="shared" ca="1" si="114"/>
        <v>-351121707.63721579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-351121707.63721579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-1463007.1151550659</v>
      </c>
      <c r="L1739" s="444">
        <f t="shared" ca="1" si="114"/>
        <v>-352584714.75237083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-352584714.75237083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-1469102.9781348784</v>
      </c>
      <c r="L1740" s="444">
        <f t="shared" ca="1" si="114"/>
        <v>-354053817.7305057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-354053817.7305057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-1475224.2405437739</v>
      </c>
      <c r="L1741" s="444">
        <f t="shared" ca="1" si="114"/>
        <v>-355529041.97104949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-355529041.97104949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-1481371.0082127061</v>
      </c>
      <c r="L1742" s="444">
        <f t="shared" ca="1" si="114"/>
        <v>-357010412.97926217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-357010412.97926217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-1487543.3874135923</v>
      </c>
      <c r="L1743" s="444">
        <f t="shared" ca="1" si="114"/>
        <v>-358497956.36667579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-358497956.36667579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-1493741.4848611492</v>
      </c>
      <c r="L1744" s="444">
        <f t="shared" ca="1" si="114"/>
        <v>-359991697.85153693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-359991697.85153693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-1499965.4077147371</v>
      </c>
      <c r="L1745" s="444">
        <f t="shared" ca="1" si="114"/>
        <v>-361491663.25925165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-361491663.25925165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-1506215.2635802152</v>
      </c>
      <c r="L1746" s="444">
        <f t="shared" ca="1" si="114"/>
        <v>-362997878.52283186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-362997878.52283186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-1512491.1605117994</v>
      </c>
      <c r="L1747" s="444">
        <f t="shared" ca="1" si="114"/>
        <v>-364510369.68334365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-364510369.68334365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-1518793.2070139318</v>
      </c>
      <c r="L1748" s="444">
        <f t="shared" ca="1" si="114"/>
        <v>-366029162.89035755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-366029162.89035755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-1525121.5120431564</v>
      </c>
      <c r="L1749" s="444">
        <f t="shared" ca="1" si="114"/>
        <v>-367554284.40240073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-367554284.40240073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-1531476.1850100029</v>
      </c>
      <c r="L1750" s="444">
        <f t="shared" ca="1" si="114"/>
        <v>-369085760.58741075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-369085760.58741075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-1537857.3357808781</v>
      </c>
      <c r="L1751" s="444">
        <f t="shared" ca="1" si="114"/>
        <v>-370623617.92319161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-370623617.92319161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-1544265.0746799649</v>
      </c>
      <c r="L1752" s="444">
        <f t="shared" ca="1" si="114"/>
        <v>-372167882.99787158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-372167882.99787158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-1550699.5124911317</v>
      </c>
      <c r="L1753" s="444">
        <f t="shared" ca="1" si="114"/>
        <v>-373718582.51036268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-373718582.51036268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-1557160.7604598445</v>
      </c>
      <c r="L1754" s="444">
        <f t="shared" ca="1" si="114"/>
        <v>-375275743.27082253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-375275743.27082253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-1563648.9302950939</v>
      </c>
      <c r="L1755" s="444">
        <f t="shared" ca="1" si="114"/>
        <v>-376839392.20111763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-376839392.20111763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-1570164.1341713234</v>
      </c>
      <c r="L1756" s="444">
        <f t="shared" ca="1" si="114"/>
        <v>-378409556.33528894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-378409556.33528894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-1576706.4847303706</v>
      </c>
      <c r="L1757" s="444">
        <f t="shared" ca="1" si="114"/>
        <v>-379986262.8200193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-379986262.8200193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-1583276.0950834136</v>
      </c>
      <c r="L1758" s="444">
        <f t="shared" ca="1" si="114"/>
        <v>-381569538.91510272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-381569538.91510272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-1589873.0788129279</v>
      </c>
      <c r="L1759" s="444">
        <f t="shared" ca="1" si="114"/>
        <v>-383159411.99391568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-383159411.99391568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-1596497.5499746487</v>
      </c>
      <c r="L1760" s="444">
        <f t="shared" ca="1" si="114"/>
        <v>-384755909.5438903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-384755909.5438903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-1603149.6230995429</v>
      </c>
      <c r="L1761" s="444">
        <f t="shared" ca="1" si="114"/>
        <v>-386359059.16698986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-386359059.16698986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-1609829.4131957912</v>
      </c>
      <c r="L1762" s="444">
        <f t="shared" ca="1" si="114"/>
        <v>-387968888.58018565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-387968888.58018565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-1616537.0357507735</v>
      </c>
      <c r="L1763" s="444">
        <f t="shared" ca="1" si="114"/>
        <v>-389585425.6159364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-389585425.6159364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-1623272.6067330684</v>
      </c>
      <c r="L1764" s="444">
        <f t="shared" ca="1" si="114"/>
        <v>-391208698.22266948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-391208698.22266948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-1630036.2425944561</v>
      </c>
      <c r="L1765" s="444">
        <f t="shared" ca="1" si="114"/>
        <v>-392838734.46526396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-392838734.46526396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-1636828.0602719332</v>
      </c>
      <c r="L1766" s="444">
        <f t="shared" ca="1" si="114"/>
        <v>-394475562.52553588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-394475562.52553588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-1643648.1771897329</v>
      </c>
      <c r="L1767" s="444">
        <f t="shared" ca="1" si="114"/>
        <v>-396119210.70272559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-396119210.70272559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-1650496.7112613567</v>
      </c>
      <c r="L1768" s="444">
        <f t="shared" ca="1" si="114"/>
        <v>-397769707.41398692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-397769707.41398692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-1657373.7808916122</v>
      </c>
      <c r="L1769" s="444">
        <f t="shared" ca="1" si="114"/>
        <v>-399427081.19487852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-399427081.19487852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-1664279.5049786605</v>
      </c>
      <c r="L1770" s="444">
        <f t="shared" ca="1" si="114"/>
        <v>-401091360.69985718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-401091360.69985718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-1671214.0029160716</v>
      </c>
      <c r="L1771" s="444">
        <f t="shared" ca="1" si="114"/>
        <v>-402762574.70277327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-402762574.70277327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-1678177.3945948887</v>
      </c>
      <c r="L1772" s="444">
        <f t="shared" ca="1" si="114"/>
        <v>-404440752.09736818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-404440752.09736818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-1685169.8004057007</v>
      </c>
      <c r="L1773" s="444">
        <f t="shared" ca="1" si="114"/>
        <v>-406125921.89777386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-406125921.89777386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-1692191.3412407243</v>
      </c>
      <c r="L1774" s="444">
        <f t="shared" ca="1" si="114"/>
        <v>-407818113.23901457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-407818113.23901457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-1699242.1384958939</v>
      </c>
      <c r="L1775" s="444">
        <f t="shared" ca="1" si="114"/>
        <v>-409517355.37751049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-409517355.37751049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-1706322.3140729603</v>
      </c>
      <c r="L1776" s="444">
        <f t="shared" ca="1" si="114"/>
        <v>-411223677.69158345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-411223677.69158345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-1713431.9903815978</v>
      </c>
      <c r="L1777" s="444">
        <f t="shared" ca="1" si="114"/>
        <v>-412937109.68196505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-412937109.68196505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-1720571.2903415209</v>
      </c>
      <c r="L1778" s="444">
        <f t="shared" ca="1" si="114"/>
        <v>-414657680.97230655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-414657680.97230655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-1727740.3373846107</v>
      </c>
      <c r="L1779" s="444">
        <f t="shared" ca="1" si="114"/>
        <v>-416385421.30969113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-416385421.30969113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-1734939.2554570464</v>
      </c>
      <c r="L1780" s="444">
        <f t="shared" ca="1" si="114"/>
        <v>-418120360.56514817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-418120360.56514817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-1742168.1690214504</v>
      </c>
      <c r="L1781" s="444">
        <f t="shared" ca="1" si="114"/>
        <v>-419862528.7341696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-419862528.7341696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-1749427.2030590398</v>
      </c>
      <c r="L1782" s="444">
        <f t="shared" ca="1" si="114"/>
        <v>-421611955.93722862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-421611955.93722862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-1756716.4830717859</v>
      </c>
      <c r="L1783" s="444">
        <f t="shared" ca="1" si="114"/>
        <v>-423368672.42030042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-423368672.42030042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-1764036.1350845851</v>
      </c>
      <c r="L1784" s="444">
        <f t="shared" ca="1" si="114"/>
        <v>-425132708.55538499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-425132708.55538499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-1771386.2856474374</v>
      </c>
      <c r="L1785" s="444">
        <f t="shared" ca="1" si="114"/>
        <v>-426904094.84103245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-426904094.84103245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-1778767.0618376352</v>
      </c>
      <c r="L1786" s="444">
        <f t="shared" ca="1" si="114"/>
        <v>-428682861.90287006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-428682861.90287006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-1786178.5912619585</v>
      </c>
      <c r="L1787" s="444">
        <f t="shared" ca="1" si="114"/>
        <v>-430469040.49413204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-430469040.49413204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-1793621.0020588834</v>
      </c>
      <c r="L1788" s="444">
        <f t="shared" ca="1" si="114"/>
        <v>-432262661.49619091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-432262661.49619091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-1801094.4229007955</v>
      </c>
      <c r="L1789" s="444">
        <f t="shared" ca="1" si="114"/>
        <v>-434063755.9190917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-434063755.9190917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-1808598.9829962151</v>
      </c>
      <c r="L1790" s="444">
        <f t="shared" ca="1" si="114"/>
        <v>-435872354.90208793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-435872354.90208793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-1816134.812092033</v>
      </c>
      <c r="L1791" s="444">
        <f t="shared" ca="1" si="114"/>
        <v>-437688489.71417993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-437688489.71417993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-1823702.0404757494</v>
      </c>
      <c r="L1792" s="444">
        <f t="shared" ca="1" si="114"/>
        <v>-439512191.75465566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-439512191.75465566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-1831300.7989777322</v>
      </c>
      <c r="L1793" s="444">
        <f t="shared" ref="L1793:L2047" ca="1" si="119">I1793-J1793+K1793</f>
        <v>-441343492.55363339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-441343492.55363339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-1838931.2189734725</v>
      </c>
      <c r="L1794" s="444">
        <f t="shared" ca="1" si="119"/>
        <v>-443182423.77260685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-443182423.77260685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-1846593.4323858619</v>
      </c>
      <c r="L1795" s="444">
        <f t="shared" ca="1" si="119"/>
        <v>-445029017.20499271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-445029017.20499271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-1854287.57168747</v>
      </c>
      <c r="L1796" s="444">
        <f t="shared" ca="1" si="119"/>
        <v>-446883304.77668017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-446883304.77668017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-1862013.7699028337</v>
      </c>
      <c r="L1797" s="444">
        <f t="shared" ca="1" si="119"/>
        <v>-448745318.546583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-448745318.546583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-1869772.1606107624</v>
      </c>
      <c r="L1798" s="444">
        <f t="shared" ca="1" si="119"/>
        <v>-450615090.70719373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-450615090.70719373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-1877562.8779466404</v>
      </c>
      <c r="L1799" s="444">
        <f t="shared" ca="1" si="119"/>
        <v>-452492653.58514035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-452492653.58514035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-1885386.0566047516</v>
      </c>
      <c r="L1800" s="444">
        <f t="shared" ca="1" si="119"/>
        <v>-454378039.64174509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-454378039.64174509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-1893241.8318406045</v>
      </c>
      <c r="L1801" s="444">
        <f t="shared" ca="1" si="119"/>
        <v>-456271281.47358572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-456271281.47358572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-1901130.3394732741</v>
      </c>
      <c r="L1802" s="444">
        <f t="shared" ca="1" si="119"/>
        <v>-458172411.81305897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-458172411.81305897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-1909051.7158877456</v>
      </c>
      <c r="L1803" s="444">
        <f t="shared" ca="1" si="119"/>
        <v>-460081463.5289467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-460081463.5289467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-1917006.0980372776</v>
      </c>
      <c r="L1804" s="444">
        <f t="shared" ca="1" si="119"/>
        <v>-461998469.626984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-461998469.626984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-1924993.6234457667</v>
      </c>
      <c r="L1805" s="444">
        <f t="shared" ca="1" si="119"/>
        <v>-463923463.25042975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-463923463.25042975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-1933014.4302101238</v>
      </c>
      <c r="L1806" s="444">
        <f t="shared" ca="1" si="119"/>
        <v>-465856477.68063986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-465856477.68063986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-1941068.6570026658</v>
      </c>
      <c r="L1807" s="444">
        <f t="shared" ca="1" si="119"/>
        <v>-467797546.33764255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-467797546.33764255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-1949156.4430735109</v>
      </c>
      <c r="L1808" s="444">
        <f t="shared" ca="1" si="119"/>
        <v>-469746702.78071606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-469746702.78071606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-1957277.9282529836</v>
      </c>
      <c r="L1809" s="444">
        <f t="shared" ca="1" si="119"/>
        <v>-471703980.70896906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-471703980.70896906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-1965433.2529540374</v>
      </c>
      <c r="L1810" s="444">
        <f t="shared" ca="1" si="119"/>
        <v>-473669413.96192312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-473669413.96192312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-1973622.5581746793</v>
      </c>
      <c r="L1811" s="444">
        <f t="shared" ca="1" si="119"/>
        <v>-475643036.52009779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-475643036.52009779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-1981845.9855004074</v>
      </c>
      <c r="L1812" s="444">
        <f t="shared" ca="1" si="119"/>
        <v>-477624882.50559819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-477624882.50559819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-1990103.6771066589</v>
      </c>
      <c r="L1813" s="444">
        <f t="shared" ca="1" si="119"/>
        <v>-479614986.18270487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-479614986.18270487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-1998395.7757612702</v>
      </c>
      <c r="L1814" s="444">
        <f t="shared" ca="1" si="119"/>
        <v>-481613381.95846611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-481613381.95846611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-2006722.4248269422</v>
      </c>
      <c r="L1815" s="444">
        <f t="shared" ca="1" si="119"/>
        <v>-483620104.38329303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-483620104.38329303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-2015083.7682637211</v>
      </c>
      <c r="L1816" s="444">
        <f t="shared" ca="1" si="119"/>
        <v>-485635188.15155673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-485635188.15155673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-2023479.9506314863</v>
      </c>
      <c r="L1817" s="444">
        <f t="shared" ca="1" si="119"/>
        <v>-487658668.10218823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-487658668.10218823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-2031911.1170924511</v>
      </c>
      <c r="L1818" s="444">
        <f t="shared" ca="1" si="119"/>
        <v>-489690579.21928066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-489690579.21928066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-2040377.4134136697</v>
      </c>
      <c r="L1819" s="444">
        <f t="shared" ca="1" si="119"/>
        <v>-491730956.6326943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-491730956.6326943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-2048878.9859695595</v>
      </c>
      <c r="L1820" s="444">
        <f t="shared" ca="1" si="119"/>
        <v>-493779835.61866385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-493779835.61866385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-2057415.9817444326</v>
      </c>
      <c r="L1821" s="444">
        <f t="shared" ca="1" si="119"/>
        <v>-495837251.60040826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-495837251.60040826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-2065988.5483350344</v>
      </c>
      <c r="L1822" s="444">
        <f t="shared" ca="1" si="119"/>
        <v>-497903240.14874327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-497903240.14874327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-2074596.833953097</v>
      </c>
      <c r="L1823" s="444">
        <f t="shared" ca="1" si="119"/>
        <v>-499977836.98269635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-499977836.98269635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-2083240.9874279015</v>
      </c>
      <c r="L1824" s="444">
        <f t="shared" ca="1" si="119"/>
        <v>-502061077.97012424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-502061077.97012424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-2091921.158208851</v>
      </c>
      <c r="L1825" s="444">
        <f t="shared" ca="1" si="119"/>
        <v>-504152999.12833309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-504152999.12833309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-2100637.4963680543</v>
      </c>
      <c r="L1826" s="444">
        <f t="shared" ca="1" si="119"/>
        <v>-506253636.62470114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-506253636.62470114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-2109390.1526029212</v>
      </c>
      <c r="L1827" s="444">
        <f t="shared" ca="1" si="119"/>
        <v>-508363026.77730405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-508363026.77730405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-2118179.2782387668</v>
      </c>
      <c r="L1828" s="444">
        <f t="shared" ca="1" si="119"/>
        <v>-510481206.05554283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-510481206.05554283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-2127005.0252314284</v>
      </c>
      <c r="L1829" s="444">
        <f t="shared" ca="1" si="119"/>
        <v>-512608211.08077425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-512608211.08077425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-2135867.5461698929</v>
      </c>
      <c r="L1830" s="444">
        <f t="shared" ca="1" si="119"/>
        <v>-514744078.62694412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-514744078.62694412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-2144766.9942789339</v>
      </c>
      <c r="L1831" s="444">
        <f t="shared" ca="1" si="119"/>
        <v>-516888845.62122303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-516888845.62122303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-2153703.5234217625</v>
      </c>
      <c r="L1832" s="444">
        <f t="shared" ca="1" si="119"/>
        <v>-519042549.1446448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-519042549.1446448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-2162677.2881026864</v>
      </c>
      <c r="L1833" s="444">
        <f t="shared" ca="1" si="119"/>
        <v>-521205226.43274748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-521205226.43274748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-2171688.443469781</v>
      </c>
      <c r="L1834" s="444">
        <f t="shared" ca="1" si="119"/>
        <v>-523376914.87621725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-523376914.87621725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-2180737.1453175717</v>
      </c>
      <c r="L1835" s="444">
        <f t="shared" ca="1" si="119"/>
        <v>-525557652.0215348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-525557652.0215348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-2189823.5500897286</v>
      </c>
      <c r="L1836" s="444">
        <f t="shared" ca="1" si="119"/>
        <v>-527747475.57162452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-527747475.57162452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-2198947.814881769</v>
      </c>
      <c r="L1837" s="444">
        <f t="shared" ca="1" si="119"/>
        <v>-529946423.38650626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-529946423.38650626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-2208110.0974437762</v>
      </c>
      <c r="L1838" s="444">
        <f t="shared" ca="1" si="119"/>
        <v>-532154533.48395002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-532154533.48395002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-2217310.5561831254</v>
      </c>
      <c r="L1839" s="444">
        <f t="shared" ca="1" si="119"/>
        <v>-534371844.04013312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-534371844.04013312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-2226549.3501672214</v>
      </c>
      <c r="L1840" s="444">
        <f t="shared" ca="1" si="119"/>
        <v>-536598393.39030033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-536598393.39030033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-2235826.6391262515</v>
      </c>
      <c r="L1841" s="444">
        <f t="shared" ca="1" si="119"/>
        <v>-538834220.02942657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-538834220.02942657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-2245142.583455944</v>
      </c>
      <c r="L1842" s="444">
        <f t="shared" ca="1" si="119"/>
        <v>-541079362.61288249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-541079362.61288249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-2254497.3442203435</v>
      </c>
      <c r="L1843" s="444">
        <f t="shared" ca="1" si="119"/>
        <v>-543333859.95710289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-543333859.95710289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-2263891.0831545955</v>
      </c>
      <c r="L1844" s="444">
        <f t="shared" ca="1" si="119"/>
        <v>-545597751.04025745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-545597751.04025745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-2273323.9626677395</v>
      </c>
      <c r="L1845" s="444">
        <f t="shared" ca="1" si="119"/>
        <v>-547871075.00292516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-547871075.00292516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-2282796.1458455212</v>
      </c>
      <c r="L1846" s="444">
        <f t="shared" ca="1" si="119"/>
        <v>-550153871.14877069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-550153871.14877069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-2292307.796453211</v>
      </c>
      <c r="L1847" s="444">
        <f t="shared" ca="1" si="119"/>
        <v>-552446178.94522393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-552446178.94522393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-2301859.078938433</v>
      </c>
      <c r="L1848" s="444">
        <f t="shared" ca="1" si="119"/>
        <v>-554748038.02416241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-554748038.02416241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-2311450.1584340101</v>
      </c>
      <c r="L1849" s="444">
        <f t="shared" ca="1" si="119"/>
        <v>-557059488.18259645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-557059488.18259645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-2321081.2007608186</v>
      </c>
      <c r="L1850" s="444">
        <f t="shared" ca="1" si="119"/>
        <v>-559380569.38335729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-559380569.38335729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-2330752.3724306552</v>
      </c>
      <c r="L1851" s="444">
        <f t="shared" ca="1" si="119"/>
        <v>-561711321.75578797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-561711321.75578797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-2340463.8406491163</v>
      </c>
      <c r="L1852" s="444">
        <f t="shared" ca="1" si="119"/>
        <v>-564051785.5964371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-564051785.5964371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-2350215.7733184877</v>
      </c>
      <c r="L1853" s="444">
        <f t="shared" ca="1" si="119"/>
        <v>-566402001.36975563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-566402001.36975563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-2360008.3390406482</v>
      </c>
      <c r="L1854" s="444">
        <f t="shared" ca="1" si="119"/>
        <v>-568762009.70879626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-568762009.70879626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-2369841.7071199846</v>
      </c>
      <c r="L1855" s="444">
        <f t="shared" ca="1" si="119"/>
        <v>-571131851.4159162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-571131851.4159162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-2379716.0475663175</v>
      </c>
      <c r="L1856" s="444">
        <f t="shared" ca="1" si="119"/>
        <v>-573511567.4634825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-573511567.4634825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-2389631.5310978438</v>
      </c>
      <c r="L1857" s="444">
        <f t="shared" ca="1" si="119"/>
        <v>-575901198.99458039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-575901198.99458039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-2399588.3291440848</v>
      </c>
      <c r="L1858" s="444">
        <f t="shared" ca="1" si="119"/>
        <v>-578300787.32372451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-578300787.32372451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-2409586.613848852</v>
      </c>
      <c r="L1859" s="444">
        <f t="shared" ca="1" si="119"/>
        <v>-580710373.93757331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-580710373.93757331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-2419626.5580732222</v>
      </c>
      <c r="L1860" s="444">
        <f t="shared" ca="1" si="119"/>
        <v>-583130000.49564648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-583130000.49564648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-2429708.3353985269</v>
      </c>
      <c r="L1861" s="444">
        <f t="shared" ca="1" si="119"/>
        <v>-585559708.83104503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-585559708.83104503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-2439832.1201293543</v>
      </c>
      <c r="L1862" s="444">
        <f t="shared" ca="1" si="119"/>
        <v>-587999540.95117438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-587999540.95117438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-2449998.0872965599</v>
      </c>
      <c r="L1863" s="444">
        <f t="shared" ca="1" si="119"/>
        <v>-590449539.03847098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-590449539.03847098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-2460206.4126602956</v>
      </c>
      <c r="L1864" s="444">
        <f t="shared" ca="1" si="119"/>
        <v>-592909745.45113122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-592909745.45113122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-2470457.2727130465</v>
      </c>
      <c r="L1865" s="444">
        <f t="shared" ca="1" si="119"/>
        <v>-595380202.72384429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-595380202.72384429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-2480750.8446826846</v>
      </c>
      <c r="L1866" s="444">
        <f t="shared" ca="1" si="119"/>
        <v>-597860953.56852698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-597860953.56852698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-2491087.306535529</v>
      </c>
      <c r="L1867" s="444">
        <f t="shared" ca="1" si="119"/>
        <v>-600352040.87506247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-600352040.87506247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-2501466.8369794269</v>
      </c>
      <c r="L1868" s="444">
        <f t="shared" ca="1" si="119"/>
        <v>-602853507.71204185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-602853507.71204185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-2511889.615466841</v>
      </c>
      <c r="L1869" s="444">
        <f t="shared" ca="1" si="119"/>
        <v>-605365397.32750869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-605365397.32750869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-2522355.8221979528</v>
      </c>
      <c r="L1870" s="444">
        <f t="shared" ca="1" si="119"/>
        <v>-607887753.1497066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-607887753.1497066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-2532865.6381237777</v>
      </c>
      <c r="L1871" s="444">
        <f t="shared" ca="1" si="119"/>
        <v>-610420618.78783035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-610420618.78783035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-2543419.2449492933</v>
      </c>
      <c r="L1872" s="444">
        <f t="shared" ca="1" si="119"/>
        <v>-612964038.03277969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-612964038.03277969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-2554016.8251365819</v>
      </c>
      <c r="L1873" s="444">
        <f t="shared" ca="1" si="119"/>
        <v>-615518054.85791624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-615518054.85791624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-2564658.5619079843</v>
      </c>
      <c r="L1874" s="444">
        <f t="shared" ca="1" si="119"/>
        <v>-618082713.41982424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-618082713.41982424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-2575344.6392492675</v>
      </c>
      <c r="L1875" s="444">
        <f t="shared" ca="1" si="119"/>
        <v>-620658058.05907357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-620658058.05907357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-2586075.2419128064</v>
      </c>
      <c r="L1876" s="444">
        <f t="shared" ca="1" si="119"/>
        <v>-623244133.30098641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-623244133.30098641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-2596850.5554207768</v>
      </c>
      <c r="L1877" s="444">
        <f t="shared" ca="1" si="119"/>
        <v>-625840983.85640717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-625840983.85640717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-2607670.7660683631</v>
      </c>
      <c r="L1878" s="444">
        <f t="shared" ca="1" si="119"/>
        <v>-628448654.6224755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-628448654.6224755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-2618536.0609269813</v>
      </c>
      <c r="L1879" s="444">
        <f t="shared" ca="1" si="119"/>
        <v>-631067190.68340254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-631067190.68340254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-2629446.6278475104</v>
      </c>
      <c r="L1880" s="444">
        <f t="shared" ca="1" si="119"/>
        <v>-633696637.31125009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-633696637.31125009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-2640402.6554635419</v>
      </c>
      <c r="L1881" s="444">
        <f t="shared" ca="1" si="119"/>
        <v>-636337039.96671367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-636337039.96671367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-2651404.3331946405</v>
      </c>
      <c r="L1882" s="444">
        <f t="shared" ca="1" si="119"/>
        <v>-638988444.29990828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-638988444.29990828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-2662451.851249618</v>
      </c>
      <c r="L1883" s="444">
        <f t="shared" ca="1" si="119"/>
        <v>-641650896.15115786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-641650896.15115786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-2673545.4006298245</v>
      </c>
      <c r="L1884" s="444">
        <f t="shared" ca="1" si="119"/>
        <v>-644324441.55178773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-644324441.55178773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-2684685.1731324489</v>
      </c>
      <c r="L1885" s="444">
        <f t="shared" ca="1" si="119"/>
        <v>-647009126.72492015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-647009126.72492015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-2695871.3613538342</v>
      </c>
      <c r="L1886" s="444">
        <f t="shared" ca="1" si="119"/>
        <v>-649704998.08627403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-649704998.08627403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-2707104.1586928084</v>
      </c>
      <c r="L1887" s="444">
        <f t="shared" ca="1" si="119"/>
        <v>-652412102.24496686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-652412102.24496686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-2718383.7593540284</v>
      </c>
      <c r="L1888" s="444">
        <f t="shared" ca="1" si="119"/>
        <v>-655130486.00432086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-655130486.00432086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-2729710.3583513368</v>
      </c>
      <c r="L1889" s="444">
        <f t="shared" ca="1" si="119"/>
        <v>-657860196.36267221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-657860196.36267221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-2741084.1515111341</v>
      </c>
      <c r="L1890" s="444">
        <f t="shared" ca="1" si="119"/>
        <v>-660601280.5141834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-660601280.5141834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-2752505.3354757642</v>
      </c>
      <c r="L1891" s="444">
        <f t="shared" ca="1" si="119"/>
        <v>-663353785.8496592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-663353785.8496592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-2763974.1077069133</v>
      </c>
      <c r="L1892" s="444">
        <f t="shared" ca="1" si="119"/>
        <v>-666117759.95736611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-666117759.95736611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-2775490.6664890256</v>
      </c>
      <c r="L1893" s="444">
        <f t="shared" ca="1" si="119"/>
        <v>-668893250.62385511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-668893250.62385511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-2787055.2109327298</v>
      </c>
      <c r="L1894" s="444">
        <f t="shared" ca="1" si="119"/>
        <v>-671680305.83478785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-671680305.83478785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-2798667.9409782826</v>
      </c>
      <c r="L1895" s="444">
        <f t="shared" ca="1" si="119"/>
        <v>-674478973.77576613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-674478973.77576613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-2810329.0573990257</v>
      </c>
      <c r="L1896" s="444">
        <f t="shared" ca="1" si="119"/>
        <v>-677289302.83316517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-677289302.83316517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-2822038.761804855</v>
      </c>
      <c r="L1897" s="444">
        <f t="shared" ca="1" si="119"/>
        <v>-680111341.59496999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-680111341.59496999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-2833797.2566457083</v>
      </c>
      <c r="L1898" s="444">
        <f t="shared" ca="1" si="119"/>
        <v>-682945138.85161567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-682945138.85161567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-2845604.7452150653</v>
      </c>
      <c r="L1899" s="444">
        <f t="shared" ca="1" si="119"/>
        <v>-685790743.59683073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-685790743.59683073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-2857461.4316534614</v>
      </c>
      <c r="L1900" s="444">
        <f t="shared" ca="1" si="119"/>
        <v>-688648205.02848423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-688648205.02848423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-2869367.5209520175</v>
      </c>
      <c r="L1901" s="444">
        <f t="shared" ca="1" si="119"/>
        <v>-691517572.54943621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-691517572.54943621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-2881323.2189559843</v>
      </c>
      <c r="L1902" s="444">
        <f t="shared" ca="1" si="119"/>
        <v>-694398895.76839221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-694398895.76839221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-2893328.7323683007</v>
      </c>
      <c r="L1903" s="444">
        <f t="shared" ca="1" si="119"/>
        <v>-697292224.50076056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-697292224.50076056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-2905384.2687531691</v>
      </c>
      <c r="L1904" s="444">
        <f t="shared" ca="1" si="119"/>
        <v>-700197608.76951373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-700197608.76951373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-2917490.0365396403</v>
      </c>
      <c r="L1905" s="444">
        <f t="shared" ca="1" si="119"/>
        <v>-703115098.8060534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-703115098.8060534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-2929646.2450252227</v>
      </c>
      <c r="L1906" s="444">
        <f t="shared" ca="1" si="119"/>
        <v>-706044745.05107868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-706044745.05107868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-2941853.1043794947</v>
      </c>
      <c r="L1907" s="444">
        <f t="shared" ca="1" si="119"/>
        <v>-708986598.15545821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-708986598.15545821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-2954110.8256477425</v>
      </c>
      <c r="L1908" s="444">
        <f t="shared" ca="1" si="119"/>
        <v>-711940708.98110592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-711940708.98110592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-2966419.620754608</v>
      </c>
      <c r="L1909" s="444">
        <f t="shared" ca="1" si="119"/>
        <v>-714907128.60186052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-714907128.60186052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-2978779.702507752</v>
      </c>
      <c r="L1910" s="444">
        <f t="shared" ca="1" si="119"/>
        <v>-717885908.30436826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-717885908.30436826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-2991191.2846015343</v>
      </c>
      <c r="L1911" s="444">
        <f t="shared" ca="1" si="119"/>
        <v>-720877099.58896983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-720877099.58896983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-3003654.5816207076</v>
      </c>
      <c r="L1912" s="444">
        <f t="shared" ca="1" si="119"/>
        <v>-723880754.17059052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-723880754.17059052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-3016169.8090441274</v>
      </c>
      <c r="L1913" s="444">
        <f t="shared" ca="1" si="119"/>
        <v>-726896923.97963464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-726896923.97963464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-3028737.1832484775</v>
      </c>
      <c r="L1914" s="444">
        <f t="shared" ca="1" si="119"/>
        <v>-729925661.16288316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-729925661.16288316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-3041356.9215120133</v>
      </c>
      <c r="L1915" s="444">
        <f t="shared" ca="1" si="119"/>
        <v>-732967018.08439517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-732967018.08439517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-3054029.2420183131</v>
      </c>
      <c r="L1916" s="444">
        <f t="shared" ca="1" si="119"/>
        <v>-736021047.32641351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-736021047.32641351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-3066754.3638600563</v>
      </c>
      <c r="L1917" s="444">
        <f t="shared" ca="1" si="119"/>
        <v>-739087801.69027352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-739087801.69027352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-3079532.5070428061</v>
      </c>
      <c r="L1918" s="444">
        <f t="shared" ca="1" si="119"/>
        <v>-742167334.19731629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-742167334.19731629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-3092363.8924888177</v>
      </c>
      <c r="L1919" s="444">
        <f t="shared" ca="1" si="119"/>
        <v>-745259698.08980513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-745259698.08980513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-3105248.7420408549</v>
      </c>
      <c r="L1920" s="444">
        <f t="shared" ca="1" si="119"/>
        <v>-748364946.831846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-748364946.831846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-3118187.2784660249</v>
      </c>
      <c r="L1921" s="444">
        <f t="shared" ca="1" si="119"/>
        <v>-751483134.11031199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-751483134.11031199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-3131179.7254596334</v>
      </c>
      <c r="L1922" s="444">
        <f t="shared" ca="1" si="119"/>
        <v>-754614313.83577156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-754614313.83577156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-3144226.307649048</v>
      </c>
      <c r="L1923" s="444">
        <f t="shared" ca="1" si="119"/>
        <v>-757758540.14342058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-757758540.14342058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-3157327.2505975859</v>
      </c>
      <c r="L1924" s="444">
        <f t="shared" ca="1" si="119"/>
        <v>-760915867.39401817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-760915867.39401817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-3170482.7808084092</v>
      </c>
      <c r="L1925" s="444">
        <f t="shared" ca="1" si="119"/>
        <v>-764086350.17482662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-764086350.17482662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-3183693.1257284442</v>
      </c>
      <c r="L1926" s="444">
        <f t="shared" ca="1" si="119"/>
        <v>-767270043.30055511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-767270043.30055511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-3196958.5137523129</v>
      </c>
      <c r="L1927" s="444">
        <f t="shared" ca="1" si="119"/>
        <v>-770467001.81430745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-770467001.81430745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-3210279.1742262812</v>
      </c>
      <c r="L1928" s="444">
        <f t="shared" ca="1" si="119"/>
        <v>-773677280.98853374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-773677280.98853374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-3223655.337452224</v>
      </c>
      <c r="L1929" s="444">
        <f t="shared" ca="1" si="119"/>
        <v>-776900936.32598591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-776900936.32598591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-3237087.2346916078</v>
      </c>
      <c r="L1930" s="444">
        <f t="shared" ca="1" si="119"/>
        <v>-780138023.56067753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-780138023.56067753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-3250575.0981694898</v>
      </c>
      <c r="L1931" s="444">
        <f t="shared" ca="1" si="119"/>
        <v>-783388598.65884697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-783388598.65884697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-3264119.161078529</v>
      </c>
      <c r="L1932" s="444">
        <f t="shared" ca="1" si="119"/>
        <v>-786652717.81992555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-786652717.81992555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-3277719.657583023</v>
      </c>
      <c r="L1933" s="444">
        <f t="shared" ca="1" si="119"/>
        <v>-789930437.47750854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-789930437.47750854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-3291376.8228229522</v>
      </c>
      <c r="L1934" s="444">
        <f t="shared" ca="1" si="119"/>
        <v>-793221814.30033147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-793221814.30033147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-3305090.892918048</v>
      </c>
      <c r="L1935" s="444">
        <f t="shared" ca="1" si="119"/>
        <v>-796526905.19324946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-796526905.19324946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-3318862.1049718726</v>
      </c>
      <c r="L1936" s="444">
        <f t="shared" ca="1" si="119"/>
        <v>-799845767.29822135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-799845767.29822135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-3332690.697075922</v>
      </c>
      <c r="L1937" s="444">
        <f t="shared" ca="1" si="119"/>
        <v>-803178457.99529731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-803178457.99529731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-3346576.9083137386</v>
      </c>
      <c r="L1938" s="444">
        <f t="shared" ca="1" si="119"/>
        <v>-806525034.90361106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-806525034.90361106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-3360520.9787650462</v>
      </c>
      <c r="L1939" s="444">
        <f t="shared" ca="1" si="119"/>
        <v>-809885555.88237607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-809885555.88237607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-3374523.1495099002</v>
      </c>
      <c r="L1940" s="444">
        <f t="shared" ca="1" si="119"/>
        <v>-813260079.03188598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-813260079.03188598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-3388583.6626328584</v>
      </c>
      <c r="L1941" s="444">
        <f t="shared" ca="1" si="119"/>
        <v>-816648662.6945188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-816648662.6945188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-3402702.7612271616</v>
      </c>
      <c r="L1942" s="444">
        <f t="shared" ca="1" si="119"/>
        <v>-820051365.45574594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-820051365.45574594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-3416880.6893989411</v>
      </c>
      <c r="L1943" s="444">
        <f t="shared" ca="1" si="119"/>
        <v>-823468246.14514482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-823468246.14514482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-3431117.6922714366</v>
      </c>
      <c r="L1944" s="444">
        <f t="shared" ca="1" si="119"/>
        <v>-826899363.83741629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-826899363.83741629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-3445414.0159892347</v>
      </c>
      <c r="L1945" s="444">
        <f t="shared" ca="1" si="119"/>
        <v>-830344777.85340548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-830344777.85340548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-3459769.907722523</v>
      </c>
      <c r="L1946" s="444">
        <f t="shared" ca="1" si="119"/>
        <v>-833804547.76112795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-833804547.76112795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-3474185.6156713665</v>
      </c>
      <c r="L1947" s="444">
        <f t="shared" ca="1" si="119"/>
        <v>-837278733.37679935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-837278733.37679935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-3488661.3890699968</v>
      </c>
      <c r="L1948" s="444">
        <f t="shared" ca="1" si="119"/>
        <v>-840767394.76586938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-840767394.76586938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-3503197.4781911219</v>
      </c>
      <c r="L1949" s="444">
        <f t="shared" ca="1" si="119"/>
        <v>-844270592.24406052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-844270592.24406052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-3517794.1343502519</v>
      </c>
      <c r="L1950" s="444">
        <f t="shared" ca="1" si="119"/>
        <v>-847788386.37841082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-847788386.37841082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-3532451.6099100448</v>
      </c>
      <c r="L1951" s="444">
        <f t="shared" ca="1" si="119"/>
        <v>-851320837.98832083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-851320837.98832083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-3547170.1582846702</v>
      </c>
      <c r="L1952" s="444">
        <f t="shared" ca="1" si="119"/>
        <v>-854868008.14660549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-854868008.14660549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-3561950.0339441895</v>
      </c>
      <c r="L1953" s="444">
        <f t="shared" ca="1" si="119"/>
        <v>-858429958.18054962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-858429958.18054962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-3576791.4924189574</v>
      </c>
      <c r="L1954" s="444">
        <f t="shared" ca="1" si="119"/>
        <v>-862006749.67296863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-862006749.67296863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-3591694.7903040359</v>
      </c>
      <c r="L1955" s="444">
        <f t="shared" ca="1" si="119"/>
        <v>-865598444.46327269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-865598444.46327269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-3606660.1852636361</v>
      </c>
      <c r="L1956" s="444">
        <f t="shared" ca="1" si="119"/>
        <v>-869205104.64853632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-869205104.64853632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-3621687.9360355679</v>
      </c>
      <c r="L1957" s="444">
        <f t="shared" ca="1" si="119"/>
        <v>-872826792.58457184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-872826792.58457184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-3636778.3024357161</v>
      </c>
      <c r="L1958" s="444">
        <f t="shared" ca="1" si="119"/>
        <v>-876463570.88700759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-876463570.88700759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-3651931.5453625317</v>
      </c>
      <c r="L1959" s="444">
        <f t="shared" ca="1" si="119"/>
        <v>-880115502.43237007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-880115502.43237007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-3667147.9268015423</v>
      </c>
      <c r="L1960" s="444">
        <f t="shared" ca="1" si="119"/>
        <v>-883782650.35917163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-883782650.35917163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-3682427.7098298818</v>
      </c>
      <c r="L1961" s="444">
        <f t="shared" ca="1" si="119"/>
        <v>-887465078.06900156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-887465078.06900156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-3697771.1586208399</v>
      </c>
      <c r="L1962" s="444">
        <f t="shared" ca="1" si="119"/>
        <v>-891162849.22762239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-891162849.22762239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-3713178.5384484259</v>
      </c>
      <c r="L1963" s="444">
        <f t="shared" ca="1" si="119"/>
        <v>-894876027.76607084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-894876027.76607084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-3728650.1156919617</v>
      </c>
      <c r="L1964" s="444">
        <f t="shared" ca="1" si="119"/>
        <v>-898604677.88176286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-898604677.88176286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-3744186.1578406785</v>
      </c>
      <c r="L1965" s="444">
        <f t="shared" ca="1" si="119"/>
        <v>-902348864.03960359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-902348864.03960359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-3759786.9334983486</v>
      </c>
      <c r="L1966" s="444">
        <f t="shared" ca="1" si="119"/>
        <v>-906108650.97310197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-906108650.97310197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-3775452.712387925</v>
      </c>
      <c r="L1967" s="444">
        <f t="shared" ca="1" si="119"/>
        <v>-909884103.68548989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-909884103.68548989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-3791183.7653562077</v>
      </c>
      <c r="L1968" s="444">
        <f t="shared" ca="1" si="119"/>
        <v>-913675287.45084608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-913675287.45084608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-3806980.3643785249</v>
      </c>
      <c r="L1969" s="444">
        <f t="shared" ca="1" si="119"/>
        <v>-917482267.81522465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-917482267.81522465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-3822842.7825634363</v>
      </c>
      <c r="L1970" s="444">
        <f t="shared" ca="1" si="119"/>
        <v>-921305110.5977881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-921305110.5977881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-3838771.294157451</v>
      </c>
      <c r="L1971" s="444">
        <f t="shared" ca="1" si="119"/>
        <v>-925143881.8919456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-925143881.8919456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-3854766.1745497729</v>
      </c>
      <c r="L1972" s="444">
        <f t="shared" ca="1" si="119"/>
        <v>-928998648.06649542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-928998648.06649542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-3870827.700277064</v>
      </c>
      <c r="L1973" s="444">
        <f t="shared" ca="1" si="119"/>
        <v>-932869475.76677251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-932869475.76677251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-3886956.1490282188</v>
      </c>
      <c r="L1974" s="444">
        <f t="shared" ca="1" si="119"/>
        <v>-936756431.91580069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-936756431.91580069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-3903151.7996491701</v>
      </c>
      <c r="L1975" s="444">
        <f t="shared" ca="1" si="119"/>
        <v>-940659583.71544981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-940659583.71544981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-3919414.9321477073</v>
      </c>
      <c r="L1976" s="444">
        <f t="shared" ca="1" si="119"/>
        <v>-944578998.64759755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-944578998.64759755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-3935745.8276983229</v>
      </c>
      <c r="L1977" s="444">
        <f t="shared" ca="1" si="119"/>
        <v>-948514744.4752959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-948514744.4752959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-3952144.7686470659</v>
      </c>
      <c r="L1978" s="444">
        <f t="shared" ca="1" si="119"/>
        <v>-952466889.24394298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-952466889.24394298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-3968612.0385164288</v>
      </c>
      <c r="L1979" s="444">
        <f t="shared" ca="1" si="119"/>
        <v>-956435501.28245938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-956435501.28245938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-3985147.9220102481</v>
      </c>
      <c r="L1980" s="444">
        <f t="shared" ca="1" si="119"/>
        <v>-960420649.20446968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-960420649.20446968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-4001752.7050186237</v>
      </c>
      <c r="L1981" s="444">
        <f t="shared" ca="1" si="119"/>
        <v>-964422401.90948832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-964422401.90948832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-4018426.6746228673</v>
      </c>
      <c r="L1982" s="444">
        <f t="shared" ca="1" si="119"/>
        <v>-968440828.58411121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-968440828.58411121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-4035170.1191004631</v>
      </c>
      <c r="L1983" s="444">
        <f t="shared" ca="1" si="119"/>
        <v>-972475998.70321167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-972475998.70321167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-4051983.3279300486</v>
      </c>
      <c r="L1984" s="444">
        <f t="shared" ca="1" si="119"/>
        <v>-976527982.03114176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-976527982.03114176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-4068866.5917964233</v>
      </c>
      <c r="L1985" s="444">
        <f t="shared" ca="1" si="119"/>
        <v>-980596848.62293816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-980596848.62293816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-4085820.2025955757</v>
      </c>
      <c r="L1986" s="444">
        <f t="shared" ca="1" si="119"/>
        <v>-984682668.82553375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-984682668.82553375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-4102844.4534397237</v>
      </c>
      <c r="L1987" s="444">
        <f t="shared" ca="1" si="119"/>
        <v>-988785513.27897346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-988785513.27897346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-4119939.6386623895</v>
      </c>
      <c r="L1988" s="444">
        <f t="shared" ca="1" si="119"/>
        <v>-992905452.9176358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-992905452.9176358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-4137106.0538234822</v>
      </c>
      <c r="L1989" s="444">
        <f t="shared" ca="1" si="119"/>
        <v>-997042558.97145927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-997042558.97145927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-4154343.9957144135</v>
      </c>
      <c r="L1990" s="444">
        <f t="shared" ca="1" si="119"/>
        <v>-1001196902.9671737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-1001196902.9671737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-4171653.7623632238</v>
      </c>
      <c r="L1991" s="444">
        <f t="shared" ca="1" si="119"/>
        <v>-1005368556.7295369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-1005368556.7295369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-4189035.6530397376</v>
      </c>
      <c r="L1992" s="444">
        <f t="shared" ca="1" si="119"/>
        <v>-1009557592.3825766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-1009557592.3825766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-4206489.9682607353</v>
      </c>
      <c r="L1993" s="444">
        <f t="shared" ca="1" si="119"/>
        <v>-1013764082.3508373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-1013764082.3508373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-4224017.0097951554</v>
      </c>
      <c r="L1994" s="444">
        <f t="shared" ca="1" si="119"/>
        <v>-1017988099.3606325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-1017988099.3606325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-4241617.0806693025</v>
      </c>
      <c r="L1995" s="444">
        <f t="shared" ca="1" si="119"/>
        <v>-1022229716.4413018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-1022229716.4413018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-4259290.4851720911</v>
      </c>
      <c r="L1996" s="444">
        <f t="shared" ca="1" si="119"/>
        <v>-1026489006.9264739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-1026489006.9264739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-4277037.5288603073</v>
      </c>
      <c r="L1997" s="444">
        <f t="shared" ca="1" si="119"/>
        <v>-1030766044.4553342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-1030766044.4553342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-4294858.5185638927</v>
      </c>
      <c r="L1998" s="444">
        <f t="shared" ca="1" si="119"/>
        <v>-1035060902.9738981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-1035060902.9738981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-4312753.7623912422</v>
      </c>
      <c r="L1999" s="444">
        <f t="shared" ca="1" si="119"/>
        <v>-1039373656.7362893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-1039373656.7362893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-4330723.5697345389</v>
      </c>
      <c r="L2000" s="444">
        <f t="shared" ca="1" si="119"/>
        <v>-1043704380.3060238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-1043704380.3060238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-4348768.2512750989</v>
      </c>
      <c r="L2001" s="444">
        <f t="shared" ca="1" si="119"/>
        <v>-1048053148.5572989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-1048053148.5572989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-4366888.1189887449</v>
      </c>
      <c r="L2002" s="444">
        <f t="shared" ca="1" si="119"/>
        <v>-1052420036.6762877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-1052420036.6762877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-4385083.4861511989</v>
      </c>
      <c r="L2003" s="444">
        <f t="shared" ca="1" si="119"/>
        <v>-1056805120.1624389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-1056805120.1624389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-4403354.6673434954</v>
      </c>
      <c r="L2004" s="444">
        <f t="shared" ca="1" si="119"/>
        <v>-1061208474.8297824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-1061208474.8297824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-4421701.9784574267</v>
      </c>
      <c r="L2005" s="444">
        <f t="shared" ca="1" si="119"/>
        <v>-1065630176.8082398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-1065630176.8082398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-4440125.7367009996</v>
      </c>
      <c r="L2006" s="444">
        <f t="shared" ca="1" si="119"/>
        <v>-1070070302.5449408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-1070070302.5449408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-4458626.2606039196</v>
      </c>
      <c r="L2007" s="444">
        <f t="shared" ca="1" si="119"/>
        <v>-1074528928.8055449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-1074528928.8055449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-4477203.8700231034</v>
      </c>
      <c r="L2008" s="444">
        <f t="shared" ca="1" si="119"/>
        <v>-1079006132.6755679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-1079006132.6755679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-4495858.8861481994</v>
      </c>
      <c r="L2009" s="444">
        <f t="shared" ca="1" si="119"/>
        <v>-1083501991.5617161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-1083501991.5617161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-4514591.6315071499</v>
      </c>
      <c r="L2010" s="444">
        <f t="shared" ca="1" si="119"/>
        <v>-1088016583.1932232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-1088016583.1932232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-4533402.4299717639</v>
      </c>
      <c r="L2011" s="444">
        <f t="shared" ca="1" si="119"/>
        <v>-1092549985.6231949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-1092549985.6231949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-4552291.6067633126</v>
      </c>
      <c r="L2012" s="444">
        <f t="shared" ca="1" si="119"/>
        <v>-1097102277.2299583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-1097102277.2299583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-4571259.4884581594</v>
      </c>
      <c r="L2013" s="444">
        <f t="shared" ca="1" si="119"/>
        <v>-1101673536.7184165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-1101673536.7184165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-4590306.4029934015</v>
      </c>
      <c r="L2014" s="444">
        <f t="shared" ca="1" si="119"/>
        <v>-1106263843.1214099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-1106263843.1214099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-4609432.6796725411</v>
      </c>
      <c r="L2015" s="444">
        <f t="shared" ca="1" si="119"/>
        <v>-1110873275.8010824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-1110873275.8010824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-4628638.6491711764</v>
      </c>
      <c r="L2016" s="444">
        <f t="shared" ca="1" si="119"/>
        <v>-1115501914.4502535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-1115501914.4502535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-4647924.6435427228</v>
      </c>
      <c r="L2017" s="444">
        <f t="shared" ca="1" si="119"/>
        <v>-1120149839.0937963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-1120149839.0937963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-4667290.996224151</v>
      </c>
      <c r="L2018" s="444">
        <f t="shared" ca="1" si="119"/>
        <v>-1124817130.0900204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-1124817130.0900204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-4686738.0420417516</v>
      </c>
      <c r="L2019" s="444">
        <f t="shared" ca="1" si="119"/>
        <v>-1129503868.1320622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-1129503868.1320622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-4706266.1172169261</v>
      </c>
      <c r="L2020" s="444">
        <f t="shared" ca="1" si="119"/>
        <v>-1134210134.249279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-1134210134.249279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-4725875.5593719957</v>
      </c>
      <c r="L2021" s="444">
        <f t="shared" ca="1" si="119"/>
        <v>-1138936009.808651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-1138936009.808651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-4745566.7075360455</v>
      </c>
      <c r="L2022" s="444">
        <f t="shared" ca="1" si="119"/>
        <v>-1143681576.516187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-1143681576.516187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-4765339.902150779</v>
      </c>
      <c r="L2023" s="444">
        <f t="shared" ca="1" si="119"/>
        <v>-1148446916.4183378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-1148446916.4183378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-4785195.4850764079</v>
      </c>
      <c r="L2024" s="444">
        <f t="shared" ca="1" si="119"/>
        <v>-1153232111.9034142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-1153232111.9034142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-4805133.7995975595</v>
      </c>
      <c r="L2025" s="444">
        <f t="shared" ca="1" si="119"/>
        <v>-1158037245.7030118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-1158037245.7030118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-4825155.1904292153</v>
      </c>
      <c r="L2026" s="444">
        <f t="shared" ca="1" si="119"/>
        <v>-1162862400.893441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-1162862400.893441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-4845260.0037226705</v>
      </c>
      <c r="L2027" s="444">
        <f t="shared" ca="1" si="119"/>
        <v>-1167707660.8971636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-1167707660.8971636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-4865448.5870715147</v>
      </c>
      <c r="L2028" s="444">
        <f t="shared" ca="1" si="119"/>
        <v>-1172573109.484235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-1172573109.484235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-4885721.2895176457</v>
      </c>
      <c r="L2029" s="444">
        <f t="shared" ca="1" si="119"/>
        <v>-1177458830.7737527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-1177458830.7737527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-4906078.4615573026</v>
      </c>
      <c r="L2030" s="444">
        <f t="shared" ca="1" si="119"/>
        <v>-1182364909.2353101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-1182364909.2353101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-4926520.4551471248</v>
      </c>
      <c r="L2031" s="444">
        <f t="shared" ca="1" si="119"/>
        <v>-1187291429.6904571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-1187291429.6904571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-4947047.6237102374</v>
      </c>
      <c r="L2032" s="444">
        <f t="shared" ca="1" si="119"/>
        <v>-1192238477.3141673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-1192238477.3141673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-4967660.3221423635</v>
      </c>
      <c r="L2033" s="444">
        <f t="shared" ca="1" si="119"/>
        <v>-1197206137.6363096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-1197206137.6363096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-4988358.9068179568</v>
      </c>
      <c r="L2034" s="444">
        <f t="shared" ca="1" si="119"/>
        <v>-1202194496.5431275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-1202194496.5431275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-5009143.7355963644</v>
      </c>
      <c r="L2035" s="444">
        <f t="shared" ca="1" si="119"/>
        <v>-1207203640.278724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-1207203640.278724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-5030015.167828016</v>
      </c>
      <c r="L2036" s="444">
        <f t="shared" ca="1" si="119"/>
        <v>-1212233655.446552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-1212233655.446552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-5050973.5643606335</v>
      </c>
      <c r="L2037" s="444">
        <f t="shared" ca="1" si="119"/>
        <v>-1217284629.0109127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-1217284629.0109127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-5072019.2875454696</v>
      </c>
      <c r="L2038" s="444">
        <f t="shared" ca="1" si="119"/>
        <v>-1222356648.2984581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-1222356648.2984581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-5093152.7012435757</v>
      </c>
      <c r="L2039" s="444">
        <f t="shared" ca="1" si="119"/>
        <v>-1227449800.9997017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-1227449800.9997017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-5114374.1708320901</v>
      </c>
      <c r="L2040" s="444">
        <f t="shared" ca="1" si="119"/>
        <v>-1232564175.1705339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-1232564175.1705339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-5135684.0632105581</v>
      </c>
      <c r="L2041" s="444">
        <f t="shared" ca="1" si="119"/>
        <v>-1237699859.2337444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-1237699859.2337444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-5157082.7468072679</v>
      </c>
      <c r="L2042" s="444">
        <f t="shared" ca="1" si="119"/>
        <v>-1242856941.9805517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-1242856941.9805517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-5178570.5915856324</v>
      </c>
      <c r="L2043" s="444">
        <f t="shared" ca="1" si="119"/>
        <v>-1248035512.5721374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-1248035512.5721374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-5200147.9690505723</v>
      </c>
      <c r="L2044" s="444">
        <f t="shared" ca="1" si="119"/>
        <v>-1253235660.541188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-1253235660.541188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-5221815.2522549499</v>
      </c>
      <c r="L2045" s="444">
        <f t="shared" ca="1" si="119"/>
        <v>-1258457475.793443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-1258457475.793443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-5243572.8158060126</v>
      </c>
      <c r="L2046" s="444">
        <f t="shared" ca="1" si="119"/>
        <v>-1263701048.6092489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-1263701048.6092489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-5265421.0358718699</v>
      </c>
      <c r="L2047" s="444">
        <f t="shared" ca="1" si="119"/>
        <v>-1268966469.6451209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-1268966469.6451209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-5287360.2901880033</v>
      </c>
      <c r="L2048" s="444">
        <f t="shared" ref="L2048:L2302" ca="1" si="124">I2048-J2048+K2048</f>
        <v>-1274253829.9353089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-1274253829.9353089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-5309390.9580637868</v>
      </c>
      <c r="L2049" s="444">
        <f t="shared" ca="1" si="124"/>
        <v>-1279563220.8933728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-1279563220.8933728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-5331513.4203890534</v>
      </c>
      <c r="L2050" s="444">
        <f t="shared" ca="1" si="124"/>
        <v>-1284894734.3137617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-1284894734.3137617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-5353728.0596406739</v>
      </c>
      <c r="L2051" s="444">
        <f t="shared" ca="1" si="124"/>
        <v>-1290248462.3734024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-1290248462.3734024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-5376035.2598891761</v>
      </c>
      <c r="L2052" s="444">
        <f t="shared" ca="1" si="124"/>
        <v>-1295624497.6332915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-1295624497.6332915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-5398435.4068053812</v>
      </c>
      <c r="L2053" s="444">
        <f t="shared" ca="1" si="124"/>
        <v>-1301022933.0400968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-1301022933.0400968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-5420928.8876670701</v>
      </c>
      <c r="L2054" s="444">
        <f t="shared" ca="1" si="124"/>
        <v>-1306443861.9277639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-1306443861.9277639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-5443516.0913656829</v>
      </c>
      <c r="L2055" s="444">
        <f t="shared" ca="1" si="124"/>
        <v>-1311887378.0191295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-1311887378.0191295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-5466197.4084130395</v>
      </c>
      <c r="L2056" s="444">
        <f t="shared" ca="1" si="124"/>
        <v>-1317353575.4275424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-1317353575.4275424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-5488973.2309480933</v>
      </c>
      <c r="L2057" s="444">
        <f t="shared" ca="1" si="124"/>
        <v>-1322842548.6584907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-1322842548.6584907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-5511843.952743711</v>
      </c>
      <c r="L2058" s="444">
        <f t="shared" ca="1" si="124"/>
        <v>-1328354392.6112344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-1328354392.6112344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-5534809.9692134764</v>
      </c>
      <c r="L2059" s="444">
        <f t="shared" ca="1" si="124"/>
        <v>-1333889202.5804479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-1333889202.5804479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-5557871.6774185328</v>
      </c>
      <c r="L2060" s="444">
        <f t="shared" ca="1" si="124"/>
        <v>-1339447074.2578664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-1339447074.2578664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-5581029.4760744432</v>
      </c>
      <c r="L2061" s="444">
        <f t="shared" ca="1" si="124"/>
        <v>-1345028103.7339408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-1345028103.7339408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-5604283.7655580863</v>
      </c>
      <c r="L2062" s="444">
        <f t="shared" ca="1" si="124"/>
        <v>-1350632387.4994988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-1350632387.4994988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-5627634.947914578</v>
      </c>
      <c r="L2063" s="444">
        <f t="shared" ca="1" si="124"/>
        <v>-1356260022.4474134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-1356260022.4474134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-5651083.4268642226</v>
      </c>
      <c r="L2064" s="444">
        <f t="shared" ca="1" si="124"/>
        <v>-1361911105.8742776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-1361911105.8742776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-5674629.6078094896</v>
      </c>
      <c r="L2065" s="444">
        <f t="shared" ca="1" si="124"/>
        <v>-1367585735.4820871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-1367585735.4820871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-5698273.89784203</v>
      </c>
      <c r="L2066" s="444">
        <f t="shared" ca="1" si="124"/>
        <v>-1373284009.3799291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-1373284009.3799291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-5722016.7057497045</v>
      </c>
      <c r="L2067" s="444">
        <f t="shared" ca="1" si="124"/>
        <v>-1379006026.0856788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-1379006026.0856788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-5745858.4420236619</v>
      </c>
      <c r="L2068" s="444">
        <f t="shared" ca="1" si="124"/>
        <v>-1384751884.5277026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-1384751884.5277026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-5769799.518865427</v>
      </c>
      <c r="L2069" s="444">
        <f t="shared" ca="1" si="124"/>
        <v>-1390521684.0465679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-1390521684.0465679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-5793840.3501940332</v>
      </c>
      <c r="L2070" s="444">
        <f t="shared" ca="1" si="124"/>
        <v>-1396315524.3967619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-1396315524.3967619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-5817981.3516531745</v>
      </c>
      <c r="L2071" s="444">
        <f t="shared" ca="1" si="124"/>
        <v>-1402133505.748415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-1402133505.748415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-5842222.9406183958</v>
      </c>
      <c r="L2072" s="444">
        <f t="shared" ca="1" si="124"/>
        <v>-1407975728.6890335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-1407975728.6890335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-5866565.5362043064</v>
      </c>
      <c r="L2073" s="444">
        <f t="shared" ca="1" si="124"/>
        <v>-1413842294.2252378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-1413842294.2252378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-5891009.5592718245</v>
      </c>
      <c r="L2074" s="444">
        <f t="shared" ca="1" si="124"/>
        <v>-1419733303.7845097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-1419733303.7845097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-5915555.4324354567</v>
      </c>
      <c r="L2075" s="444">
        <f t="shared" ca="1" si="124"/>
        <v>-1425648859.2169452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-1425648859.2169452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-5940203.5800706046</v>
      </c>
      <c r="L2076" s="444">
        <f t="shared" ca="1" si="124"/>
        <v>-1431589062.7970157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-1431589062.7970157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-5964954.4283208987</v>
      </c>
      <c r="L2077" s="444">
        <f t="shared" ca="1" si="124"/>
        <v>-1437554017.2253366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-1437554017.2253366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-5989808.4051055685</v>
      </c>
      <c r="L2078" s="444">
        <f t="shared" ca="1" si="124"/>
        <v>-1443543825.6304421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-1443543825.6304421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-6014765.9401268419</v>
      </c>
      <c r="L2079" s="444">
        <f t="shared" ca="1" si="124"/>
        <v>-1449558591.570569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-1449558591.570569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-6039827.4648773707</v>
      </c>
      <c r="L2080" s="444">
        <f t="shared" ca="1" si="124"/>
        <v>-1455598419.0354464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-1455598419.0354464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-6064993.4126476934</v>
      </c>
      <c r="L2081" s="444">
        <f t="shared" ca="1" si="124"/>
        <v>-1461663412.4480941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-1461663412.4480941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-6090264.2185337255</v>
      </c>
      <c r="L2082" s="444">
        <f t="shared" ca="1" si="124"/>
        <v>-1467753676.6666279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-1467753676.6666279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-6115640.3194442829</v>
      </c>
      <c r="L2083" s="444">
        <f t="shared" ca="1" si="124"/>
        <v>-1473869316.9860721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-1473869316.9860721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-6141122.1541086333</v>
      </c>
      <c r="L2084" s="444">
        <f t="shared" ca="1" si="124"/>
        <v>-1480010439.1401806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-1480010439.1401806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-6166710.163084086</v>
      </c>
      <c r="L2085" s="444">
        <f t="shared" ca="1" si="124"/>
        <v>-1486177149.3032646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-1486177149.3032646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-6192404.7887636023</v>
      </c>
      <c r="L2086" s="444">
        <f t="shared" ca="1" si="124"/>
        <v>-1492369554.0920281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-1492369554.0920281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-6218206.4753834503</v>
      </c>
      <c r="L2087" s="444">
        <f t="shared" ca="1" si="124"/>
        <v>-1498587760.5674117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-1498587760.5674117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-6244115.6690308815</v>
      </c>
      <c r="L2088" s="444">
        <f t="shared" ca="1" si="124"/>
        <v>-1504831876.2364426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-1504831876.2364426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-6270132.8176518437</v>
      </c>
      <c r="L2089" s="444">
        <f t="shared" ca="1" si="124"/>
        <v>-1511102009.0540943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-1511102009.0540943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-6296258.3710587267</v>
      </c>
      <c r="L2090" s="444">
        <f t="shared" ca="1" si="124"/>
        <v>-1517398267.425153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-1517398267.425153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-6322492.7809381373</v>
      </c>
      <c r="L2091" s="444">
        <f t="shared" ca="1" si="124"/>
        <v>-1523720760.2060912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-1523720760.2060912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-6348836.5008587129</v>
      </c>
      <c r="L2092" s="444">
        <f t="shared" ca="1" si="124"/>
        <v>-1530069596.7069499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-1530069596.7069499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-6375289.9862789577</v>
      </c>
      <c r="L2093" s="444">
        <f t="shared" ca="1" si="124"/>
        <v>-1536444886.693229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-1536444886.693229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-6401853.6945551205</v>
      </c>
      <c r="L2094" s="444">
        <f t="shared" ca="1" si="124"/>
        <v>-1542846740.387784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-1542846740.387784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-6428528.0849491004</v>
      </c>
      <c r="L2095" s="444">
        <f t="shared" ca="1" si="124"/>
        <v>-1549275268.472733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-1549275268.472733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-6455313.6186363874</v>
      </c>
      <c r="L2096" s="444">
        <f t="shared" ca="1" si="124"/>
        <v>-1555730582.0913694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-1555730582.0913694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-6482210.7587140389</v>
      </c>
      <c r="L2097" s="444">
        <f t="shared" ca="1" si="124"/>
        <v>-1562212792.8500834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-1562212792.8500834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-6509219.9702086803</v>
      </c>
      <c r="L2098" s="444">
        <f t="shared" ca="1" si="124"/>
        <v>-1568722012.820292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-1568722012.820292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-6536341.7200845499</v>
      </c>
      <c r="L2099" s="444">
        <f t="shared" ca="1" si="124"/>
        <v>-1575258354.5403767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-1575258354.5403767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-6563576.4772515697</v>
      </c>
      <c r="L2100" s="444">
        <f t="shared" ca="1" si="124"/>
        <v>-1581821931.0176282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-1581821931.0176282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-6590924.712573451</v>
      </c>
      <c r="L2101" s="444">
        <f t="shared" ca="1" si="124"/>
        <v>-1588412855.7302017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-1588412855.7302017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-6618386.89887584</v>
      </c>
      <c r="L2102" s="444">
        <f t="shared" ca="1" si="124"/>
        <v>-1595031242.6290777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-1595031242.6290777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-6645963.5109544899</v>
      </c>
      <c r="L2103" s="444">
        <f t="shared" ca="1" si="124"/>
        <v>-1601677206.1400321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-1601677206.1400321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-6673655.0255834665</v>
      </c>
      <c r="L2104" s="444">
        <f t="shared" ca="1" si="124"/>
        <v>-1608350861.1656156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-1608350861.1656156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-6701461.9215233978</v>
      </c>
      <c r="L2105" s="444">
        <f t="shared" ca="1" si="124"/>
        <v>-1615052323.0871389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-1615052323.0871389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-6729384.6795297451</v>
      </c>
      <c r="L2106" s="444">
        <f t="shared" ca="1" si="124"/>
        <v>-1621781707.7666686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-1621781707.7666686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-6757423.7823611191</v>
      </c>
      <c r="L2107" s="444">
        <f t="shared" ca="1" si="124"/>
        <v>-1628539131.5490296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-1628539131.5490296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-6785579.7147876229</v>
      </c>
      <c r="L2108" s="444">
        <f t="shared" ca="1" si="124"/>
        <v>-1635324711.2638173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-1635324711.2638173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-6813852.9635992385</v>
      </c>
      <c r="L2109" s="444">
        <f t="shared" ca="1" si="124"/>
        <v>-1642138564.2274165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-1642138564.2274165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-6842244.0176142352</v>
      </c>
      <c r="L2110" s="444">
        <f t="shared" ca="1" si="124"/>
        <v>-1648980808.2450306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-1648980808.2450306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-6870753.3676876277</v>
      </c>
      <c r="L2111" s="444">
        <f t="shared" ca="1" si="124"/>
        <v>-1655851561.6127183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-1655851561.6127183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-6899381.50671966</v>
      </c>
      <c r="L2112" s="444">
        <f t="shared" ca="1" si="124"/>
        <v>-1662750943.1194379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-1662750943.1194379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-6928128.929664325</v>
      </c>
      <c r="L2113" s="444">
        <f t="shared" ca="1" si="124"/>
        <v>-1669679072.0491023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-1669679072.0491023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-6956996.1335379258</v>
      </c>
      <c r="L2114" s="444">
        <f t="shared" ca="1" si="124"/>
        <v>-1676636068.1826403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-1676636068.1826403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-6985983.6174276676</v>
      </c>
      <c r="L2115" s="444">
        <f t="shared" ca="1" si="124"/>
        <v>-1683622051.8000679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-1683622051.8000679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-7015091.8825002825</v>
      </c>
      <c r="L2116" s="444">
        <f t="shared" ca="1" si="124"/>
        <v>-1690637143.6825681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-1690637143.6825681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-7044321.4320107009</v>
      </c>
      <c r="L2117" s="444">
        <f t="shared" ca="1" si="124"/>
        <v>-1697681465.1145787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-1697681465.1145787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-7073672.7713107448</v>
      </c>
      <c r="L2118" s="444">
        <f t="shared" ca="1" si="124"/>
        <v>-1704755137.8858895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-1704755137.8858895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-7103146.4078578725</v>
      </c>
      <c r="L2119" s="444">
        <f t="shared" ca="1" si="124"/>
        <v>-1711858284.2937474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-1711858284.2937474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-7132742.8512239475</v>
      </c>
      <c r="L2120" s="444">
        <f t="shared" ca="1" si="124"/>
        <v>-1718991027.1449714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-1718991027.1449714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-7162462.6131040473</v>
      </c>
      <c r="L2121" s="444">
        <f t="shared" ca="1" si="124"/>
        <v>-1726153489.7580755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-1726153489.7580755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-7192306.2073253151</v>
      </c>
      <c r="L2122" s="444">
        <f t="shared" ca="1" si="124"/>
        <v>-1733345795.9654007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-1733345795.9654007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-7222274.1498558363</v>
      </c>
      <c r="L2123" s="444">
        <f t="shared" ca="1" si="124"/>
        <v>-1740568070.1152565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-1740568070.1152565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-7252366.9588135686</v>
      </c>
      <c r="L2124" s="444">
        <f t="shared" ca="1" si="124"/>
        <v>-1747820437.0740702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-1747820437.0740702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-7282585.1544752913</v>
      </c>
      <c r="L2125" s="444">
        <f t="shared" ca="1" si="124"/>
        <v>-1755103022.2285454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-1755103022.2285454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-7312929.2592856046</v>
      </c>
      <c r="L2126" s="444">
        <f t="shared" ca="1" si="124"/>
        <v>-1762415951.4878311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-1762415951.4878311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-7343399.7978659635</v>
      </c>
      <c r="L2127" s="444">
        <f t="shared" ca="1" si="124"/>
        <v>-1769759351.285697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-1769759351.285697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-7373997.2970237369</v>
      </c>
      <c r="L2128" s="444">
        <f t="shared" ca="1" si="124"/>
        <v>-1777133348.5827208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-1777133348.5827208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-7404722.2857613368</v>
      </c>
      <c r="L2129" s="444">
        <f t="shared" ca="1" si="124"/>
        <v>-1784538070.8684821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-1784538070.8684821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-7435575.2952853423</v>
      </c>
      <c r="L2130" s="444">
        <f t="shared" ca="1" si="124"/>
        <v>-1791973646.1637673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-1791973646.1637673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-7466556.8590156967</v>
      </c>
      <c r="L2131" s="444">
        <f t="shared" ca="1" si="124"/>
        <v>-1799440203.022783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-1799440203.022783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-7497667.512594929</v>
      </c>
      <c r="L2132" s="444">
        <f t="shared" ca="1" si="124"/>
        <v>-1806937870.535378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-1806937870.535378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-7528907.7938974081</v>
      </c>
      <c r="L2133" s="444">
        <f t="shared" ca="1" si="124"/>
        <v>-1814466778.3292754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-1814466778.3292754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-7560278.2430386469</v>
      </c>
      <c r="L2134" s="444">
        <f t="shared" ca="1" si="124"/>
        <v>-1822027056.572314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-1822027056.572314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-7591779.4023846416</v>
      </c>
      <c r="L2135" s="444">
        <f t="shared" ca="1" si="124"/>
        <v>-1829618835.9746988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-1829618835.9746988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-7623411.8165612454</v>
      </c>
      <c r="L2136" s="444">
        <f t="shared" ca="1" si="124"/>
        <v>-1837242247.79126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-1837242247.79126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-7655176.0324635822</v>
      </c>
      <c r="L2137" s="444">
        <f t="shared" ca="1" si="124"/>
        <v>-1844897423.8237236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-1844897423.8237236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-7687072.5992655139</v>
      </c>
      <c r="L2138" s="444">
        <f t="shared" ca="1" si="124"/>
        <v>-1852584496.4229891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-1852584496.4229891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-7719102.0684291227</v>
      </c>
      <c r="L2139" s="444">
        <f t="shared" ca="1" si="124"/>
        <v>-1860303598.4914184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-1860303598.4914184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-7751264.9937142422</v>
      </c>
      <c r="L2140" s="444">
        <f t="shared" ca="1" si="124"/>
        <v>-1868054863.4851327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-1868054863.4851327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-7783561.9311880525</v>
      </c>
      <c r="L2141" s="444">
        <f t="shared" ca="1" si="124"/>
        <v>-1875838425.4163208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-1875838425.4163208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-7815993.4392346712</v>
      </c>
      <c r="L2142" s="444">
        <f t="shared" ca="1" si="124"/>
        <v>-1883654418.8555555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-1883654418.8555555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-7848560.0785648143</v>
      </c>
      <c r="L2143" s="444">
        <f t="shared" ca="1" si="124"/>
        <v>-1891502978.9341204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-1891502978.9341204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-7881262.4122255016</v>
      </c>
      <c r="L2144" s="444">
        <f t="shared" ca="1" si="124"/>
        <v>-1899384241.3463459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-1899384241.3463459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-7914101.0056097759</v>
      </c>
      <c r="L2145" s="444">
        <f t="shared" ca="1" si="124"/>
        <v>-1907298342.3519557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-1907298342.3519557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-7947076.4264664818</v>
      </c>
      <c r="L2146" s="444">
        <f t="shared" ca="1" si="124"/>
        <v>-1915245418.7784221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-1915245418.7784221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-7980189.244910093</v>
      </c>
      <c r="L2147" s="444">
        <f t="shared" ca="1" si="124"/>
        <v>-1923225608.0233321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-1923225608.0233321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-8013440.0334305493</v>
      </c>
      <c r="L2148" s="444">
        <f t="shared" ca="1" si="124"/>
        <v>-1931239048.0567627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-1931239048.0567627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-8046829.3669031775</v>
      </c>
      <c r="L2149" s="444">
        <f t="shared" ca="1" si="124"/>
        <v>-1939285877.4236658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-1939285877.4236658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-8080357.8225986073</v>
      </c>
      <c r="L2150" s="444">
        <f t="shared" ca="1" si="124"/>
        <v>-1947366235.2462645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-1947366235.2462645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-8114025.9801927693</v>
      </c>
      <c r="L2151" s="444">
        <f t="shared" ca="1" si="124"/>
        <v>-1955480261.2264571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-1955480261.2264571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-8147834.4217769047</v>
      </c>
      <c r="L2152" s="444">
        <f t="shared" ca="1" si="124"/>
        <v>-1963628095.6482341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-1963628095.6482341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-8181783.7318676412</v>
      </c>
      <c r="L2153" s="444">
        <f t="shared" ca="1" si="124"/>
        <v>-1971809879.3801017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-1971809879.3801017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-8215874.4974170905</v>
      </c>
      <c r="L2154" s="444">
        <f t="shared" ca="1" si="124"/>
        <v>-1980025753.8775187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-1980025753.8775187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-8250107.307822994</v>
      </c>
      <c r="L2155" s="444">
        <f t="shared" ca="1" si="124"/>
        <v>-1988275861.1853416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-1988275861.1853416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-8284482.7549389228</v>
      </c>
      <c r="L2156" s="444">
        <f t="shared" ca="1" si="124"/>
        <v>-1996560343.9402804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-1996560343.9402804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-8319001.4330845019</v>
      </c>
      <c r="L2157" s="444">
        <f t="shared" ca="1" si="124"/>
        <v>-2004879345.3733649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-2004879345.3733649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-8353663.9390556859</v>
      </c>
      <c r="L2158" s="444">
        <f t="shared" ca="1" si="124"/>
        <v>-2013233009.3124206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-2013233009.3124206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-8388470.872135086</v>
      </c>
      <c r="L2159" s="444">
        <f t="shared" ca="1" si="124"/>
        <v>-2021621480.1845558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-2021621480.1845558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-8423422.8341023158</v>
      </c>
      <c r="L2160" s="444">
        <f t="shared" ca="1" si="124"/>
        <v>-2030044903.0186582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-2030044903.0186582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-8458520.4292444084</v>
      </c>
      <c r="L2161" s="444">
        <f t="shared" ca="1" si="124"/>
        <v>-2038503423.4479027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-2038503423.4479027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-8493764.2643662617</v>
      </c>
      <c r="L2162" s="444">
        <f t="shared" ca="1" si="124"/>
        <v>-2046997187.7122688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-2046997187.7122688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-8529154.9488011207</v>
      </c>
      <c r="L2163" s="444">
        <f t="shared" ca="1" si="124"/>
        <v>-2055526342.6610699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-2055526342.6610699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-8564693.0944211241</v>
      </c>
      <c r="L2164" s="444">
        <f t="shared" ca="1" si="124"/>
        <v>-2064091035.755491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-2064091035.755491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-8600379.3156478796</v>
      </c>
      <c r="L2165" s="444">
        <f t="shared" ca="1" si="124"/>
        <v>-2072691415.0711389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-2072691415.0711389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-8636214.2294630781</v>
      </c>
      <c r="L2166" s="444">
        <f t="shared" ca="1" si="124"/>
        <v>-2081327629.300602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-2081327629.300602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-8672198.4554191753</v>
      </c>
      <c r="L2167" s="444">
        <f t="shared" ca="1" si="124"/>
        <v>-2089999827.756021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-2089999827.756021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-8708332.6156500876</v>
      </c>
      <c r="L2168" s="444">
        <f t="shared" ca="1" si="124"/>
        <v>-2098708160.3716712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-2098708160.3716712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-8744617.3348819632</v>
      </c>
      <c r="L2169" s="444">
        <f t="shared" ca="1" si="124"/>
        <v>-2107452777.7065532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-2107452777.7065532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-8781053.240443971</v>
      </c>
      <c r="L2170" s="444">
        <f t="shared" ca="1" si="124"/>
        <v>-2116233830.9469972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-2116233830.9469972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-8817640.962279154</v>
      </c>
      <c r="L2171" s="444">
        <f t="shared" ca="1" si="124"/>
        <v>-2125051471.9092762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-2125051471.9092762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-8854381.1329553165</v>
      </c>
      <c r="L2172" s="444">
        <f t="shared" ca="1" si="124"/>
        <v>-2133905853.0422316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-2133905853.0422316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-8891274.3876759652</v>
      </c>
      <c r="L2173" s="444">
        <f t="shared" ca="1" si="124"/>
        <v>-2142797127.4299076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-2142797127.4299076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-8928321.3642912824</v>
      </c>
      <c r="L2174" s="444">
        <f t="shared" ca="1" si="124"/>
        <v>-2151725448.794199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-2151725448.794199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-8965522.7033091616</v>
      </c>
      <c r="L2175" s="444">
        <f t="shared" ca="1" si="124"/>
        <v>-2160690971.497508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-2160690971.497508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-9002879.0479062833</v>
      </c>
      <c r="L2176" s="444">
        <f t="shared" ca="1" si="124"/>
        <v>-2169693850.5454144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-2169693850.5454144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-9040391.0439392272</v>
      </c>
      <c r="L2177" s="444">
        <f t="shared" ca="1" si="124"/>
        <v>-2178734241.5893536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-2178734241.5893536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-9078059.3399556391</v>
      </c>
      <c r="L2178" s="444">
        <f t="shared" ca="1" si="124"/>
        <v>-2187812300.9293094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-2187812300.9293094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-9115884.5872054547</v>
      </c>
      <c r="L2179" s="444">
        <f t="shared" ca="1" si="124"/>
        <v>-2196928185.5165148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-2196928185.5165148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-9153867.4396521449</v>
      </c>
      <c r="L2180" s="444">
        <f t="shared" ca="1" si="124"/>
        <v>-2206082052.9561667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-2206082052.9561667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-9192008.5539840274</v>
      </c>
      <c r="L2181" s="444">
        <f t="shared" ca="1" si="124"/>
        <v>-2215274061.5101509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-2215274061.5101509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-9230308.5896256287</v>
      </c>
      <c r="L2182" s="444">
        <f t="shared" ca="1" si="124"/>
        <v>-2224504370.0997767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-2224504370.0997767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-9268768.2087490689</v>
      </c>
      <c r="L2183" s="444">
        <f t="shared" ca="1" si="124"/>
        <v>-2233773138.308526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-2233773138.308526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-9307388.0762855243</v>
      </c>
      <c r="L2184" s="444">
        <f t="shared" ca="1" si="124"/>
        <v>-2243080526.3848114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-2243080526.3848114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-9346168.8599367142</v>
      </c>
      <c r="L2185" s="444">
        <f t="shared" ca="1" si="124"/>
        <v>-2252426695.2447481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-2252426695.2447481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-9385111.2301864512</v>
      </c>
      <c r="L2186" s="444">
        <f t="shared" ca="1" si="124"/>
        <v>-2261811806.4749346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-2261811806.4749346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-9424215.8603122272</v>
      </c>
      <c r="L2187" s="444">
        <f t="shared" ca="1" si="124"/>
        <v>-2271236022.335247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-2271236022.335247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-9463483.4263968617</v>
      </c>
      <c r="L2188" s="444">
        <f t="shared" ca="1" si="124"/>
        <v>-2280699505.7616439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-2280699505.7616439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-9502914.6073401831</v>
      </c>
      <c r="L2189" s="444">
        <f t="shared" ca="1" si="124"/>
        <v>-2290202420.3689842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-2290202420.3689842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-9542510.0848707668</v>
      </c>
      <c r="L2190" s="444">
        <f t="shared" ca="1" si="124"/>
        <v>-2299744930.453855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-2299744930.453855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-9582270.5435577296</v>
      </c>
      <c r="L2191" s="444">
        <f t="shared" ca="1" si="124"/>
        <v>-2309327200.9974127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-2309327200.9974127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-9622196.6708225533</v>
      </c>
      <c r="L2192" s="444">
        <f t="shared" ca="1" si="124"/>
        <v>-2318949397.6682353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-2318949397.6682353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-9662289.1569509804</v>
      </c>
      <c r="L2193" s="444">
        <f t="shared" ca="1" si="124"/>
        <v>-2328611686.8251863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-2328611686.8251863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-9702548.6951049417</v>
      </c>
      <c r="L2194" s="444">
        <f t="shared" ca="1" si="124"/>
        <v>-2338314235.5202913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-2338314235.5202913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-9742975.9813345466</v>
      </c>
      <c r="L2195" s="444">
        <f t="shared" ca="1" si="124"/>
        <v>-2348057211.501626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-2348057211.501626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-9783571.714590108</v>
      </c>
      <c r="L2196" s="444">
        <f t="shared" ca="1" si="124"/>
        <v>-2357840783.2162161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-2357840783.2162161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-9824336.5967342332</v>
      </c>
      <c r="L2197" s="444">
        <f t="shared" ca="1" si="124"/>
        <v>-2367665119.8129501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-2367665119.8129501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-9865271.3325539585</v>
      </c>
      <c r="L2198" s="444">
        <f t="shared" ca="1" si="124"/>
        <v>-2377530391.145504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-2377530391.145504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-9906376.6297729332</v>
      </c>
      <c r="L2199" s="444">
        <f t="shared" ca="1" si="124"/>
        <v>-2387436767.7752771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-2387436767.7752771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-9947653.199063655</v>
      </c>
      <c r="L2200" s="444">
        <f t="shared" ca="1" si="124"/>
        <v>-2397384420.9743409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-2397384420.9743409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-9989101.7540597543</v>
      </c>
      <c r="L2201" s="444">
        <f t="shared" ca="1" si="124"/>
        <v>-2407373522.7284007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-2407373522.7284007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-10030723.011368336</v>
      </c>
      <c r="L2202" s="444">
        <f t="shared" ca="1" si="124"/>
        <v>-2417404245.739769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-2417404245.739769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-10072517.69058237</v>
      </c>
      <c r="L2203" s="444">
        <f t="shared" ca="1" si="124"/>
        <v>-2427476763.4303513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-2427476763.4303513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-10114486.51429313</v>
      </c>
      <c r="L2204" s="444">
        <f t="shared" ca="1" si="124"/>
        <v>-2437591249.9446445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-2437591249.9446445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-10156630.208102684</v>
      </c>
      <c r="L2205" s="444">
        <f t="shared" ca="1" si="124"/>
        <v>-2447747880.1527472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-2447747880.1527472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-10198949.500636447</v>
      </c>
      <c r="L2206" s="444">
        <f t="shared" ca="1" si="124"/>
        <v>-2457946829.6533837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-2457946829.6533837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-10241445.123555765</v>
      </c>
      <c r="L2207" s="444">
        <f t="shared" ca="1" si="124"/>
        <v>-2468188274.7769394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-2468188274.7769394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-10284117.811570581</v>
      </c>
      <c r="L2208" s="444">
        <f t="shared" ca="1" si="124"/>
        <v>-2478472392.58851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-2478472392.58851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-10326968.302452125</v>
      </c>
      <c r="L2209" s="444">
        <f t="shared" ca="1" si="124"/>
        <v>-2488799360.8909621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-2488799360.8909621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-10369997.337045675</v>
      </c>
      <c r="L2210" s="444">
        <f t="shared" ca="1" si="124"/>
        <v>-2499169358.2280078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-2499169358.2280078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-10413205.659283366</v>
      </c>
      <c r="L2211" s="444">
        <f t="shared" ca="1" si="124"/>
        <v>-2509582563.887291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-2509582563.887291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-10456594.016197046</v>
      </c>
      <c r="L2212" s="444">
        <f t="shared" ca="1" si="124"/>
        <v>-2520039157.9034882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-2520039157.9034882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-10500163.157931201</v>
      </c>
      <c r="L2213" s="444">
        <f t="shared" ca="1" si="124"/>
        <v>-2530539321.0614195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-2530539321.0614195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-10543913.837755915</v>
      </c>
      <c r="L2214" s="444">
        <f t="shared" ca="1" si="124"/>
        <v>-2541083234.8991752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-2541083234.8991752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-10587846.812079897</v>
      </c>
      <c r="L2215" s="444">
        <f t="shared" ca="1" si="124"/>
        <v>-2551671081.7112551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-2551671081.7112551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-10631962.840463562</v>
      </c>
      <c r="L2216" s="444">
        <f t="shared" ca="1" si="124"/>
        <v>-2562303044.5517187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-2562303044.5517187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-10676262.685632162</v>
      </c>
      <c r="L2217" s="444">
        <f t="shared" ca="1" si="124"/>
        <v>-2572979307.2373509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-2572979307.2373509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-10720747.113488963</v>
      </c>
      <c r="L2218" s="444">
        <f t="shared" ca="1" si="124"/>
        <v>-2583700054.3508401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-2583700054.3508401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-10765416.893128499</v>
      </c>
      <c r="L2219" s="444">
        <f t="shared" ca="1" si="124"/>
        <v>-2594465471.2439685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-2594465471.2439685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-10810272.796849869</v>
      </c>
      <c r="L2220" s="444">
        <f t="shared" ca="1" si="124"/>
        <v>-2605275744.0408182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-2605275744.0408182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-10855315.600170076</v>
      </c>
      <c r="L2221" s="444">
        <f t="shared" ca="1" si="124"/>
        <v>-2616131059.6409883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-2616131059.6409883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-10900546.081837451</v>
      </c>
      <c r="L2222" s="444">
        <f t="shared" ca="1" si="124"/>
        <v>-2627031605.722826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-2627031605.722826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-10945965.023845108</v>
      </c>
      <c r="L2223" s="444">
        <f t="shared" ca="1" si="124"/>
        <v>-2637977570.7466712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-2637977570.7466712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-10991573.211444464</v>
      </c>
      <c r="L2224" s="444">
        <f t="shared" ca="1" si="124"/>
        <v>-2648969143.9581156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-2648969143.9581156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-11037371.433158815</v>
      </c>
      <c r="L2225" s="444">
        <f t="shared" ca="1" si="124"/>
        <v>-2660006515.3912745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-2660006515.3912745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-11083360.480796976</v>
      </c>
      <c r="L2226" s="444">
        <f t="shared" ca="1" si="124"/>
        <v>-2671089875.8720713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-2671089875.8720713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-11129541.149466963</v>
      </c>
      <c r="L2227" s="444">
        <f t="shared" ca="1" si="124"/>
        <v>-2682219417.0215383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-2682219417.0215383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-11175914.237589743</v>
      </c>
      <c r="L2228" s="444">
        <f t="shared" ca="1" si="124"/>
        <v>-2693395331.2591281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-2693395331.2591281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-11222480.546913033</v>
      </c>
      <c r="L2229" s="444">
        <f t="shared" ca="1" si="124"/>
        <v>-2704617811.8060412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-2704617811.8060412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-11269240.882525172</v>
      </c>
      <c r="L2230" s="444">
        <f t="shared" ca="1" si="124"/>
        <v>-2715887052.6885662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-2715887052.6885662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-11316196.052869026</v>
      </c>
      <c r="L2231" s="444">
        <f t="shared" ca="1" si="124"/>
        <v>-2727203248.7414351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-2727203248.7414351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-11363346.86975598</v>
      </c>
      <c r="L2232" s="444">
        <f t="shared" ca="1" si="124"/>
        <v>-2738566595.6111908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-2738566595.6111908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-11410694.148379961</v>
      </c>
      <c r="L2233" s="444">
        <f t="shared" ca="1" si="124"/>
        <v>-2749977289.7595706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-2749977289.7595706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-11458238.707331544</v>
      </c>
      <c r="L2234" s="444">
        <f t="shared" ca="1" si="124"/>
        <v>-2761435528.4669023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-2761435528.4669023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-11505981.368612092</v>
      </c>
      <c r="L2235" s="444">
        <f t="shared" ca="1" si="124"/>
        <v>-2772941509.8355145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-2772941509.8355145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-11553922.957647977</v>
      </c>
      <c r="L2236" s="444">
        <f t="shared" ca="1" si="124"/>
        <v>-2784495432.7931623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-2784495432.7931623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-11602064.303304844</v>
      </c>
      <c r="L2237" s="444">
        <f t="shared" ca="1" si="124"/>
        <v>-2796097497.096467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-2796097497.096467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-11650406.237901947</v>
      </c>
      <c r="L2238" s="444">
        <f t="shared" ca="1" si="124"/>
        <v>-2807747903.3343692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-2807747903.3343692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-11698949.597226538</v>
      </c>
      <c r="L2239" s="444">
        <f t="shared" ca="1" si="124"/>
        <v>-2819446852.9315958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-2819446852.9315958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-11747695.220548315</v>
      </c>
      <c r="L2240" s="444">
        <f t="shared" ca="1" si="124"/>
        <v>-2831194548.152144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-2831194548.152144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-11796643.950633934</v>
      </c>
      <c r="L2241" s="444">
        <f t="shared" ca="1" si="124"/>
        <v>-2842991192.102778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-2842991192.102778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-11845796.633761575</v>
      </c>
      <c r="L2242" s="444">
        <f t="shared" ca="1" si="124"/>
        <v>-2854836988.7365394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-2854836988.7365394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-11895154.11973558</v>
      </c>
      <c r="L2243" s="444">
        <f t="shared" ca="1" si="124"/>
        <v>-2866732142.8562751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-2866732142.8562751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-11944717.261901146</v>
      </c>
      <c r="L2244" s="444">
        <f t="shared" ca="1" si="124"/>
        <v>-2878676860.1181765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-2878676860.1181765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-11994486.917159069</v>
      </c>
      <c r="L2245" s="444">
        <f t="shared" ca="1" si="124"/>
        <v>-2890671347.0353355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-2890671347.0353355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-12044463.945980564</v>
      </c>
      <c r="L2246" s="444">
        <f t="shared" ca="1" si="124"/>
        <v>-2902715810.9813161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-2902715810.9813161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-12094649.212422151</v>
      </c>
      <c r="L2247" s="444">
        <f t="shared" ca="1" si="124"/>
        <v>-2914810460.1937385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-2914810460.1937385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-12145043.584140576</v>
      </c>
      <c r="L2248" s="444">
        <f t="shared" ca="1" si="124"/>
        <v>-2926955503.7778792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-2926955503.7778792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-12195647.93240783</v>
      </c>
      <c r="L2249" s="444">
        <f t="shared" ca="1" si="124"/>
        <v>-2939151151.7102871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-2939151151.7102871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-12246463.132126195</v>
      </c>
      <c r="L2250" s="444">
        <f t="shared" ca="1" si="124"/>
        <v>-2951397614.8424134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-2951397614.8424134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-12297490.06184339</v>
      </c>
      <c r="L2251" s="444">
        <f t="shared" ca="1" si="124"/>
        <v>-2963695104.9042568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-2963695104.9042568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-12348729.603767736</v>
      </c>
      <c r="L2252" s="444">
        <f t="shared" ca="1" si="124"/>
        <v>-2976043834.5080247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-2976043834.5080247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-12400182.643783435</v>
      </c>
      <c r="L2253" s="444">
        <f t="shared" ca="1" si="124"/>
        <v>-2988444017.1518083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-2988444017.1518083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-12451850.071465869</v>
      </c>
      <c r="L2254" s="444">
        <f t="shared" ca="1" si="124"/>
        <v>-3000895867.2232742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-3000895867.2232742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-12503732.780096976</v>
      </c>
      <c r="L2255" s="444">
        <f t="shared" ca="1" si="124"/>
        <v>-3013399600.0033712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-3013399600.0033712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-12555831.666680714</v>
      </c>
      <c r="L2256" s="444">
        <f t="shared" ca="1" si="124"/>
        <v>-3025955431.6700521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-3025955431.6700521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-12608147.63195855</v>
      </c>
      <c r="L2257" s="444">
        <f t="shared" ca="1" si="124"/>
        <v>-3038563579.3020105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-3038563579.3020105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-12660681.580425045</v>
      </c>
      <c r="L2258" s="444">
        <f t="shared" ca="1" si="124"/>
        <v>-3051224260.8824358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-3051224260.8824358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-12713434.420343483</v>
      </c>
      <c r="L2259" s="444">
        <f t="shared" ca="1" si="124"/>
        <v>-3063937695.3027792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-3063937695.3027792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-12766407.063761581</v>
      </c>
      <c r="L2260" s="444">
        <f t="shared" ca="1" si="124"/>
        <v>-3076704102.3665409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-3076704102.3665409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-12819600.426527254</v>
      </c>
      <c r="L2261" s="444">
        <f t="shared" ca="1" si="124"/>
        <v>-3089523702.7930679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-3089523702.7930679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-12873015.428304449</v>
      </c>
      <c r="L2262" s="444">
        <f t="shared" ca="1" si="124"/>
        <v>-3102396718.2213726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-3102396718.2213726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-12926652.992589053</v>
      </c>
      <c r="L2263" s="444">
        <f t="shared" ca="1" si="124"/>
        <v>-3115323371.2139616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-3115323371.2139616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-12980514.046724839</v>
      </c>
      <c r="L2264" s="444">
        <f t="shared" ca="1" si="124"/>
        <v>-3128303885.2606864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-3128303885.2606864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-13034599.521919526</v>
      </c>
      <c r="L2265" s="444">
        <f t="shared" ca="1" si="124"/>
        <v>-3141338484.7826061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-3141338484.7826061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-13088910.353260858</v>
      </c>
      <c r="L2266" s="444">
        <f t="shared" ca="1" si="124"/>
        <v>-3154427395.1358671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-3154427395.1358671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-13143447.47973278</v>
      </c>
      <c r="L2267" s="444">
        <f t="shared" ca="1" si="124"/>
        <v>-3167570842.6156001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-3167570842.6156001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-13198211.844231667</v>
      </c>
      <c r="L2268" s="444">
        <f t="shared" ca="1" si="124"/>
        <v>-3180769054.4598317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-3180769054.4598317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-13253204.393582633</v>
      </c>
      <c r="L2269" s="444">
        <f t="shared" ca="1" si="124"/>
        <v>-3194022258.8534145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-3194022258.8534145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-13308426.078555893</v>
      </c>
      <c r="L2270" s="444">
        <f t="shared" ca="1" si="124"/>
        <v>-3207330684.9319706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-3207330684.9319706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-13363877.853883211</v>
      </c>
      <c r="L2271" s="444">
        <f t="shared" ca="1" si="124"/>
        <v>-3220694562.7858539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-3220694562.7858539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-13419560.678274391</v>
      </c>
      <c r="L2272" s="444">
        <f t="shared" ca="1" si="124"/>
        <v>-3234114123.464128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-3234114123.464128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-13475475.514433866</v>
      </c>
      <c r="L2273" s="444">
        <f t="shared" ca="1" si="124"/>
        <v>-3247589598.9785619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-3247589598.9785619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-13531623.329077341</v>
      </c>
      <c r="L2274" s="444">
        <f t="shared" ca="1" si="124"/>
        <v>-3261121222.3076391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-3261121222.3076391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-13588005.092948496</v>
      </c>
      <c r="L2275" s="444">
        <f t="shared" ca="1" si="124"/>
        <v>-3274709227.4005876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-3274709227.4005876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-13644621.780835781</v>
      </c>
      <c r="L2276" s="444">
        <f t="shared" ca="1" si="124"/>
        <v>-3288353849.1814232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-3288353849.1814232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-13701474.371589264</v>
      </c>
      <c r="L2277" s="444">
        <f t="shared" ca="1" si="124"/>
        <v>-3302055323.5530124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-3302055323.5530124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-13758563.848137552</v>
      </c>
      <c r="L2278" s="444">
        <f t="shared" ca="1" si="124"/>
        <v>-3315813887.4011497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-3315813887.4011497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-13815891.19750479</v>
      </c>
      <c r="L2279" s="444">
        <f t="shared" ca="1" si="124"/>
        <v>-3329629778.5986547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-3329629778.5986547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-13873457.410827728</v>
      </c>
      <c r="L2280" s="444">
        <f t="shared" ca="1" si="124"/>
        <v>-3343503236.0094824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-3343503236.0094824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-13931263.483372843</v>
      </c>
      <c r="L2281" s="444">
        <f t="shared" ca="1" si="124"/>
        <v>-3357434499.4928551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-3357434499.4928551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-13989310.414553562</v>
      </c>
      <c r="L2282" s="444">
        <f t="shared" ca="1" si="124"/>
        <v>-3371423809.9074087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-3371423809.9074087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-14047599.207947534</v>
      </c>
      <c r="L2283" s="444">
        <f t="shared" ca="1" si="124"/>
        <v>-3385471409.1153564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-3385471409.1153564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-14106130.871313987</v>
      </c>
      <c r="L2284" s="444">
        <f t="shared" ca="1" si="124"/>
        <v>-3399577539.9866705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-3399577539.9866705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-14164906.416611129</v>
      </c>
      <c r="L2285" s="444">
        <f t="shared" ca="1" si="124"/>
        <v>-3413742446.4032817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-3413742446.4032817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-14223926.860013671</v>
      </c>
      <c r="L2286" s="444">
        <f t="shared" ca="1" si="124"/>
        <v>-3427966373.2632952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-3427966373.2632952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-14283193.221930396</v>
      </c>
      <c r="L2287" s="444">
        <f t="shared" ca="1" si="124"/>
        <v>-3442249566.4852257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-3442249566.4852257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-14342706.527021773</v>
      </c>
      <c r="L2288" s="444">
        <f t="shared" ca="1" si="124"/>
        <v>-3456592273.0122476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-3456592273.0122476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-14402467.804217696</v>
      </c>
      <c r="L2289" s="444">
        <f t="shared" ca="1" si="124"/>
        <v>-3470994740.8164654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-3470994740.8164654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-14462478.086735273</v>
      </c>
      <c r="L2290" s="444">
        <f t="shared" ca="1" si="124"/>
        <v>-3485457218.9032006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-3485457218.9032006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-14522738.41209667</v>
      </c>
      <c r="L2291" s="444">
        <f t="shared" ca="1" si="124"/>
        <v>-3499979957.3152971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-3499979957.3152971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-14583249.822147069</v>
      </c>
      <c r="L2292" s="444">
        <f t="shared" ca="1" si="124"/>
        <v>-3514563207.137444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-3514563207.137444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-14644013.363072684</v>
      </c>
      <c r="L2293" s="444">
        <f t="shared" ca="1" si="124"/>
        <v>-3529207220.5005169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-3529207220.5005169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-14705030.085418819</v>
      </c>
      <c r="L2294" s="444">
        <f t="shared" ca="1" si="124"/>
        <v>-3543912250.5859356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-3543912250.5859356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-14766301.044108063</v>
      </c>
      <c r="L2295" s="444">
        <f t="shared" ca="1" si="124"/>
        <v>-3558678551.6300435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-3558678551.6300435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-14827827.298458515</v>
      </c>
      <c r="L2296" s="444">
        <f t="shared" ca="1" si="124"/>
        <v>-3573506378.9285021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-3573506378.9285021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-14889609.912202092</v>
      </c>
      <c r="L2297" s="444">
        <f t="shared" ca="1" si="124"/>
        <v>-3588395988.840704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-3588395988.840704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-14951649.953502933</v>
      </c>
      <c r="L2298" s="444">
        <f t="shared" ca="1" si="124"/>
        <v>-3603347638.7942071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-3603347638.7942071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-15013948.494975863</v>
      </c>
      <c r="L2299" s="444">
        <f t="shared" ca="1" si="124"/>
        <v>-3618361587.2891831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-3618361587.2891831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-15076506.613704931</v>
      </c>
      <c r="L2300" s="444">
        <f t="shared" ca="1" si="124"/>
        <v>-3633438093.9028883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-3633438093.9028883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-15139325.391262032</v>
      </c>
      <c r="L2301" s="444">
        <f t="shared" ca="1" si="124"/>
        <v>-3648577419.2941504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-3648577419.2941504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-15202405.913725626</v>
      </c>
      <c r="L2302" s="444">
        <f t="shared" ca="1" si="124"/>
        <v>-3663779825.2078762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-3663779825.2078762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-15265749.271699486</v>
      </c>
      <c r="L2303" s="444">
        <f t="shared" ref="L2303:L2557" ca="1" si="129">I2303-J2303+K2303</f>
        <v>-3679045574.4795756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-3679045574.4795756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-15329356.560331563</v>
      </c>
      <c r="L2304" s="444">
        <f t="shared" ca="1" si="129"/>
        <v>-3694374931.039907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-3694374931.039907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-15393228.879332945</v>
      </c>
      <c r="L2305" s="444">
        <f t="shared" ca="1" si="129"/>
        <v>-3709768159.91924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-3709768159.91924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-15457367.332996832</v>
      </c>
      <c r="L2306" s="444">
        <f t="shared" ca="1" si="129"/>
        <v>-3725225527.2522368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-3725225527.2522368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-15521773.030217655</v>
      </c>
      <c r="L2307" s="444">
        <f t="shared" ca="1" si="129"/>
        <v>-3740747300.2824545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-3740747300.2824545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-15586447.08451023</v>
      </c>
      <c r="L2308" s="444">
        <f t="shared" ca="1" si="129"/>
        <v>-3756333747.3669648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-3756333747.3669648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-15651390.61402902</v>
      </c>
      <c r="L2309" s="444">
        <f t="shared" ca="1" si="129"/>
        <v>-3771985137.9809937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-3771985137.9809937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-15716604.741587475</v>
      </c>
      <c r="L2310" s="444">
        <f t="shared" ca="1" si="129"/>
        <v>-3787701742.7225814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-3787701742.7225814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-15782090.594677422</v>
      </c>
      <c r="L2311" s="444">
        <f t="shared" ca="1" si="129"/>
        <v>-3803483833.3172588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-3803483833.3172588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-15847849.305488579</v>
      </c>
      <c r="L2312" s="444">
        <f t="shared" ca="1" si="129"/>
        <v>-3819331682.6227474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-3819331682.6227474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-15913882.010928115</v>
      </c>
      <c r="L2313" s="444">
        <f t="shared" ca="1" si="129"/>
        <v>-3835245564.6336756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-3835245564.6336756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-15980189.852640314</v>
      </c>
      <c r="L2314" s="444">
        <f t="shared" ca="1" si="129"/>
        <v>-3851225754.4863157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-3851225754.4863157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-16046773.977026317</v>
      </c>
      <c r="L2315" s="444">
        <f t="shared" ca="1" si="129"/>
        <v>-3867272528.4633422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-3867272528.4633422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-16113635.535263926</v>
      </c>
      <c r="L2316" s="444">
        <f t="shared" ca="1" si="129"/>
        <v>-3883386163.9986062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-3883386163.9986062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-16180775.683327526</v>
      </c>
      <c r="L2317" s="444">
        <f t="shared" ca="1" si="129"/>
        <v>-3899566939.6819339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-3899566939.6819339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-16248195.582008058</v>
      </c>
      <c r="L2318" s="444">
        <f t="shared" ca="1" si="129"/>
        <v>-3915815135.2639418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-3915815135.2639418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-16315896.39693309</v>
      </c>
      <c r="L2319" s="444">
        <f t="shared" ca="1" si="129"/>
        <v>-3932131031.6608748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-3932131031.6608748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-16383879.298586978</v>
      </c>
      <c r="L2320" s="444">
        <f t="shared" ca="1" si="129"/>
        <v>-3948514910.9594617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-3948514910.9594617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-16452145.46233109</v>
      </c>
      <c r="L2321" s="444">
        <f t="shared" ca="1" si="129"/>
        <v>-3964967056.421793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-3964967056.421793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-16520696.068424137</v>
      </c>
      <c r="L2322" s="444">
        <f t="shared" ca="1" si="129"/>
        <v>-3981487752.4902172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-3981487752.4902172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-16589532.302042572</v>
      </c>
      <c r="L2323" s="444">
        <f t="shared" ca="1" si="129"/>
        <v>-3998077284.7922597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-3998077284.7922597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-16658655.353301082</v>
      </c>
      <c r="L2324" s="444">
        <f t="shared" ca="1" si="129"/>
        <v>-4014735940.1455607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-4014735940.1455607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-16728066.417273169</v>
      </c>
      <c r="L2325" s="444">
        <f t="shared" ca="1" si="129"/>
        <v>-4031464006.5628338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-4031464006.5628338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-16797766.694011807</v>
      </c>
      <c r="L2326" s="444">
        <f t="shared" ca="1" si="129"/>
        <v>-4048261773.2568455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-4048261773.2568455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-16867757.388570186</v>
      </c>
      <c r="L2327" s="444">
        <f t="shared" ca="1" si="129"/>
        <v>-4065129530.6454158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-4065129530.6454158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-16938039.711022567</v>
      </c>
      <c r="L2328" s="444">
        <f t="shared" ca="1" si="129"/>
        <v>-4082067570.3564382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-4082067570.3564382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-17008614.876485158</v>
      </c>
      <c r="L2329" s="444">
        <f t="shared" ca="1" si="129"/>
        <v>-4099076185.2329235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-4099076185.2329235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-17079484.105137181</v>
      </c>
      <c r="L2330" s="444">
        <f t="shared" ca="1" si="129"/>
        <v>-4116155669.3380609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-4116155669.3380609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-17150648.622241922</v>
      </c>
      <c r="L2331" s="444">
        <f t="shared" ca="1" si="129"/>
        <v>-4133306317.9603028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-4133306317.9603028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-17222109.658167928</v>
      </c>
      <c r="L2332" s="444">
        <f t="shared" ca="1" si="129"/>
        <v>-4150528427.6184707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-4150528427.6184707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-17293868.448410295</v>
      </c>
      <c r="L2333" s="444">
        <f t="shared" ca="1" si="129"/>
        <v>-4167822296.0668812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-4167822296.0668812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-17365926.233612005</v>
      </c>
      <c r="L2334" s="444">
        <f t="shared" ca="1" si="129"/>
        <v>-4185188222.3004932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-4185188222.3004932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-17438284.259585392</v>
      </c>
      <c r="L2335" s="444">
        <f t="shared" ca="1" si="129"/>
        <v>-4202626506.5600786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-4202626506.5600786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-17510943.777333662</v>
      </c>
      <c r="L2336" s="444">
        <f t="shared" ca="1" si="129"/>
        <v>-4220137450.3374124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-4220137450.3374124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-17583906.043072551</v>
      </c>
      <c r="L2337" s="444">
        <f t="shared" ca="1" si="129"/>
        <v>-4237721356.3804851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-4237721356.3804851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-17657172.31825202</v>
      </c>
      <c r="L2338" s="444">
        <f t="shared" ca="1" si="129"/>
        <v>-4255378528.6987371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-4255378528.6987371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-17730743.869578071</v>
      </c>
      <c r="L2339" s="444">
        <f t="shared" ca="1" si="129"/>
        <v>-4273109272.568315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-4273109272.568315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-17804621.969034646</v>
      </c>
      <c r="L2340" s="444">
        <f t="shared" ca="1" si="129"/>
        <v>-4290913894.5373497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-4290913894.5373497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-17878807.893905625</v>
      </c>
      <c r="L2341" s="444">
        <f t="shared" ca="1" si="129"/>
        <v>-4308792702.4312553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-4308792702.4312553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-17953302.926796898</v>
      </c>
      <c r="L2342" s="444">
        <f t="shared" ca="1" si="129"/>
        <v>-4326746005.3580523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-4326746005.3580523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-18028108.35565855</v>
      </c>
      <c r="L2343" s="444">
        <f t="shared" ca="1" si="129"/>
        <v>-4344774113.7137108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-4344774113.7137108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-18103225.473807126</v>
      </c>
      <c r="L2344" s="444">
        <f t="shared" ca="1" si="129"/>
        <v>-4362877339.1875181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-4362877339.1875181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-18178655.579947993</v>
      </c>
      <c r="L2345" s="444">
        <f t="shared" ca="1" si="129"/>
        <v>-4381055994.7674665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-4381055994.7674665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-18254399.978197776</v>
      </c>
      <c r="L2346" s="444">
        <f t="shared" ca="1" si="129"/>
        <v>-4399310394.7456646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-4399310394.7456646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-18330459.978106935</v>
      </c>
      <c r="L2347" s="444">
        <f t="shared" ca="1" si="129"/>
        <v>-4417640854.7237711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-4417640854.7237711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-18406836.894682378</v>
      </c>
      <c r="L2348" s="444">
        <f t="shared" ca="1" si="129"/>
        <v>-4436047691.618453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-4436047691.618453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-18483532.048410222</v>
      </c>
      <c r="L2349" s="444">
        <f t="shared" ca="1" si="129"/>
        <v>-4454531223.6668634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-4454531223.6668634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-18560546.765278596</v>
      </c>
      <c r="L2350" s="444">
        <f t="shared" ca="1" si="129"/>
        <v>-4473091770.4321423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-4473091770.4321423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-18637882.376800593</v>
      </c>
      <c r="L2351" s="444">
        <f t="shared" ca="1" si="129"/>
        <v>-4491729652.8089428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-4491729652.8089428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-18715540.220037263</v>
      </c>
      <c r="L2352" s="444">
        <f t="shared" ca="1" si="129"/>
        <v>-4510445193.0289803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-4510445193.0289803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-18793521.637620751</v>
      </c>
      <c r="L2353" s="444">
        <f t="shared" ca="1" si="129"/>
        <v>-4529238714.6666012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-4529238714.6666012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-18871827.977777503</v>
      </c>
      <c r="L2354" s="444">
        <f t="shared" ca="1" si="129"/>
        <v>-4548110542.6443787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-4548110542.6443787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-18950460.594351579</v>
      </c>
      <c r="L2355" s="444">
        <f t="shared" ca="1" si="129"/>
        <v>-4567061003.2387304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-4567061003.2387304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-19029420.846828043</v>
      </c>
      <c r="L2356" s="444">
        <f t="shared" ca="1" si="129"/>
        <v>-4586090424.0855589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-4586090424.0855589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-19108710.100356497</v>
      </c>
      <c r="L2357" s="444">
        <f t="shared" ca="1" si="129"/>
        <v>-4605199134.185915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-4605199134.185915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-19188329.725774646</v>
      </c>
      <c r="L2358" s="444">
        <f t="shared" ca="1" si="129"/>
        <v>-4624387463.9116898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-4624387463.9116898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-19268281.09963204</v>
      </c>
      <c r="L2359" s="444">
        <f t="shared" ca="1" si="129"/>
        <v>-4643655745.011322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-4643655745.011322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-19348565.604213841</v>
      </c>
      <c r="L2360" s="444">
        <f t="shared" ca="1" si="129"/>
        <v>-4663004310.6155357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-4663004310.6155357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-19429184.627564732</v>
      </c>
      <c r="L2361" s="444">
        <f t="shared" ca="1" si="129"/>
        <v>-4682433495.2431002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-4682433495.2431002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-19510139.563512918</v>
      </c>
      <c r="L2362" s="444">
        <f t="shared" ca="1" si="129"/>
        <v>-4701943634.806613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-4701943634.806613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-19591431.81169422</v>
      </c>
      <c r="L2363" s="444">
        <f t="shared" ca="1" si="129"/>
        <v>-4721535066.6183071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-4721535066.6183071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-19673062.777576279</v>
      </c>
      <c r="L2364" s="444">
        <f t="shared" ca="1" si="129"/>
        <v>-4741208129.3958836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-4741208129.3958836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-19755033.872482847</v>
      </c>
      <c r="L2365" s="444">
        <f t="shared" ca="1" si="129"/>
        <v>-4760963163.2683668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-4760963163.2683668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-19837346.513618194</v>
      </c>
      <c r="L2366" s="444">
        <f t="shared" ca="1" si="129"/>
        <v>-4780800509.7819853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-4780800509.7819853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-19920002.124091607</v>
      </c>
      <c r="L2367" s="444">
        <f t="shared" ca="1" si="129"/>
        <v>-4800720511.9060764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-4800720511.9060764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-20003002.132941984</v>
      </c>
      <c r="L2368" s="444">
        <f t="shared" ca="1" si="129"/>
        <v>-4820723514.0390186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-4820723514.0390186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-20086347.975162577</v>
      </c>
      <c r="L2369" s="444">
        <f t="shared" ca="1" si="129"/>
        <v>-4840809862.0141811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-4840809862.0141811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-20170041.091725755</v>
      </c>
      <c r="L2370" s="444">
        <f t="shared" ca="1" si="129"/>
        <v>-4860979903.1059065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-4860979903.1059065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-20254082.929607943</v>
      </c>
      <c r="L2371" s="444">
        <f t="shared" ca="1" si="129"/>
        <v>-4881233986.0355148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-4881233986.0355148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-20338474.941814646</v>
      </c>
      <c r="L2372" s="444">
        <f t="shared" ca="1" si="129"/>
        <v>-4901572460.9773293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-4901572460.9773293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-20423218.58740554</v>
      </c>
      <c r="L2373" s="444">
        <f t="shared" ca="1" si="129"/>
        <v>-4921995679.5647345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-4921995679.5647345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-20508315.331519727</v>
      </c>
      <c r="L2374" s="444">
        <f t="shared" ca="1" si="129"/>
        <v>-4942503994.8962545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-4942503994.8962545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-20593766.645401061</v>
      </c>
      <c r="L2375" s="444">
        <f t="shared" ca="1" si="129"/>
        <v>-4963097761.5416555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-4963097761.5416555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-20679574.006423563</v>
      </c>
      <c r="L2376" s="444">
        <f t="shared" ca="1" si="129"/>
        <v>-4983777335.5480795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-4983777335.5480795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-20765738.898116998</v>
      </c>
      <c r="L2377" s="444">
        <f t="shared" ca="1" si="129"/>
        <v>-5004543074.4461966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-5004543074.4461966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-20852262.810192484</v>
      </c>
      <c r="L2378" s="444">
        <f t="shared" ca="1" si="129"/>
        <v>-5025395337.2563887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-5025395337.2563887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-20939147.238568287</v>
      </c>
      <c r="L2379" s="444">
        <f t="shared" ca="1" si="129"/>
        <v>-5046334484.494957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-5046334484.494957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-21026393.685395654</v>
      </c>
      <c r="L2380" s="444">
        <f t="shared" ca="1" si="129"/>
        <v>-5067360878.1803522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-5067360878.1803522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-21114003.659084801</v>
      </c>
      <c r="L2381" s="444">
        <f t="shared" ca="1" si="129"/>
        <v>-5088474881.8394375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-5088474881.8394375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-21201978.674330991</v>
      </c>
      <c r="L2382" s="444">
        <f t="shared" ca="1" si="129"/>
        <v>-5109676860.5137682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-5109676860.5137682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-21290320.252140701</v>
      </c>
      <c r="L2383" s="444">
        <f t="shared" ca="1" si="129"/>
        <v>-5130967180.7659092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-5130967180.7659092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-21379029.919857956</v>
      </c>
      <c r="L2384" s="444">
        <f t="shared" ca="1" si="129"/>
        <v>-5152346210.6857672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-5152346210.6857672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-21468109.211190697</v>
      </c>
      <c r="L2385" s="444">
        <f t="shared" ca="1" si="129"/>
        <v>-5173814319.8969574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-5173814319.8969574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-21557559.666237321</v>
      </c>
      <c r="L2386" s="444">
        <f t="shared" ca="1" si="129"/>
        <v>-5195371879.5631943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-5195371879.5631943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-21647382.831513308</v>
      </c>
      <c r="L2387" s="444">
        <f t="shared" ca="1" si="129"/>
        <v>-5217019262.3947077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-5217019262.3947077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-21737580.259977948</v>
      </c>
      <c r="L2388" s="444">
        <f t="shared" ca="1" si="129"/>
        <v>-5238756842.654686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-5238756842.654686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-21828153.511061192</v>
      </c>
      <c r="L2389" s="444">
        <f t="shared" ca="1" si="129"/>
        <v>-5260584996.1657467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-5260584996.1657467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-21919104.150690611</v>
      </c>
      <c r="L2390" s="444">
        <f t="shared" ca="1" si="129"/>
        <v>-5282504100.3164377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-5282504100.3164377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-22010433.751318492</v>
      </c>
      <c r="L2391" s="444">
        <f t="shared" ca="1" si="129"/>
        <v>-5304514534.0677567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-5304514534.0677567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-22102143.891948987</v>
      </c>
      <c r="L2392" s="444">
        <f t="shared" ca="1" si="129"/>
        <v>-5326616677.9597054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-5326616677.9597054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-22194236.15816544</v>
      </c>
      <c r="L2393" s="444">
        <f t="shared" ca="1" si="129"/>
        <v>-5348810914.1178703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-5348810914.1178703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-22286712.142157793</v>
      </c>
      <c r="L2394" s="444">
        <f t="shared" ca="1" si="129"/>
        <v>-5371097626.2600279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-5371097626.2600279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-22379573.442750115</v>
      </c>
      <c r="L2395" s="444">
        <f t="shared" ca="1" si="129"/>
        <v>-5393477199.7027779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-5393477199.7027779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-22472821.66542824</v>
      </c>
      <c r="L2396" s="444">
        <f t="shared" ca="1" si="129"/>
        <v>-5415950021.368206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-5415950021.368206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-22566458.422367524</v>
      </c>
      <c r="L2397" s="444">
        <f t="shared" ca="1" si="129"/>
        <v>-5438516479.7905731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-5438516479.7905731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-22660485.33246072</v>
      </c>
      <c r="L2398" s="444">
        <f t="shared" ca="1" si="129"/>
        <v>-5461176965.1230335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-5461176965.1230335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-22754904.021345973</v>
      </c>
      <c r="L2399" s="444">
        <f t="shared" ca="1" si="129"/>
        <v>-5483931869.1443796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-5483931869.1443796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-22849716.121434916</v>
      </c>
      <c r="L2400" s="444">
        <f t="shared" ca="1" si="129"/>
        <v>-5506781585.2658148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-5506781585.2658148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-22944923.271940894</v>
      </c>
      <c r="L2401" s="444">
        <f t="shared" ca="1" si="129"/>
        <v>-5529726508.537756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-5529726508.537756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-23040527.118907318</v>
      </c>
      <c r="L2402" s="444">
        <f t="shared" ca="1" si="129"/>
        <v>-5552767035.6566629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-5552767035.6566629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-23136529.315236095</v>
      </c>
      <c r="L2403" s="444">
        <f t="shared" ca="1" si="129"/>
        <v>-5575903564.971899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-5575903564.971899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-23232931.520716246</v>
      </c>
      <c r="L2404" s="444">
        <f t="shared" ca="1" si="129"/>
        <v>-5599136496.4926157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-5599136496.4926157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-23329735.402052566</v>
      </c>
      <c r="L2405" s="444">
        <f t="shared" ca="1" si="129"/>
        <v>-5622466231.8946686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-5622466231.8946686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-23426942.632894453</v>
      </c>
      <c r="L2406" s="444">
        <f t="shared" ca="1" si="129"/>
        <v>-5645893174.5275631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-5645893174.5275631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-23524554.893864848</v>
      </c>
      <c r="L2407" s="444">
        <f t="shared" ca="1" si="129"/>
        <v>-5669417729.4214277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-5669417729.4214277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-23622573.872589283</v>
      </c>
      <c r="L2408" s="444">
        <f t="shared" ca="1" si="129"/>
        <v>-5693040303.2940168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-5693040303.2940168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-23721001.263725068</v>
      </c>
      <c r="L2409" s="444">
        <f t="shared" ca="1" si="129"/>
        <v>-5716761304.5577421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-5716761304.5577421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-23819838.768990591</v>
      </c>
      <c r="L2410" s="444">
        <f t="shared" ca="1" si="129"/>
        <v>-5740581143.3267326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-5740581143.3267326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-23919088.09719472</v>
      </c>
      <c r="L2411" s="444">
        <f t="shared" ca="1" si="129"/>
        <v>-5764500231.4239273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-5764500231.4239273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-24018750.964266364</v>
      </c>
      <c r="L2412" s="444">
        <f t="shared" ca="1" si="129"/>
        <v>-5788518982.3881941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-5788518982.3881941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-24118829.093284141</v>
      </c>
      <c r="L2413" s="444">
        <f t="shared" ca="1" si="129"/>
        <v>-5812637811.4814787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-5812637811.4814787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-24219324.21450616</v>
      </c>
      <c r="L2414" s="444">
        <f t="shared" ca="1" si="129"/>
        <v>-5836857135.6959848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-5836857135.6959848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-24320238.065399937</v>
      </c>
      <c r="L2415" s="444">
        <f t="shared" ca="1" si="129"/>
        <v>-5861177373.761385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-5861177373.761385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-24421572.390672438</v>
      </c>
      <c r="L2416" s="444">
        <f t="shared" ca="1" si="129"/>
        <v>-5885598946.1520576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-5885598946.1520576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-24523328.942300241</v>
      </c>
      <c r="L2417" s="444">
        <f t="shared" ca="1" si="129"/>
        <v>-5910122275.0943575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-5910122275.0943575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-24625509.479559824</v>
      </c>
      <c r="L2418" s="444">
        <f t="shared" ca="1" si="129"/>
        <v>-5934747784.5739174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-5934747784.5739174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-24728115.769057989</v>
      </c>
      <c r="L2419" s="444">
        <f t="shared" ca="1" si="129"/>
        <v>-5959475900.3429756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-5959475900.3429756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-24831149.584762398</v>
      </c>
      <c r="L2420" s="444">
        <f t="shared" ca="1" si="129"/>
        <v>-5984307049.9277382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-5984307049.9277382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-24934612.708032243</v>
      </c>
      <c r="L2421" s="444">
        <f t="shared" ca="1" si="129"/>
        <v>-6009241662.6357708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-6009241662.6357708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-25038506.927649044</v>
      </c>
      <c r="L2422" s="444">
        <f t="shared" ca="1" si="129"/>
        <v>-6034280169.5634203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-6034280169.5634203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-25142834.039847583</v>
      </c>
      <c r="L2423" s="444">
        <f t="shared" ca="1" si="129"/>
        <v>-6059423003.6032677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-6059423003.6032677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-25247595.848346949</v>
      </c>
      <c r="L2424" s="444">
        <f t="shared" ca="1" si="129"/>
        <v>-6084670599.4516144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-6084670599.4516144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-25352794.164381728</v>
      </c>
      <c r="L2425" s="444">
        <f t="shared" ca="1" si="129"/>
        <v>-6110023393.6159964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-6110023393.6159964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-25458430.806733318</v>
      </c>
      <c r="L2426" s="444">
        <f t="shared" ca="1" si="129"/>
        <v>-6135481824.4227295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-6135481824.4227295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-25564507.601761371</v>
      </c>
      <c r="L2427" s="444">
        <f t="shared" ca="1" si="129"/>
        <v>-6161046332.0244913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-6161046332.0244913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-25671026.38343538</v>
      </c>
      <c r="L2428" s="444">
        <f t="shared" ca="1" si="129"/>
        <v>-6186717358.4079266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-6186717358.4079266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-25777988.993366361</v>
      </c>
      <c r="L2429" s="444">
        <f t="shared" ca="1" si="129"/>
        <v>-6212495347.4012928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-6212495347.4012928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-25885397.280838721</v>
      </c>
      <c r="L2430" s="444">
        <f t="shared" ca="1" si="129"/>
        <v>-6238380744.6821318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-6238380744.6821318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-25993253.102842215</v>
      </c>
      <c r="L2431" s="444">
        <f t="shared" ca="1" si="129"/>
        <v>-6264373997.7849741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-6264373997.7849741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-26101558.324104059</v>
      </c>
      <c r="L2432" s="444">
        <f t="shared" ca="1" si="129"/>
        <v>-6290475556.1090784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-6290475556.1090784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-26210314.817121159</v>
      </c>
      <c r="L2433" s="444">
        <f t="shared" ca="1" si="129"/>
        <v>-6316685870.9261999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-6316685870.9261999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-26319524.462192498</v>
      </c>
      <c r="L2434" s="444">
        <f t="shared" ca="1" si="129"/>
        <v>-6343005395.3883924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-6343005395.3883924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-26429189.147451635</v>
      </c>
      <c r="L2435" s="444">
        <f t="shared" ca="1" si="129"/>
        <v>-6369434584.5358438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-6369434584.5358438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-26539310.768899348</v>
      </c>
      <c r="L2436" s="444">
        <f t="shared" ca="1" si="129"/>
        <v>-6395973895.3047428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-6395973895.3047428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-26649891.230436429</v>
      </c>
      <c r="L2437" s="444">
        <f t="shared" ca="1" si="129"/>
        <v>-6422623786.5351791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-6422623786.5351791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-26760932.44389658</v>
      </c>
      <c r="L2438" s="444">
        <f t="shared" ca="1" si="129"/>
        <v>-6449384718.9790754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-6449384718.9790754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-26872436.329079479</v>
      </c>
      <c r="L2439" s="444">
        <f t="shared" ca="1" si="129"/>
        <v>-6476257155.3081551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-6476257155.3081551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-26984404.813783977</v>
      </c>
      <c r="L2440" s="444">
        <f t="shared" ca="1" si="129"/>
        <v>-6503241560.1219387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-6503241560.1219387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-27096839.83384141</v>
      </c>
      <c r="L2441" s="444">
        <f t="shared" ca="1" si="129"/>
        <v>-6530338399.95578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-6530338399.95578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-27209743.333149083</v>
      </c>
      <c r="L2442" s="444">
        <f t="shared" ca="1" si="129"/>
        <v>-6557548143.288929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-6557548143.288929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-27323117.263703872</v>
      </c>
      <c r="L2443" s="444">
        <f t="shared" ca="1" si="129"/>
        <v>-6584871260.5526333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-6584871260.5526333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-27436963.585635971</v>
      </c>
      <c r="L2444" s="444">
        <f t="shared" ca="1" si="129"/>
        <v>-6612308224.1382694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-6612308224.1382694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-27551284.267242789</v>
      </c>
      <c r="L2445" s="444">
        <f t="shared" ca="1" si="129"/>
        <v>-6639859508.4055119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-6639859508.4055119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-27666081.285022967</v>
      </c>
      <c r="L2446" s="444">
        <f t="shared" ca="1" si="129"/>
        <v>-6667525589.6905346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-6667525589.6905346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-27781356.623710562</v>
      </c>
      <c r="L2447" s="444">
        <f t="shared" ca="1" si="129"/>
        <v>-6695306946.3142452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-6695306946.3142452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-27897112.27630936</v>
      </c>
      <c r="L2448" s="444">
        <f t="shared" ca="1" si="129"/>
        <v>-6723204058.5905542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-6723204058.5905542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-28013350.244127303</v>
      </c>
      <c r="L2449" s="444">
        <f t="shared" ca="1" si="129"/>
        <v>-6751217408.8346815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-6751217408.8346815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-28130072.536811173</v>
      </c>
      <c r="L2450" s="444">
        <f t="shared" ca="1" si="129"/>
        <v>-6779347481.3714924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-6779347481.3714924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-28247281.172381219</v>
      </c>
      <c r="L2451" s="444">
        <f t="shared" ca="1" si="129"/>
        <v>-6807594762.5438738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-6807594762.5438738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-28364978.17726614</v>
      </c>
      <c r="L2452" s="444">
        <f t="shared" ca="1" si="129"/>
        <v>-6835959740.7211399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-6835959740.7211399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-28483165.586338084</v>
      </c>
      <c r="L2453" s="444">
        <f t="shared" ca="1" si="129"/>
        <v>-6864442906.307478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-6864442906.307478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-28601845.442947824</v>
      </c>
      <c r="L2454" s="444">
        <f t="shared" ca="1" si="129"/>
        <v>-6893044751.7504253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-6893044751.7504253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-28721019.798960105</v>
      </c>
      <c r="L2455" s="444">
        <f t="shared" ca="1" si="129"/>
        <v>-6921765771.5493851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-6921765771.5493851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-28840690.714789104</v>
      </c>
      <c r="L2456" s="444">
        <f t="shared" ca="1" si="129"/>
        <v>-6950606462.2641745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-6950606462.2641745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-28960860.259434059</v>
      </c>
      <c r="L2457" s="444">
        <f t="shared" ca="1" si="129"/>
        <v>-6979567322.5236082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-6979567322.5236082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-29081530.51051503</v>
      </c>
      <c r="L2458" s="444">
        <f t="shared" ca="1" si="129"/>
        <v>-7008648853.0341234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-7008648853.0341234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-29202703.554308847</v>
      </c>
      <c r="L2459" s="444">
        <f t="shared" ca="1" si="129"/>
        <v>-7037851556.5884323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-7037851556.5884323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-29324381.485785138</v>
      </c>
      <c r="L2460" s="444">
        <f t="shared" ca="1" si="129"/>
        <v>-7067175938.0742178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-7067175938.0742178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-29446566.408642575</v>
      </c>
      <c r="L2461" s="444">
        <f t="shared" ca="1" si="129"/>
        <v>-7096622504.4828606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-7096622504.4828606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-29569260.435345251</v>
      </c>
      <c r="L2462" s="444">
        <f t="shared" ca="1" si="129"/>
        <v>-7126191764.9182062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-7126191764.9182062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-29692465.687159192</v>
      </c>
      <c r="L2463" s="444">
        <f t="shared" ca="1" si="129"/>
        <v>-7155884230.6053658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-7155884230.6053658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-29816184.294189025</v>
      </c>
      <c r="L2464" s="444">
        <f t="shared" ca="1" si="129"/>
        <v>-7185700414.8995552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-7185700414.8995552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-29940418.395414814</v>
      </c>
      <c r="L2465" s="444">
        <f t="shared" ca="1" si="129"/>
        <v>-7215640833.2949696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-7215640833.2949696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-30065170.13872904</v>
      </c>
      <c r="L2466" s="444">
        <f t="shared" ca="1" si="129"/>
        <v>-7245706003.4336987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-7245706003.4336987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-30190441.680973742</v>
      </c>
      <c r="L2467" s="444">
        <f t="shared" ca="1" si="129"/>
        <v>-7275896445.1146727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-7275896445.1146727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-30316235.187977802</v>
      </c>
      <c r="L2468" s="444">
        <f t="shared" ca="1" si="129"/>
        <v>-7306212680.3026505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-7306212680.3026505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-30442552.834594376</v>
      </c>
      <c r="L2469" s="444">
        <f t="shared" ca="1" si="129"/>
        <v>-7336655233.1372452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-7336655233.1372452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-30569396.804738522</v>
      </c>
      <c r="L2470" s="444">
        <f t="shared" ca="1" si="129"/>
        <v>-7367224629.9419842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-7367224629.9419842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-30696769.291424934</v>
      </c>
      <c r="L2471" s="444">
        <f t="shared" ca="1" si="129"/>
        <v>-7397921399.2334089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-7397921399.2334089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-30824672.496805873</v>
      </c>
      <c r="L2472" s="444">
        <f t="shared" ca="1" si="129"/>
        <v>-7428746071.7302151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-7428746071.7302151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-30953108.63220923</v>
      </c>
      <c r="L2473" s="444">
        <f t="shared" ca="1" si="129"/>
        <v>-7459699180.3624239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-7459699180.3624239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-31082079.918176766</v>
      </c>
      <c r="L2474" s="444">
        <f t="shared" ca="1" si="129"/>
        <v>-7490781260.2806005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-7490781260.2806005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-31211588.584502503</v>
      </c>
      <c r="L2475" s="444">
        <f t="shared" ca="1" si="129"/>
        <v>-7521992848.8651028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-7521992848.8651028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-31341636.870271262</v>
      </c>
      <c r="L2476" s="444">
        <f t="shared" ca="1" si="129"/>
        <v>-7553334485.7353745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-7553334485.7353745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-31472227.023897395</v>
      </c>
      <c r="L2477" s="444">
        <f t="shared" ca="1" si="129"/>
        <v>-7584806712.7592716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-7584806712.7592716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-31603361.303163636</v>
      </c>
      <c r="L2478" s="444">
        <f t="shared" ca="1" si="129"/>
        <v>-7616410074.0624352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-7616410074.0624352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-31735041.975260142</v>
      </c>
      <c r="L2479" s="444">
        <f t="shared" ca="1" si="129"/>
        <v>-7648145116.0376949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-7648145116.0376949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-31867271.316823728</v>
      </c>
      <c r="L2480" s="444">
        <f t="shared" ca="1" si="129"/>
        <v>-7680012387.3545189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-7680012387.3545189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-32000051.61397716</v>
      </c>
      <c r="L2481" s="444">
        <f t="shared" ca="1" si="129"/>
        <v>-7712012438.9684963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-7712012438.9684963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-32133385.162368733</v>
      </c>
      <c r="L2482" s="444">
        <f t="shared" ca="1" si="129"/>
        <v>-7744145824.1308651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-7744145824.1308651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-32267274.267211936</v>
      </c>
      <c r="L2483" s="444">
        <f t="shared" ca="1" si="129"/>
        <v>-7776413098.398077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-7776413098.398077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-32401721.243325323</v>
      </c>
      <c r="L2484" s="444">
        <f t="shared" ca="1" si="129"/>
        <v>-7808814819.6414022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-7808814819.6414022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-32536728.415172506</v>
      </c>
      <c r="L2485" s="444">
        <f t="shared" ca="1" si="129"/>
        <v>-7841351548.0565748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-7841351548.0565748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-32672298.116902396</v>
      </c>
      <c r="L2486" s="444">
        <f t="shared" ca="1" si="129"/>
        <v>-7874023846.1734772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-7874023846.1734772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-32808432.692389488</v>
      </c>
      <c r="L2487" s="444">
        <f t="shared" ca="1" si="129"/>
        <v>-7906832278.8658667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-7906832278.8658667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-32945134.495274443</v>
      </c>
      <c r="L2488" s="444">
        <f t="shared" ca="1" si="129"/>
        <v>-7939777413.3611412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-7939777413.3611412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-33082405.889004756</v>
      </c>
      <c r="L2489" s="444">
        <f t="shared" ca="1" si="129"/>
        <v>-7972859819.2501459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-7972859819.2501459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-33220249.246875603</v>
      </c>
      <c r="L2490" s="444">
        <f t="shared" ca="1" si="129"/>
        <v>-8006080068.4970217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-8006080068.4970217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-33358666.952070922</v>
      </c>
      <c r="L2491" s="444">
        <f t="shared" ca="1" si="129"/>
        <v>-8039438735.4490929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-8039438735.4490929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-33497661.397704549</v>
      </c>
      <c r="L2492" s="444">
        <f t="shared" ca="1" si="129"/>
        <v>-8072936396.846797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-8072936396.846797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-33637234.986861654</v>
      </c>
      <c r="L2493" s="444">
        <f t="shared" ca="1" si="129"/>
        <v>-8106573631.8336582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-8106573631.8336582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-33777390.132640243</v>
      </c>
      <c r="L2494" s="444">
        <f t="shared" ca="1" si="129"/>
        <v>-8140351021.9662981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-8140351021.9662981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-33918129.258192904</v>
      </c>
      <c r="L2495" s="444">
        <f t="shared" ca="1" si="129"/>
        <v>-8174269151.2244911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-8174269151.2244911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-34059454.79676871</v>
      </c>
      <c r="L2496" s="444">
        <f t="shared" ca="1" si="129"/>
        <v>-8208328606.0212603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-8208328606.0212603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-34201369.19175525</v>
      </c>
      <c r="L2497" s="444">
        <f t="shared" ca="1" si="129"/>
        <v>-8242529975.2130156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-8242529975.2130156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-34343874.896720901</v>
      </c>
      <c r="L2498" s="444">
        <f t="shared" ca="1" si="129"/>
        <v>-8276873850.1097364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-8276873850.1097364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-34486974.375457242</v>
      </c>
      <c r="L2499" s="444">
        <f t="shared" ca="1" si="129"/>
        <v>-8311360824.4851933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-8311360824.4851933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-34630670.102021635</v>
      </c>
      <c r="L2500" s="444">
        <f t="shared" ca="1" si="129"/>
        <v>-8345991494.5872145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-8345991494.5872145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-34774964.560780063</v>
      </c>
      <c r="L2501" s="444">
        <f t="shared" ca="1" si="129"/>
        <v>-8380766459.147995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-8380766459.147995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-34919860.246449985</v>
      </c>
      <c r="L2502" s="444">
        <f t="shared" ca="1" si="129"/>
        <v>-8415686319.3944454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-8415686319.3944454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-35065359.664143525</v>
      </c>
      <c r="L2503" s="444">
        <f t="shared" ca="1" si="129"/>
        <v>-8450751679.058589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-8450751679.058589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-35211465.329410784</v>
      </c>
      <c r="L2504" s="444">
        <f t="shared" ca="1" si="129"/>
        <v>-8485963144.3879995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-8485963144.3879995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-35358179.76828333</v>
      </c>
      <c r="L2505" s="444">
        <f t="shared" ca="1" si="129"/>
        <v>-8521321324.1562824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-8521321324.1562824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-35505505.517317846</v>
      </c>
      <c r="L2506" s="444">
        <f t="shared" ca="1" si="129"/>
        <v>-8556826829.6736002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-8556826829.6736002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-35653445.123640001</v>
      </c>
      <c r="L2507" s="444">
        <f t="shared" ca="1" si="129"/>
        <v>-8592480274.7972393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-8592480274.7972393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-35802001.1449885</v>
      </c>
      <c r="L2508" s="444">
        <f t="shared" ca="1" si="129"/>
        <v>-8628282275.9422283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-8628282275.9422283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-35951176.149759285</v>
      </c>
      <c r="L2509" s="444">
        <f t="shared" ca="1" si="129"/>
        <v>-8664233452.0919876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-8664233452.0919876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-36100972.717049949</v>
      </c>
      <c r="L2510" s="444">
        <f t="shared" ca="1" si="129"/>
        <v>-8700334424.8090382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-8700334424.8090382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-36251393.436704323</v>
      </c>
      <c r="L2511" s="444">
        <f t="shared" ca="1" si="129"/>
        <v>-8736585818.2457428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-8736585818.2457428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-36402440.909357265</v>
      </c>
      <c r="L2512" s="444">
        <f t="shared" ca="1" si="129"/>
        <v>-8772988259.1550999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-8772988259.1550999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-36554117.746479586</v>
      </c>
      <c r="L2513" s="444">
        <f t="shared" ca="1" si="129"/>
        <v>-8809542376.9015789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-8809542376.9015789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-36706426.570423245</v>
      </c>
      <c r="L2514" s="444">
        <f t="shared" ca="1" si="129"/>
        <v>-8846248803.472002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-8846248803.472002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-36859370.014466673</v>
      </c>
      <c r="L2515" s="444">
        <f t="shared" ca="1" si="129"/>
        <v>-8883108173.4864693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-8883108173.4864693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-37012950.722860292</v>
      </c>
      <c r="L2516" s="444">
        <f t="shared" ca="1" si="129"/>
        <v>-8920121124.2093296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-8920121124.2093296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-37167171.350872204</v>
      </c>
      <c r="L2517" s="444">
        <f t="shared" ca="1" si="129"/>
        <v>-8957288295.5602016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-8957288295.5602016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-37322034.56483417</v>
      </c>
      <c r="L2518" s="444">
        <f t="shared" ca="1" si="129"/>
        <v>-8994610330.1250362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-8994610330.1250362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-37477543.042187653</v>
      </c>
      <c r="L2519" s="444">
        <f t="shared" ca="1" si="129"/>
        <v>-9032087873.167223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-9032087873.167223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-37633699.471530095</v>
      </c>
      <c r="L2520" s="444">
        <f t="shared" ca="1" si="129"/>
        <v>-9069721572.6387539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-9069721572.6387539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-37790506.552661471</v>
      </c>
      <c r="L2521" s="444">
        <f t="shared" ca="1" si="129"/>
        <v>-9107512079.1914158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-9107512079.1914158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-37947966.9966309</v>
      </c>
      <c r="L2522" s="444">
        <f t="shared" ca="1" si="129"/>
        <v>-9145460046.1880474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-9145460046.1880474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-38106083.525783531</v>
      </c>
      <c r="L2523" s="444">
        <f t="shared" ca="1" si="129"/>
        <v>-9183566129.7138309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-9183566129.7138309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-38264858.873807631</v>
      </c>
      <c r="L2524" s="444">
        <f t="shared" ca="1" si="129"/>
        <v>-9221830988.5876389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-9221830988.5876389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-38424295.785781831</v>
      </c>
      <c r="L2525" s="444">
        <f t="shared" ca="1" si="129"/>
        <v>-9260255284.3734207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-9260255284.3734207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-38584397.018222585</v>
      </c>
      <c r="L2526" s="444">
        <f t="shared" ca="1" si="129"/>
        <v>-9298839681.3916435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-9298839681.3916435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-38745165.339131847</v>
      </c>
      <c r="L2527" s="444">
        <f t="shared" ca="1" si="129"/>
        <v>-9337584846.7307758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-9337584846.7307758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-38906603.528044902</v>
      </c>
      <c r="L2528" s="444">
        <f t="shared" ca="1" si="129"/>
        <v>-9376491450.2588215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-9376491450.2588215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-39068714.376078419</v>
      </c>
      <c r="L2529" s="444">
        <f t="shared" ca="1" si="129"/>
        <v>-9415560164.6348991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-9415560164.6348991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-39231500.685978748</v>
      </c>
      <c r="L2530" s="444">
        <f t="shared" ca="1" si="129"/>
        <v>-9454791665.3208771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-9454791665.3208771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-39394965.27217032</v>
      </c>
      <c r="L2531" s="444">
        <f t="shared" ca="1" si="129"/>
        <v>-9494186630.5930481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-9494186630.5930481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-39559110.960804366</v>
      </c>
      <c r="L2532" s="444">
        <f t="shared" ca="1" si="129"/>
        <v>-9533745741.5538521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-9533745741.5538521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-39723940.589807719</v>
      </c>
      <c r="L2533" s="444">
        <f t="shared" ca="1" si="129"/>
        <v>-9573469682.1436596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-9573469682.1436596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-39889457.008931912</v>
      </c>
      <c r="L2534" s="444">
        <f t="shared" ca="1" si="129"/>
        <v>-9613359139.1525917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-9613359139.1525917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-40055663.079802468</v>
      </c>
      <c r="L2535" s="444">
        <f t="shared" ca="1" si="129"/>
        <v>-9653414802.2323933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-9653414802.2323933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-40222561.675968304</v>
      </c>
      <c r="L2536" s="444">
        <f t="shared" ca="1" si="129"/>
        <v>-9693637363.9083614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-9693637363.9083614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-40390155.682951503</v>
      </c>
      <c r="L2537" s="444">
        <f t="shared" ca="1" si="129"/>
        <v>-9734027519.5913124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-9734027519.5913124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-40558447.998297133</v>
      </c>
      <c r="L2538" s="444">
        <f t="shared" ca="1" si="129"/>
        <v>-9774585967.5896091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-9774585967.5896091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-40727441.531623371</v>
      </c>
      <c r="L2539" s="444">
        <f t="shared" ca="1" si="129"/>
        <v>-9815313409.121233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-9815313409.121233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-40897139.2046718</v>
      </c>
      <c r="L2540" s="444">
        <f t="shared" ca="1" si="129"/>
        <v>-9856210548.3259048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-9856210548.3259048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-41067543.951357938</v>
      </c>
      <c r="L2541" s="444">
        <f t="shared" ca="1" si="129"/>
        <v>-9897278092.2772636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-9897278092.2772636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-41238658.717821933</v>
      </c>
      <c r="L2542" s="444">
        <f t="shared" ca="1" si="129"/>
        <v>-9938516750.9950848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-9938516750.9950848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-41410486.462479517</v>
      </c>
      <c r="L2543" s="444">
        <f t="shared" ca="1" si="129"/>
        <v>-9979927237.4575634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-9979927237.4575634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-41583030.156073183</v>
      </c>
      <c r="L2544" s="444">
        <f t="shared" ca="1" si="129"/>
        <v>-10021510267.613636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-10021510267.613636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-41756292.781723484</v>
      </c>
      <c r="L2545" s="444">
        <f t="shared" ca="1" si="129"/>
        <v>-10063266560.395359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-10063266560.395359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-41930277.334980659</v>
      </c>
      <c r="L2546" s="444">
        <f t="shared" ca="1" si="129"/>
        <v>-10105196837.730339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-10105196837.730339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-42104986.823876411</v>
      </c>
      <c r="L2547" s="444">
        <f t="shared" ca="1" si="129"/>
        <v>-10147301824.554216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-10147301824.554216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-42280424.268975899</v>
      </c>
      <c r="L2548" s="444">
        <f t="shared" ca="1" si="129"/>
        <v>-10189582248.823193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-10189582248.823193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-42456592.703429967</v>
      </c>
      <c r="L2549" s="444">
        <f t="shared" ca="1" si="129"/>
        <v>-10232038841.526623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-10232038841.526623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-42633495.173027597</v>
      </c>
      <c r="L2550" s="444">
        <f t="shared" ca="1" si="129"/>
        <v>-10274672336.69965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-10274672336.69965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-42811134.736248538</v>
      </c>
      <c r="L2551" s="444">
        <f t="shared" ca="1" si="129"/>
        <v>-10317483471.435898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-10317483471.435898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-42989514.464316241</v>
      </c>
      <c r="L2552" s="444">
        <f t="shared" ca="1" si="129"/>
        <v>-10360472985.900213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-10360472985.900213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-43168637.44125089</v>
      </c>
      <c r="L2553" s="444">
        <f t="shared" ca="1" si="129"/>
        <v>-10403641623.341465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-10403641623.341465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-43348506.763922773</v>
      </c>
      <c r="L2554" s="444">
        <f t="shared" ca="1" si="129"/>
        <v>-10446990130.105389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-10446990130.105389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-43529125.542105787</v>
      </c>
      <c r="L2555" s="444">
        <f t="shared" ca="1" si="129"/>
        <v>-10490519255.647495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-10490519255.647495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-43710496.898531228</v>
      </c>
      <c r="L2556" s="444">
        <f t="shared" ca="1" si="129"/>
        <v>-10534229752.546026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-10534229752.546026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-43892623.968941778</v>
      </c>
      <c r="L2557" s="444">
        <f t="shared" ca="1" si="129"/>
        <v>-10578122376.514969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-10578122376.514969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-44075509.902145706</v>
      </c>
      <c r="L2558" s="444">
        <f t="shared" ref="L2558:L2812" ca="1" si="134">I2558-J2558+K2558</f>
        <v>-10622197886.417114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-10622197886.417114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-44259157.860071309</v>
      </c>
      <c r="L2559" s="444">
        <f t="shared" ca="1" si="134"/>
        <v>-10666457044.277185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-10666457044.277185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-44443571.017821603</v>
      </c>
      <c r="L2560" s="444">
        <f t="shared" ca="1" si="134"/>
        <v>-10710900615.295008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-10710900615.295008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-44628752.563729197</v>
      </c>
      <c r="L2561" s="444">
        <f t="shared" ca="1" si="134"/>
        <v>-10755529367.858736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-10755529367.858736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-44814705.6994114</v>
      </c>
      <c r="L2562" s="444">
        <f t="shared" ca="1" si="134"/>
        <v>-10800344073.558147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-10800344073.558147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-45001433.639825612</v>
      </c>
      <c r="L2563" s="444">
        <f t="shared" ca="1" si="134"/>
        <v>-10845345507.197973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-10845345507.197973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-45188939.613324888</v>
      </c>
      <c r="L2564" s="444">
        <f t="shared" ca="1" si="134"/>
        <v>-10890534446.811298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-10890534446.811298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-45377226.861713745</v>
      </c>
      <c r="L2565" s="444">
        <f t="shared" ca="1" si="134"/>
        <v>-10935911673.673012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-10935911673.673012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-45566298.640304215</v>
      </c>
      <c r="L2566" s="444">
        <f t="shared" ca="1" si="134"/>
        <v>-10981477972.313316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-10981477972.313316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-45756158.217972152</v>
      </c>
      <c r="L2567" s="444">
        <f t="shared" ca="1" si="134"/>
        <v>-11027234130.531288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-11027234130.531288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-45946808.877213702</v>
      </c>
      <c r="L2568" s="444">
        <f t="shared" ca="1" si="134"/>
        <v>-11073180939.408503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-11073180939.408503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-46138253.914202094</v>
      </c>
      <c r="L2569" s="444">
        <f t="shared" ca="1" si="134"/>
        <v>-11119319193.322704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-11119319193.322704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-46330496.638844602</v>
      </c>
      <c r="L2570" s="444">
        <f t="shared" ca="1" si="134"/>
        <v>-11165649689.96155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-11165649689.96155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-46523540.37483979</v>
      </c>
      <c r="L2571" s="444">
        <f t="shared" ca="1" si="134"/>
        <v>-11212173230.33639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-11212173230.33639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-46717388.459734954</v>
      </c>
      <c r="L2572" s="444">
        <f t="shared" ca="1" si="134"/>
        <v>-11258890618.796125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-11258890618.796125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-46912044.244983852</v>
      </c>
      <c r="L2573" s="444">
        <f t="shared" ca="1" si="134"/>
        <v>-11305802663.041109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-11305802663.041109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-47107511.09600462</v>
      </c>
      <c r="L2574" s="444">
        <f t="shared" ca="1" si="134"/>
        <v>-11352910174.137114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-11352910174.137114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-47303792.392237976</v>
      </c>
      <c r="L2575" s="444">
        <f t="shared" ca="1" si="134"/>
        <v>-11400213966.529352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-11400213966.529352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-47500891.527205631</v>
      </c>
      <c r="L2576" s="444">
        <f t="shared" ca="1" si="134"/>
        <v>-11447714858.056559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-11447714858.056559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-47698811.908568993</v>
      </c>
      <c r="L2577" s="444">
        <f t="shared" ca="1" si="134"/>
        <v>-11495413669.965128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-11495413669.965128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-47897556.958188035</v>
      </c>
      <c r="L2578" s="444">
        <f t="shared" ca="1" si="134"/>
        <v>-11543311226.923315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-11543311226.923315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-48097130.112180479</v>
      </c>
      <c r="L2579" s="444">
        <f t="shared" ca="1" si="134"/>
        <v>-11591408357.035496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-11591408357.035496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-48297534.820981234</v>
      </c>
      <c r="L2580" s="444">
        <f t="shared" ca="1" si="134"/>
        <v>-11639705891.856478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-11639705891.856478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-48498774.549401991</v>
      </c>
      <c r="L2581" s="444">
        <f t="shared" ca="1" si="134"/>
        <v>-11688204666.40588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-11688204666.40588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-48700852.776691169</v>
      </c>
      <c r="L2582" s="444">
        <f t="shared" ca="1" si="134"/>
        <v>-11736905519.182571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-11736905519.182571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-48903772.996594049</v>
      </c>
      <c r="L2583" s="444">
        <f t="shared" ca="1" si="134"/>
        <v>-11785809292.179165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-11785809292.179165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-49107538.717413187</v>
      </c>
      <c r="L2584" s="444">
        <f t="shared" ca="1" si="134"/>
        <v>-11834916830.896578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-11834916830.896578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-49312153.462069072</v>
      </c>
      <c r="L2585" s="444">
        <f t="shared" ca="1" si="134"/>
        <v>-11884228984.358646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-11884228984.358646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-49517620.768161029</v>
      </c>
      <c r="L2586" s="444">
        <f t="shared" ca="1" si="134"/>
        <v>-11933746605.126808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-11933746605.126808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-49723944.188028365</v>
      </c>
      <c r="L2587" s="444">
        <f t="shared" ca="1" si="134"/>
        <v>-11983470549.314837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-11983470549.314837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-49931127.288811818</v>
      </c>
      <c r="L2588" s="444">
        <f t="shared" ca="1" si="134"/>
        <v>-12033401676.603649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-12033401676.603649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-50139173.652515203</v>
      </c>
      <c r="L2589" s="444">
        <f t="shared" ca="1" si="134"/>
        <v>-12083540850.256165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-12083540850.256165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-50348086.876067355</v>
      </c>
      <c r="L2590" s="444">
        <f t="shared" ca="1" si="134"/>
        <v>-12133888937.132233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-12133888937.132233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-50557870.571384303</v>
      </c>
      <c r="L2591" s="444">
        <f t="shared" ca="1" si="134"/>
        <v>-12184446807.703617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-12184446807.703617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-50768528.365431741</v>
      </c>
      <c r="L2592" s="444">
        <f t="shared" ca="1" si="134"/>
        <v>-12235215336.069048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-12235215336.069048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-50980063.900287703</v>
      </c>
      <c r="L2593" s="444">
        <f t="shared" ca="1" si="134"/>
        <v>-12286195399.969336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-12286195399.969336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-51192480.833205566</v>
      </c>
      <c r="L2594" s="444">
        <f t="shared" ca="1" si="134"/>
        <v>-12337387880.802542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-12337387880.802542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-51405782.836677253</v>
      </c>
      <c r="L2595" s="444">
        <f t="shared" ca="1" si="134"/>
        <v>-12388793663.639219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-12388793663.639219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-51619973.59849675</v>
      </c>
      <c r="L2596" s="444">
        <f t="shared" ca="1" si="134"/>
        <v>-12440413637.237717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-12440413637.237717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-51835056.82182382</v>
      </c>
      <c r="L2597" s="444">
        <f t="shared" ca="1" si="134"/>
        <v>-12492248694.05954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-12492248694.05954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-52051036.225248083</v>
      </c>
      <c r="L2598" s="444">
        <f t="shared" ca="1" si="134"/>
        <v>-12544299730.284788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-12544299730.284788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-52267915.542853281</v>
      </c>
      <c r="L2599" s="444">
        <f t="shared" ca="1" si="134"/>
        <v>-12596567645.827641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-12596567645.827641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-52485698.524281837</v>
      </c>
      <c r="L2600" s="444">
        <f t="shared" ca="1" si="134"/>
        <v>-12649053344.351923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-12649053344.351923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-52704388.934799679</v>
      </c>
      <c r="L2601" s="444">
        <f t="shared" ca="1" si="134"/>
        <v>-12701757733.286722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-12701757733.286722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-52923990.555361345</v>
      </c>
      <c r="L2602" s="444">
        <f t="shared" ca="1" si="134"/>
        <v>-12754681723.842083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-12754681723.842083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-53144507.182675347</v>
      </c>
      <c r="L2603" s="444">
        <f t="shared" ca="1" si="134"/>
        <v>-12807826231.024757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-12807826231.024757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-53365942.629269823</v>
      </c>
      <c r="L2604" s="444">
        <f t="shared" ca="1" si="134"/>
        <v>-12861192173.654028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-12861192173.654028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-53588300.723558448</v>
      </c>
      <c r="L2605" s="444">
        <f t="shared" ca="1" si="134"/>
        <v>-12914780474.377586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-12914780474.377586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-53811585.309906609</v>
      </c>
      <c r="L2606" s="444">
        <f t="shared" ca="1" si="134"/>
        <v>-12968592059.687492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-12968592059.687492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-54035800.248697884</v>
      </c>
      <c r="L2607" s="444">
        <f t="shared" ca="1" si="134"/>
        <v>-13022627859.93619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-13022627859.93619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-54260949.41640079</v>
      </c>
      <c r="L2608" s="444">
        <f t="shared" ca="1" si="134"/>
        <v>-13076888809.352591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-13076888809.352591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-54487036.705635794</v>
      </c>
      <c r="L2609" s="444">
        <f t="shared" ca="1" si="134"/>
        <v>-13131375846.058226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-13131375846.058226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-54714066.025242604</v>
      </c>
      <c r="L2610" s="444">
        <f t="shared" ca="1" si="134"/>
        <v>-13186089912.083467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-13186089912.083467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-54942041.300347783</v>
      </c>
      <c r="L2611" s="444">
        <f t="shared" ca="1" si="134"/>
        <v>-13241031953.383816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-13241031953.383816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-55170966.472432561</v>
      </c>
      <c r="L2612" s="444">
        <f t="shared" ca="1" si="134"/>
        <v>-13296202919.856249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-13296202919.856249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-55400845.499401033</v>
      </c>
      <c r="L2613" s="444">
        <f t="shared" ca="1" si="134"/>
        <v>-13351603765.35565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-13351603765.35565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-55631682.35564854</v>
      </c>
      <c r="L2614" s="444">
        <f t="shared" ca="1" si="134"/>
        <v>-13407235447.711298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-13407235447.711298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-55863481.032130405</v>
      </c>
      <c r="L2615" s="444">
        <f t="shared" ca="1" si="134"/>
        <v>-13463098928.743429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-13463098928.743429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-56096245.536430955</v>
      </c>
      <c r="L2616" s="444">
        <f t="shared" ca="1" si="134"/>
        <v>-13519195174.27986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-13519195174.27986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-56329979.892832741</v>
      </c>
      <c r="L2617" s="444">
        <f t="shared" ca="1" si="134"/>
        <v>-13575525154.172691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-13575525154.172691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-56564688.142386205</v>
      </c>
      <c r="L2618" s="444">
        <f t="shared" ca="1" si="134"/>
        <v>-13632089842.315077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-13632089842.315077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-56800374.342979483</v>
      </c>
      <c r="L2619" s="444">
        <f t="shared" ca="1" si="134"/>
        <v>-13688890216.658056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-13688890216.658056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-57037042.569408566</v>
      </c>
      <c r="L2620" s="444">
        <f t="shared" ca="1" si="134"/>
        <v>-13745927259.227465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-13745927259.227465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-57274696.913447767</v>
      </c>
      <c r="L2621" s="444">
        <f t="shared" ca="1" si="134"/>
        <v>-13803201956.140913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-13803201956.140913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-57513341.483920477</v>
      </c>
      <c r="L2622" s="444">
        <f t="shared" ca="1" si="134"/>
        <v>-13860715297.624834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-13860715297.624834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-57752980.406770132</v>
      </c>
      <c r="L2623" s="444">
        <f t="shared" ca="1" si="134"/>
        <v>-13918468278.031605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-13918468278.031605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-57993617.825131677</v>
      </c>
      <c r="L2624" s="444">
        <f t="shared" ca="1" si="134"/>
        <v>-13976461895.856737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-13976461895.856737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-58235257.89940308</v>
      </c>
      <c r="L2625" s="444">
        <f t="shared" ca="1" si="134"/>
        <v>-14034697153.75614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-14034697153.75614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-58477904.807317249</v>
      </c>
      <c r="L2626" s="444">
        <f t="shared" ca="1" si="134"/>
        <v>-14093175058.563457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-14093175058.563457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-58721562.744014405</v>
      </c>
      <c r="L2627" s="444">
        <f t="shared" ca="1" si="134"/>
        <v>-14151896621.307472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-14151896621.307472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-58966235.922114469</v>
      </c>
      <c r="L2628" s="444">
        <f t="shared" ca="1" si="134"/>
        <v>-14210862857.229588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-14210862857.229588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-59211928.571789958</v>
      </c>
      <c r="L2629" s="444">
        <f t="shared" ca="1" si="134"/>
        <v>-14270074785.801378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-14270074785.801378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-59458644.940839067</v>
      </c>
      <c r="L2630" s="444">
        <f t="shared" ca="1" si="134"/>
        <v>-14329533430.742218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-14329533430.742218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-59706389.294759244</v>
      </c>
      <c r="L2631" s="444">
        <f t="shared" ca="1" si="134"/>
        <v>-14389239820.036978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-14389239820.036978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-59955165.916820742</v>
      </c>
      <c r="L2632" s="444">
        <f t="shared" ca="1" si="134"/>
        <v>-14449194985.953798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-14449194985.953798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-60204979.108140826</v>
      </c>
      <c r="L2633" s="444">
        <f t="shared" ca="1" si="134"/>
        <v>-14509399965.061939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-14509399965.061939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-60455833.187758081</v>
      </c>
      <c r="L2634" s="444">
        <f t="shared" ca="1" si="134"/>
        <v>-14569855798.249697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-14569855798.249697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-60707732.492707066</v>
      </c>
      <c r="L2635" s="444">
        <f t="shared" ca="1" si="134"/>
        <v>-14630563530.742403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-14630563530.742403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-60960681.378093347</v>
      </c>
      <c r="L2636" s="444">
        <f t="shared" ca="1" si="134"/>
        <v>-14691524212.120497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-14691524212.120497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-61214684.217168741</v>
      </c>
      <c r="L2637" s="444">
        <f t="shared" ca="1" si="134"/>
        <v>-14752738896.337666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-14752738896.337666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-61469745.401406936</v>
      </c>
      <c r="L2638" s="444">
        <f t="shared" ca="1" si="134"/>
        <v>-14814208641.739073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-14814208641.739073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-61725869.340579472</v>
      </c>
      <c r="L2639" s="444">
        <f t="shared" ca="1" si="134"/>
        <v>-14875934511.079653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-14875934511.079653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-61983060.462831885</v>
      </c>
      <c r="L2640" s="444">
        <f t="shared" ca="1" si="134"/>
        <v>-14937917571.542484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-14937917571.542484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-62241323.214760348</v>
      </c>
      <c r="L2641" s="444">
        <f t="shared" ca="1" si="134"/>
        <v>-15000158894.757244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-15000158894.757244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-62500662.061488517</v>
      </c>
      <c r="L2642" s="444">
        <f t="shared" ca="1" si="134"/>
        <v>-15062659556.818733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-15062659556.818733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-62761081.486744709</v>
      </c>
      <c r="L2643" s="444">
        <f t="shared" ca="1" si="134"/>
        <v>-15125420638.305477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-15125420638.305477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-63022585.992939487</v>
      </c>
      <c r="L2644" s="444">
        <f t="shared" ca="1" si="134"/>
        <v>-15188443224.298416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-15188443224.298416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-63285180.101243407</v>
      </c>
      <c r="L2645" s="444">
        <f t="shared" ca="1" si="134"/>
        <v>-15251728404.39966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-15251728404.39966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-63548868.351665251</v>
      </c>
      <c r="L2646" s="444">
        <f t="shared" ca="1" si="134"/>
        <v>-15315277272.751326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-15315277272.751326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-63813655.303130515</v>
      </c>
      <c r="L2647" s="444">
        <f t="shared" ca="1" si="134"/>
        <v>-15379090928.054457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-15379090928.054457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-64079545.533560239</v>
      </c>
      <c r="L2648" s="444">
        <f t="shared" ca="1" si="134"/>
        <v>-15443170473.588017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-15443170473.588017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-64346543.639950067</v>
      </c>
      <c r="L2649" s="444">
        <f t="shared" ca="1" si="134"/>
        <v>-15507517017.227966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-15507517017.227966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-64614654.238449857</v>
      </c>
      <c r="L2650" s="444">
        <f t="shared" ca="1" si="134"/>
        <v>-15572131671.466415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-15572131671.466415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-64883881.964443393</v>
      </c>
      <c r="L2651" s="444">
        <f t="shared" ca="1" si="134"/>
        <v>-15637015553.430859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-15637015553.430859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-65154231.472628571</v>
      </c>
      <c r="L2652" s="444">
        <f t="shared" ca="1" si="134"/>
        <v>-15702169784.903486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-15702169784.903486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-65425707.437097855</v>
      </c>
      <c r="L2653" s="444">
        <f t="shared" ca="1" si="134"/>
        <v>-15767595492.340584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-15767595492.340584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-65698314.551419109</v>
      </c>
      <c r="L2654" s="444">
        <f t="shared" ca="1" si="134"/>
        <v>-15833293806.892002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-15833293806.892002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-65972057.528716676</v>
      </c>
      <c r="L2655" s="444">
        <f t="shared" ca="1" si="134"/>
        <v>-15899265864.420719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-15899265864.420719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-66246941.101753004</v>
      </c>
      <c r="L2656" s="444">
        <f t="shared" ca="1" si="134"/>
        <v>-15965512805.522472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-15965512805.522472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-66522970.023010299</v>
      </c>
      <c r="L2657" s="444">
        <f t="shared" ca="1" si="134"/>
        <v>-16032035775.545483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-16032035775.545483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-66800149.064772844</v>
      </c>
      <c r="L2658" s="444">
        <f t="shared" ca="1" si="134"/>
        <v>-16098835924.610256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-16098835924.610256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-67078483.0192094</v>
      </c>
      <c r="L2659" s="444">
        <f t="shared" ca="1" si="134"/>
        <v>-16165914407.629465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-16165914407.629465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-67357976.698456109</v>
      </c>
      <c r="L2660" s="444">
        <f t="shared" ca="1" si="134"/>
        <v>-16233272384.327921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-16233272384.327921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-67638634.934699655</v>
      </c>
      <c r="L2661" s="444">
        <f t="shared" ca="1" si="134"/>
        <v>-16300911019.262621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-16300911019.262621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-67920462.580260918</v>
      </c>
      <c r="L2662" s="444">
        <f t="shared" ca="1" si="134"/>
        <v>-16368831481.842882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-16368831481.842882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-68203464.507678673</v>
      </c>
      <c r="L2663" s="444">
        <f t="shared" ca="1" si="134"/>
        <v>-16437034946.350561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-16437034946.350561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-68487645.609794006</v>
      </c>
      <c r="L2664" s="444">
        <f t="shared" ca="1" si="134"/>
        <v>-16505522591.960356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-16505522591.960356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-68773010.799834818</v>
      </c>
      <c r="L2665" s="444">
        <f t="shared" ca="1" si="134"/>
        <v>-16574295602.760191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-16574295602.760191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-69059565.011500791</v>
      </c>
      <c r="L2666" s="444">
        <f t="shared" ca="1" si="134"/>
        <v>-16643355167.771692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-16643355167.771692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-69347313.199048713</v>
      </c>
      <c r="L2667" s="444">
        <f t="shared" ca="1" si="134"/>
        <v>-16712702480.970741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-16712702480.970741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-69636260.337378085</v>
      </c>
      <c r="L2668" s="444">
        <f t="shared" ca="1" si="134"/>
        <v>-16782338741.308119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-16782338741.308119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-69926411.422117159</v>
      </c>
      <c r="L2669" s="444">
        <f t="shared" ca="1" si="134"/>
        <v>-16852265152.730236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-16852265152.730236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-70217771.469709322</v>
      </c>
      <c r="L2670" s="444">
        <f t="shared" ca="1" si="134"/>
        <v>-16922482924.199945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-16922482924.199945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-70510345.517499775</v>
      </c>
      <c r="L2671" s="444">
        <f t="shared" ca="1" si="134"/>
        <v>-16992993269.717445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-16992993269.717445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-70804138.623822689</v>
      </c>
      <c r="L2672" s="444">
        <f t="shared" ca="1" si="134"/>
        <v>-17063797408.341269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-17063797408.341269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-71099155.868088618</v>
      </c>
      <c r="L2673" s="444">
        <f t="shared" ca="1" si="134"/>
        <v>-17134896564.209356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-17134896564.209356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-71395402.350872323</v>
      </c>
      <c r="L2674" s="444">
        <f t="shared" ca="1" si="134"/>
        <v>-17206291966.56023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-17206291966.56023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-71692883.194000959</v>
      </c>
      <c r="L2675" s="444">
        <f t="shared" ca="1" si="134"/>
        <v>-17277984849.75423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-17277984849.75423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-71991603.540642619</v>
      </c>
      <c r="L2676" s="444">
        <f t="shared" ca="1" si="134"/>
        <v>-17349976453.294872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-17349976453.294872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-72291568.555395305</v>
      </c>
      <c r="L2677" s="444">
        <f t="shared" ca="1" si="134"/>
        <v>-17422268021.850269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-17422268021.850269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-72592783.424376115</v>
      </c>
      <c r="L2678" s="444">
        <f t="shared" ca="1" si="134"/>
        <v>-17494860805.274647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-17494860805.274647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-72895253.355311021</v>
      </c>
      <c r="L2679" s="444">
        <f t="shared" ca="1" si="134"/>
        <v>-17567756058.629959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-17567756058.629959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-73198983.577624828</v>
      </c>
      <c r="L2680" s="444">
        <f t="shared" ca="1" si="134"/>
        <v>-17640955042.207584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-17640955042.207584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-73503979.342531607</v>
      </c>
      <c r="L2681" s="444">
        <f t="shared" ca="1" si="134"/>
        <v>-17714459021.550117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-17714459021.550117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-73810245.923125491</v>
      </c>
      <c r="L2682" s="444">
        <f t="shared" ca="1" si="134"/>
        <v>-17788269267.473244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-17788269267.473244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-74117788.614471853</v>
      </c>
      <c r="L2683" s="444">
        <f t="shared" ca="1" si="134"/>
        <v>-17862387056.087715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-17862387056.087715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-74426612.733698815</v>
      </c>
      <c r="L2684" s="444">
        <f t="shared" ca="1" si="134"/>
        <v>-17936813668.821415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-17936813668.821415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-74736723.620089233</v>
      </c>
      <c r="L2685" s="444">
        <f t="shared" ca="1" si="134"/>
        <v>-18011550392.441505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-18011550392.441505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-75048126.635172933</v>
      </c>
      <c r="L2686" s="444">
        <f t="shared" ca="1" si="134"/>
        <v>-18086598519.076679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-18086598519.076679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-75360827.16281949</v>
      </c>
      <c r="L2687" s="444">
        <f t="shared" ca="1" si="134"/>
        <v>-18161959346.239498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-18161959346.239498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-75674830.609331235</v>
      </c>
      <c r="L2688" s="444">
        <f t="shared" ca="1" si="134"/>
        <v>-18237634176.848831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-18237634176.848831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-75990142.403536797</v>
      </c>
      <c r="L2689" s="444">
        <f t="shared" ca="1" si="134"/>
        <v>-18313624319.252369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-18313624319.252369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-76306767.996884868</v>
      </c>
      <c r="L2690" s="444">
        <f t="shared" ca="1" si="134"/>
        <v>-18389931087.249252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-18389931087.249252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-76624712.863538548</v>
      </c>
      <c r="L2691" s="444">
        <f t="shared" ca="1" si="134"/>
        <v>-18466555800.112789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-18466555800.112789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-76943982.500469953</v>
      </c>
      <c r="L2692" s="444">
        <f t="shared" ca="1" si="134"/>
        <v>-18543499782.613258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-18543499782.613258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-77264582.427555248</v>
      </c>
      <c r="L2693" s="444">
        <f t="shared" ca="1" si="134"/>
        <v>-18620764365.040813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-18620764365.040813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-77586518.187670052</v>
      </c>
      <c r="L2694" s="444">
        <f t="shared" ca="1" si="134"/>
        <v>-18698350883.228485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-18698350883.228485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-77909795.346785352</v>
      </c>
      <c r="L2695" s="444">
        <f t="shared" ca="1" si="134"/>
        <v>-18776260678.575272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-18776260678.575272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-78234419.494063631</v>
      </c>
      <c r="L2696" s="444">
        <f t="shared" ca="1" si="134"/>
        <v>-18854495098.069336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-18854495098.069336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-78560396.241955563</v>
      </c>
      <c r="L2697" s="444">
        <f t="shared" ca="1" si="134"/>
        <v>-18933055494.311291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-18933055494.311291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-78887731.226297051</v>
      </c>
      <c r="L2698" s="444">
        <f t="shared" ca="1" si="134"/>
        <v>-19011943225.537586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-19011943225.537586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-79216430.106406614</v>
      </c>
      <c r="L2699" s="444">
        <f t="shared" ca="1" si="134"/>
        <v>-19091159655.643993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-19091159655.643993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-79546498.565183312</v>
      </c>
      <c r="L2700" s="444">
        <f t="shared" ca="1" si="134"/>
        <v>-19170706154.209175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-19170706154.209175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-79877942.309204891</v>
      </c>
      <c r="L2701" s="444">
        <f t="shared" ca="1" si="134"/>
        <v>-19250584096.518379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-19250584096.518379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-80210767.068826586</v>
      </c>
      <c r="L2702" s="444">
        <f t="shared" ca="1" si="134"/>
        <v>-19330794863.587204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-19330794863.587204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-80544978.598280013</v>
      </c>
      <c r="L2703" s="444">
        <f t="shared" ca="1" si="134"/>
        <v>-19411339842.185486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-19411339842.185486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-80880582.675772861</v>
      </c>
      <c r="L2704" s="444">
        <f t="shared" ca="1" si="134"/>
        <v>-19492220424.861259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-19492220424.861259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-81217585.103588581</v>
      </c>
      <c r="L2705" s="444">
        <f t="shared" ca="1" si="134"/>
        <v>-19573438009.964848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-19573438009.964848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-81555991.708186865</v>
      </c>
      <c r="L2706" s="444">
        <f t="shared" ca="1" si="134"/>
        <v>-19654994001.673035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-19654994001.673035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-81895808.340304315</v>
      </c>
      <c r="L2707" s="444">
        <f t="shared" ca="1" si="134"/>
        <v>-19736889810.01334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-19736889810.01334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-82237040.875055581</v>
      </c>
      <c r="L2708" s="444">
        <f t="shared" ca="1" si="134"/>
        <v>-19819126850.888397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-19819126850.888397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-82579695.212034985</v>
      </c>
      <c r="L2709" s="444">
        <f t="shared" ca="1" si="134"/>
        <v>-19901706546.100433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-19901706546.100433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-82923777.275418475</v>
      </c>
      <c r="L2710" s="444">
        <f t="shared" ca="1" si="134"/>
        <v>-19984630323.375851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-19984630323.375851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-83269293.014066041</v>
      </c>
      <c r="L2711" s="444">
        <f t="shared" ca="1" si="134"/>
        <v>-20067899616.389915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-20067899616.389915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-83616248.40162465</v>
      </c>
      <c r="L2712" s="444">
        <f t="shared" ca="1" si="134"/>
        <v>-20151515864.791538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-20151515864.791538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-83964649.436631411</v>
      </c>
      <c r="L2713" s="444">
        <f t="shared" ca="1" si="134"/>
        <v>-20235480514.228168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-20235480514.228168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-84314502.142617375</v>
      </c>
      <c r="L2714" s="444">
        <f t="shared" ca="1" si="134"/>
        <v>-20319795016.370785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-20319795016.370785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-84665812.5682116</v>
      </c>
      <c r="L2715" s="444">
        <f t="shared" ca="1" si="134"/>
        <v>-20404460828.938995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-20404460828.938995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-85018586.78724581</v>
      </c>
      <c r="L2716" s="444">
        <f t="shared" ca="1" si="134"/>
        <v>-20489479415.726242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-20489479415.726242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-85372830.898859337</v>
      </c>
      <c r="L2717" s="444">
        <f t="shared" ca="1" si="134"/>
        <v>-20574852246.625103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-20574852246.625103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-85728551.027604595</v>
      </c>
      <c r="L2718" s="444">
        <f t="shared" ca="1" si="134"/>
        <v>-20660580797.652706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-20660580797.652706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-86085753.323552936</v>
      </c>
      <c r="L2719" s="444">
        <f t="shared" ca="1" si="134"/>
        <v>-20746666550.976257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-20746666550.976257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-86444443.962401077</v>
      </c>
      <c r="L2720" s="444">
        <f t="shared" ca="1" si="134"/>
        <v>-20833110994.93866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-20833110994.93866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-86804629.145577744</v>
      </c>
      <c r="L2721" s="444">
        <f t="shared" ca="1" si="134"/>
        <v>-20919915624.084236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-20919915624.084236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-87166315.100350976</v>
      </c>
      <c r="L2722" s="444">
        <f t="shared" ca="1" si="134"/>
        <v>-21007081939.184586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-21007081939.184586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-87529508.079935774</v>
      </c>
      <c r="L2723" s="444">
        <f t="shared" ca="1" si="134"/>
        <v>-21094611447.264523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-21094611447.264523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-87894214.363602176</v>
      </c>
      <c r="L2724" s="444">
        <f t="shared" ca="1" si="134"/>
        <v>-21182505661.628124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-21182505661.628124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-88260440.256783843</v>
      </c>
      <c r="L2725" s="444">
        <f t="shared" ca="1" si="134"/>
        <v>-21270766101.884907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-21270766101.884907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-88628192.091187105</v>
      </c>
      <c r="L2726" s="444">
        <f t="shared" ca="1" si="134"/>
        <v>-21359394293.976093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-21359394293.976093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-88997476.224900395</v>
      </c>
      <c r="L2727" s="444">
        <f t="shared" ca="1" si="134"/>
        <v>-21448391770.200993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-21448391770.200993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-89368299.042504132</v>
      </c>
      <c r="L2728" s="444">
        <f t="shared" ca="1" si="134"/>
        <v>-21537760069.243496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-21537760069.243496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-89740666.955181226</v>
      </c>
      <c r="L2729" s="444">
        <f t="shared" ca="1" si="134"/>
        <v>-21627500736.198677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-21627500736.198677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-90114586.400827825</v>
      </c>
      <c r="L2730" s="444">
        <f t="shared" ca="1" si="134"/>
        <v>-21717615322.599506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-21717615322.599506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-90490063.84416461</v>
      </c>
      <c r="L2731" s="444">
        <f t="shared" ca="1" si="134"/>
        <v>-21808105386.443672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-21808105386.443672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-90867105.776848629</v>
      </c>
      <c r="L2732" s="444">
        <f t="shared" ca="1" si="134"/>
        <v>-21898972492.22052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-21898972492.22052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-91245718.717585504</v>
      </c>
      <c r="L2733" s="444">
        <f t="shared" ca="1" si="134"/>
        <v>-21990218210.938107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-21990218210.938107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-91625909.212242112</v>
      </c>
      <c r="L2734" s="444">
        <f t="shared" ca="1" si="134"/>
        <v>-22081844120.150349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-22081844120.150349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-92007683.833959788</v>
      </c>
      <c r="L2735" s="444">
        <f t="shared" ca="1" si="134"/>
        <v>-22173851803.98431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-22173851803.98431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-92391049.183267951</v>
      </c>
      <c r="L2736" s="444">
        <f t="shared" ca="1" si="134"/>
        <v>-22266242853.16758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-22266242853.16758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-92776011.888198242</v>
      </c>
      <c r="L2737" s="444">
        <f t="shared" ca="1" si="134"/>
        <v>-22359018865.055779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-22359018865.055779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-93162578.60439907</v>
      </c>
      <c r="L2738" s="444">
        <f t="shared" ca="1" si="134"/>
        <v>-22452181443.660179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-22452181443.660179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-93550756.015250742</v>
      </c>
      <c r="L2739" s="444">
        <f t="shared" ca="1" si="134"/>
        <v>-22545732199.67543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-22545732199.67543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-93940550.831980959</v>
      </c>
      <c r="L2740" s="444">
        <f t="shared" ca="1" si="134"/>
        <v>-22639672750.507412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-22639672750.507412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-94331969.793780878</v>
      </c>
      <c r="L2741" s="444">
        <f t="shared" ca="1" si="134"/>
        <v>-22734004720.301193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-22734004720.301193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-94725019.667921633</v>
      </c>
      <c r="L2742" s="444">
        <f t="shared" ca="1" si="134"/>
        <v>-22828729739.969116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-22828729739.969116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-95119707.249871314</v>
      </c>
      <c r="L2743" s="444">
        <f t="shared" ca="1" si="134"/>
        <v>-22923849447.218987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-22923849447.218987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-95516039.36341244</v>
      </c>
      <c r="L2744" s="444">
        <f t="shared" ca="1" si="134"/>
        <v>-23019365486.582397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-23019365486.582397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-95914022.860759988</v>
      </c>
      <c r="L2745" s="444">
        <f t="shared" ca="1" si="134"/>
        <v>-23115279509.443157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-23115279509.443157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-96313664.622679815</v>
      </c>
      <c r="L2746" s="444">
        <f t="shared" ca="1" si="134"/>
        <v>-23211593174.065838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-23211593174.065838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-96714971.558607653</v>
      </c>
      <c r="L2747" s="444">
        <f t="shared" ca="1" si="134"/>
        <v>-23308308145.624447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-23308308145.624447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-97117950.606768534</v>
      </c>
      <c r="L2748" s="444">
        <f t="shared" ca="1" si="134"/>
        <v>-23405426096.231216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-23405426096.231216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-97522608.734296739</v>
      </c>
      <c r="L2749" s="444">
        <f t="shared" ca="1" si="134"/>
        <v>-23502948704.965511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-23502948704.965511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-97928952.937356293</v>
      </c>
      <c r="L2750" s="444">
        <f t="shared" ca="1" si="134"/>
        <v>-23600877657.902866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-23600877657.902866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-98336990.241261944</v>
      </c>
      <c r="L2751" s="444">
        <f t="shared" ca="1" si="134"/>
        <v>-23699214648.144127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-23699214648.144127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-98746727.700600535</v>
      </c>
      <c r="L2752" s="444">
        <f t="shared" ca="1" si="134"/>
        <v>-23797961375.844727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-23797961375.844727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-99158172.399353027</v>
      </c>
      <c r="L2753" s="444">
        <f t="shared" ca="1" si="134"/>
        <v>-23897119548.24408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-23897119548.24408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-99571331.451016992</v>
      </c>
      <c r="L2754" s="444">
        <f t="shared" ca="1" si="134"/>
        <v>-23996690879.695095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-23996690879.695095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-99986211.998729557</v>
      </c>
      <c r="L2755" s="444">
        <f t="shared" ca="1" si="134"/>
        <v>-24096677091.693825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-24096677091.693825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-100402821.21539094</v>
      </c>
      <c r="L2756" s="444">
        <f t="shared" ca="1" si="134"/>
        <v>-24197079912.909214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-24197079912.909214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-100821166.30378839</v>
      </c>
      <c r="L2757" s="444">
        <f t="shared" ca="1" si="134"/>
        <v>-24297901079.213001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-24297901079.213001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-101241254.49672084</v>
      </c>
      <c r="L2758" s="444">
        <f t="shared" ca="1" si="134"/>
        <v>-24399142333.709721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-24399142333.709721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-101663093.05712384</v>
      </c>
      <c r="L2759" s="444">
        <f t="shared" ca="1" si="134"/>
        <v>-24500805426.766846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-24500805426.766846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-102086689.27819519</v>
      </c>
      <c r="L2760" s="444">
        <f t="shared" ca="1" si="134"/>
        <v>-24602892116.04504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-24602892116.04504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-102512050.483521</v>
      </c>
      <c r="L2761" s="444">
        <f t="shared" ca="1" si="134"/>
        <v>-24705404166.528561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-24705404166.528561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-102939184.02720234</v>
      </c>
      <c r="L2762" s="444">
        <f t="shared" ca="1" si="134"/>
        <v>-24808343350.555763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-24808343350.555763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-103368097.29398234</v>
      </c>
      <c r="L2763" s="444">
        <f t="shared" ca="1" si="134"/>
        <v>-24911711447.849747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-24911711447.849747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-103798797.69937395</v>
      </c>
      <c r="L2764" s="444">
        <f t="shared" ca="1" si="134"/>
        <v>-25015510245.549122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-25015510245.549122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-104231292.68978801</v>
      </c>
      <c r="L2765" s="444">
        <f t="shared" ca="1" si="134"/>
        <v>-25119741538.238911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-25119741538.238911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-104665589.74266213</v>
      </c>
      <c r="L2766" s="444">
        <f t="shared" ca="1" si="134"/>
        <v>-25224407127.981571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-25224407127.981571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-105101696.36658987</v>
      </c>
      <c r="L2767" s="444">
        <f t="shared" ca="1" si="134"/>
        <v>-25329508824.34816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-25329508824.34816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-105539620.10145067</v>
      </c>
      <c r="L2768" s="444">
        <f t="shared" ca="1" si="134"/>
        <v>-25435048444.449612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-25435048444.449612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-105979368.51854005</v>
      </c>
      <c r="L2769" s="444">
        <f t="shared" ca="1" si="134"/>
        <v>-25541027812.968151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-25541027812.968151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-106420949.22070062</v>
      </c>
      <c r="L2770" s="444">
        <f t="shared" ca="1" si="134"/>
        <v>-25647448762.18885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-25647448762.18885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-106864369.84245354</v>
      </c>
      <c r="L2771" s="444">
        <f t="shared" ca="1" si="134"/>
        <v>-25754313132.031303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-25754313132.031303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-107309638.05013043</v>
      </c>
      <c r="L2772" s="444">
        <f t="shared" ca="1" si="134"/>
        <v>-25861622770.081432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-25861622770.081432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-107756761.54200597</v>
      </c>
      <c r="L2773" s="444">
        <f t="shared" ca="1" si="134"/>
        <v>-25969379531.62344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-25969379531.62344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-108205748.04843099</v>
      </c>
      <c r="L2774" s="444">
        <f t="shared" ca="1" si="134"/>
        <v>-26077585279.671871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-26077585279.671871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-108656605.33196613</v>
      </c>
      <c r="L2775" s="444">
        <f t="shared" ca="1" si="134"/>
        <v>-26186241885.003838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-26186241885.003838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-109109341.18751599</v>
      </c>
      <c r="L2776" s="444">
        <f t="shared" ca="1" si="134"/>
        <v>-26295351226.191353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-26295351226.191353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-109563963.44246396</v>
      </c>
      <c r="L2777" s="444">
        <f t="shared" ca="1" si="134"/>
        <v>-26404915189.633816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-26404915189.633816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-110020479.95680757</v>
      </c>
      <c r="L2778" s="444">
        <f t="shared" ca="1" si="134"/>
        <v>-26514935669.590622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-26514935669.590622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-110478898.62329425</v>
      </c>
      <c r="L2779" s="444">
        <f t="shared" ca="1" si="134"/>
        <v>-26625414568.213917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-26625414568.213917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-110939227.36755799</v>
      </c>
      <c r="L2780" s="444">
        <f t="shared" ca="1" si="134"/>
        <v>-26736353795.581474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-26736353795.581474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-111401474.14825614</v>
      </c>
      <c r="L2781" s="444">
        <f t="shared" ca="1" si="134"/>
        <v>-26847755269.729729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-26847755269.729729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-111865646.9572072</v>
      </c>
      <c r="L2782" s="444">
        <f t="shared" ca="1" si="134"/>
        <v>-26959620916.686935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-26959620916.686935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-112331753.81952889</v>
      </c>
      <c r="L2783" s="444">
        <f t="shared" ca="1" si="134"/>
        <v>-27071952670.506466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-27071952670.506466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-112799802.79377694</v>
      </c>
      <c r="L2784" s="444">
        <f t="shared" ca="1" si="134"/>
        <v>-27184752473.300243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-27184752473.300243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-113269801.97208434</v>
      </c>
      <c r="L2785" s="444">
        <f t="shared" ca="1" si="134"/>
        <v>-27298022275.272327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-27298022275.272327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-113741759.48030135</v>
      </c>
      <c r="L2786" s="444">
        <f t="shared" ca="1" si="134"/>
        <v>-27411764034.752628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-27411764034.752628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-114215683.47813596</v>
      </c>
      <c r="L2787" s="444">
        <f t="shared" ca="1" si="134"/>
        <v>-27525979718.230762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-27525979718.230762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-114691582.15929484</v>
      </c>
      <c r="L2788" s="444">
        <f t="shared" ca="1" si="134"/>
        <v>-27640671300.390057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-27640671300.390057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-115169463.75162524</v>
      </c>
      <c r="L2789" s="444">
        <f t="shared" ca="1" si="134"/>
        <v>-27755840764.141682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-27755840764.141682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-115649336.51725699</v>
      </c>
      <c r="L2790" s="444">
        <f t="shared" ca="1" si="134"/>
        <v>-27871490100.658939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-27871490100.658939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-116131208.75274557</v>
      </c>
      <c r="L2791" s="444">
        <f t="shared" ca="1" si="134"/>
        <v>-27987621309.411686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-27987621309.411686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-116615088.78921537</v>
      </c>
      <c r="L2792" s="444">
        <f t="shared" ca="1" si="134"/>
        <v>-28104236398.200901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-28104236398.200901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-117100984.99250376</v>
      </c>
      <c r="L2793" s="444">
        <f t="shared" ca="1" si="134"/>
        <v>-28221337383.193405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-28221337383.193405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-117588905.76330586</v>
      </c>
      <c r="L2794" s="444">
        <f t="shared" ca="1" si="134"/>
        <v>-28338926288.956711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-28338926288.956711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-118078859.53731962</v>
      </c>
      <c r="L2795" s="444">
        <f t="shared" ca="1" si="134"/>
        <v>-28457005148.49403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-28457005148.49403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-118570854.78539179</v>
      </c>
      <c r="L2796" s="444">
        <f t="shared" ca="1" si="134"/>
        <v>-28575576003.279423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-28575576003.279423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-119064900.01366426</v>
      </c>
      <c r="L2797" s="444">
        <f t="shared" ca="1" si="134"/>
        <v>-28694640903.293087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-28694640903.293087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-119561003.7637212</v>
      </c>
      <c r="L2798" s="444">
        <f t="shared" ca="1" si="134"/>
        <v>-28814201907.056808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-28814201907.056808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-120059174.6127367</v>
      </c>
      <c r="L2799" s="444">
        <f t="shared" ca="1" si="134"/>
        <v>-28934261081.669544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-28934261081.669544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-120559421.1736231</v>
      </c>
      <c r="L2800" s="444">
        <f t="shared" ca="1" si="134"/>
        <v>-29054820502.843166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-29054820502.843166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-121061752.09517984</v>
      </c>
      <c r="L2801" s="444">
        <f t="shared" ca="1" si="134"/>
        <v>-29175882254.938347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-29175882254.938347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-121566176.06224312</v>
      </c>
      <c r="L2802" s="444">
        <f t="shared" ca="1" si="134"/>
        <v>-29297448431.000591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-29297448431.000591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-122072701.79583581</v>
      </c>
      <c r="L2803" s="444">
        <f t="shared" ca="1" si="134"/>
        <v>-29419521132.796429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-29419521132.796429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-122581338.05331844</v>
      </c>
      <c r="L2804" s="444">
        <f t="shared" ca="1" si="134"/>
        <v>-29542102470.849747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-29542102470.849747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-123092093.62854061</v>
      </c>
      <c r="L2805" s="444">
        <f t="shared" ca="1" si="134"/>
        <v>-29665194564.478287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-29665194564.478287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-123604977.35199288</v>
      </c>
      <c r="L2806" s="444">
        <f t="shared" ca="1" si="134"/>
        <v>-29788799541.83028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-29788799541.83028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-124119998.09095949</v>
      </c>
      <c r="L2807" s="444">
        <f t="shared" ca="1" si="134"/>
        <v>-29912919539.921238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-29912919539.921238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-124637164.74967182</v>
      </c>
      <c r="L2808" s="444">
        <f t="shared" ca="1" si="134"/>
        <v>-30037556704.67091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-30037556704.67091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-125156486.26946212</v>
      </c>
      <c r="L2809" s="444">
        <f t="shared" ca="1" si="134"/>
        <v>-30162713190.940372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-30162713190.940372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-125677971.62891822</v>
      </c>
      <c r="L2810" s="444">
        <f t="shared" ca="1" si="134"/>
        <v>-30288391162.56929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-30288391162.56929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-126201629.84403872</v>
      </c>
      <c r="L2811" s="444">
        <f t="shared" ca="1" si="134"/>
        <v>-30414592792.41333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-30414592792.41333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-126727469.96838887</v>
      </c>
      <c r="L2812" s="444">
        <f t="shared" ca="1" si="134"/>
        <v>-30541320262.381718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-30541320262.381718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-127255501.09325716</v>
      </c>
      <c r="L2813" s="444">
        <f t="shared" ref="L2813:L3067" ca="1" si="139">I2813-J2813+K2813</f>
        <v>-30668575763.474976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-30668575763.474976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-127785732.3478124</v>
      </c>
      <c r="L2814" s="444">
        <f t="shared" ca="1" si="139"/>
        <v>-30796361495.822788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-30796361495.822788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-128318172.89926161</v>
      </c>
      <c r="L2815" s="444">
        <f t="shared" ca="1" si="139"/>
        <v>-30924679668.72205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-30924679668.72205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-128852831.95300853</v>
      </c>
      <c r="L2816" s="444">
        <f t="shared" ca="1" si="139"/>
        <v>-31053532500.675056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-31053532500.675056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-129389718.75281273</v>
      </c>
      <c r="L2817" s="444">
        <f t="shared" ca="1" si="139"/>
        <v>-31182922219.427868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-31182922219.427868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-129928842.58094944</v>
      </c>
      <c r="L2818" s="444">
        <f t="shared" ca="1" si="139"/>
        <v>-31312851062.008816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-31312851062.008816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-130470212.75837006</v>
      </c>
      <c r="L2819" s="444">
        <f t="shared" ca="1" si="139"/>
        <v>-31443321274.767185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-31443321274.767185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-131013838.64486326</v>
      </c>
      <c r="L2820" s="444">
        <f t="shared" ca="1" si="139"/>
        <v>-31574335113.412048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-31574335113.412048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-131559729.63921687</v>
      </c>
      <c r="L2821" s="444">
        <f t="shared" ca="1" si="139"/>
        <v>-31705894843.051266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-31705894843.051266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-132107895.17938027</v>
      </c>
      <c r="L2822" s="444">
        <f t="shared" ca="1" si="139"/>
        <v>-31838002738.230644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-31838002738.230644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-132658344.74262768</v>
      </c>
      <c r="L2823" s="444">
        <f t="shared" ca="1" si="139"/>
        <v>-31970661082.97327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-31970661082.97327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-133211087.84572196</v>
      </c>
      <c r="L2824" s="444">
        <f t="shared" ca="1" si="139"/>
        <v>-32103872170.818993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-32103872170.818993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-133766134.04507913</v>
      </c>
      <c r="L2825" s="444">
        <f t="shared" ca="1" si="139"/>
        <v>-32237638304.864071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-32237638304.864071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-134323492.93693364</v>
      </c>
      <c r="L2826" s="444">
        <f t="shared" ca="1" si="139"/>
        <v>-32371961797.801006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-32371961797.801006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-134883174.1575042</v>
      </c>
      <c r="L2827" s="444">
        <f t="shared" ca="1" si="139"/>
        <v>-32506844971.958511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-32506844971.958511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-135445187.38316044</v>
      </c>
      <c r="L2828" s="444">
        <f t="shared" ca="1" si="139"/>
        <v>-32642290159.341671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-32642290159.341671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-136009542.33059031</v>
      </c>
      <c r="L2829" s="444">
        <f t="shared" ca="1" si="139"/>
        <v>-32778299701.67226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-32778299701.67226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-136576248.75696772</v>
      </c>
      <c r="L2830" s="444">
        <f t="shared" ca="1" si="139"/>
        <v>-32914875950.42923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-32914875950.42923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-137145316.46012178</v>
      </c>
      <c r="L2831" s="444">
        <f t="shared" ca="1" si="139"/>
        <v>-33052021266.889351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-33052021266.889351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-137716755.27870563</v>
      </c>
      <c r="L2832" s="444">
        <f t="shared" ca="1" si="139"/>
        <v>-33189738022.168056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-33189738022.168056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-138290575.0923669</v>
      </c>
      <c r="L2833" s="444">
        <f t="shared" ca="1" si="139"/>
        <v>-33328028597.260422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-33328028597.260422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-138866785.82191843</v>
      </c>
      <c r="L2834" s="444">
        <f t="shared" ca="1" si="139"/>
        <v>-33466895383.08234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-33466895383.08234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-139445397.42950973</v>
      </c>
      <c r="L2835" s="444">
        <f t="shared" ca="1" si="139"/>
        <v>-33606340780.511848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-33606340780.511848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-140026419.91879937</v>
      </c>
      <c r="L2836" s="444">
        <f t="shared" ca="1" si="139"/>
        <v>-33746367200.430649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-33746367200.430649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-140609863.33512771</v>
      </c>
      <c r="L2837" s="444">
        <f t="shared" ca="1" si="139"/>
        <v>-33886977063.765778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-33886977063.765778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-141195737.76569071</v>
      </c>
      <c r="L2838" s="444">
        <f t="shared" ca="1" si="139"/>
        <v>-34028172801.531467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-34028172801.531467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-141784053.33971444</v>
      </c>
      <c r="L2839" s="444">
        <f t="shared" ca="1" si="139"/>
        <v>-34169956854.871181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-34169956854.871181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-142374820.22862995</v>
      </c>
      <c r="L2840" s="444">
        <f t="shared" ca="1" si="139"/>
        <v>-34312331675.099812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-34312331675.099812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-142968048.6462492</v>
      </c>
      <c r="L2841" s="444">
        <f t="shared" ca="1" si="139"/>
        <v>-34455299723.746063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-34455299723.746063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-143563748.84894192</v>
      </c>
      <c r="L2842" s="444">
        <f t="shared" ca="1" si="139"/>
        <v>-34598863472.595009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-34598863472.595009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-144161931.13581252</v>
      </c>
      <c r="L2843" s="444">
        <f t="shared" ca="1" si="139"/>
        <v>-34743025403.73082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-34743025403.73082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-144762605.84887841</v>
      </c>
      <c r="L2844" s="444">
        <f t="shared" ca="1" si="139"/>
        <v>-34887788009.579697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-34887788009.579697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-145365783.37324873</v>
      </c>
      <c r="L2845" s="444">
        <f t="shared" ca="1" si="139"/>
        <v>-35033153792.952942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-35033153792.952942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-145971474.13730392</v>
      </c>
      <c r="L2846" s="444">
        <f t="shared" ca="1" si="139"/>
        <v>-35179125267.090248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-35179125267.090248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-146579688.61287603</v>
      </c>
      <c r="L2847" s="444">
        <f t="shared" ca="1" si="139"/>
        <v>-35325704955.703125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-35325704955.703125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-147190437.31542969</v>
      </c>
      <c r="L2848" s="444">
        <f t="shared" ca="1" si="139"/>
        <v>-35472895393.018555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-35472895393.018555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-147803730.80424398</v>
      </c>
      <c r="L2849" s="444">
        <f t="shared" ca="1" si="139"/>
        <v>-35620699123.8228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-35620699123.8228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-148419579.68259498</v>
      </c>
      <c r="L2850" s="444">
        <f t="shared" ca="1" si="139"/>
        <v>-35769118703.505394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-35769118703.505394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-149037994.59793913</v>
      </c>
      <c r="L2851" s="444">
        <f t="shared" ca="1" si="139"/>
        <v>-35918156698.103333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-35918156698.103333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-149658986.24209723</v>
      </c>
      <c r="L2852" s="444">
        <f t="shared" ca="1" si="139"/>
        <v>-36067815684.345428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-36067815684.345428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-150282565.3514393</v>
      </c>
      <c r="L2853" s="444">
        <f t="shared" ca="1" si="139"/>
        <v>-36218098249.696869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-36218098249.696869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-150908742.70707029</v>
      </c>
      <c r="L2854" s="444">
        <f t="shared" ca="1" si="139"/>
        <v>-36369006992.403938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-36369006992.403938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-151537529.13501641</v>
      </c>
      <c r="L2855" s="444">
        <f t="shared" ca="1" si="139"/>
        <v>-36520544521.538956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-36520544521.538956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-152168935.50641233</v>
      </c>
      <c r="L2856" s="444">
        <f t="shared" ca="1" si="139"/>
        <v>-36672713457.045364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-36672713457.045364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-152802972.73768902</v>
      </c>
      <c r="L2857" s="444">
        <f t="shared" ca="1" si="139"/>
        <v>-36825516429.783051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-36825516429.783051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-153439651.79076272</v>
      </c>
      <c r="L2858" s="444">
        <f t="shared" ca="1" si="139"/>
        <v>-36978956081.573814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-36978956081.573814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-154078983.67322421</v>
      </c>
      <c r="L2859" s="444">
        <f t="shared" ca="1" si="139"/>
        <v>-37133035065.24704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-37133035065.24704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-154720979.43852934</v>
      </c>
      <c r="L2860" s="444">
        <f t="shared" ca="1" si="139"/>
        <v>-37287756044.68557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-37287756044.68557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-155365650.18618986</v>
      </c>
      <c r="L2861" s="444">
        <f t="shared" ca="1" si="139"/>
        <v>-37443121694.871758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-37443121694.871758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-156013007.06196564</v>
      </c>
      <c r="L2862" s="444">
        <f t="shared" ca="1" si="139"/>
        <v>-37599134701.933723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-37599134701.933723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-156663061.25805718</v>
      </c>
      <c r="L2863" s="444">
        <f t="shared" ca="1" si="139"/>
        <v>-37755797763.19178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-37755797763.19178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-157315824.01329908</v>
      </c>
      <c r="L2864" s="444">
        <f t="shared" ca="1" si="139"/>
        <v>-37913113587.205078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-37913113587.205078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-157971306.6133545</v>
      </c>
      <c r="L2865" s="444">
        <f t="shared" ca="1" si="139"/>
        <v>-38071084893.818436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-38071084893.818436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-158629520.39091015</v>
      </c>
      <c r="L2866" s="444">
        <f t="shared" ca="1" si="139"/>
        <v>-38229714414.209343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-38229714414.209343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-159290476.72587225</v>
      </c>
      <c r="L2867" s="444">
        <f t="shared" ca="1" si="139"/>
        <v>-38389004890.935219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-38389004890.935219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-159954187.0455634</v>
      </c>
      <c r="L2868" s="444">
        <f t="shared" ca="1" si="139"/>
        <v>-38548959077.980782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-38548959077.980782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-160620662.82491991</v>
      </c>
      <c r="L2869" s="444">
        <f t="shared" ca="1" si="139"/>
        <v>-38709579740.805702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-38709579740.805702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-161289915.58669043</v>
      </c>
      <c r="L2870" s="444">
        <f t="shared" ca="1" si="139"/>
        <v>-38870869656.392395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-38870869656.392395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-161961956.90163499</v>
      </c>
      <c r="L2871" s="444">
        <f t="shared" ca="1" si="139"/>
        <v>-39032831613.294029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-39032831613.294029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-162636798.38872513</v>
      </c>
      <c r="L2872" s="444">
        <f t="shared" ca="1" si="139"/>
        <v>-39195468411.682755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-39195468411.682755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-163314451.71534482</v>
      </c>
      <c r="L2873" s="444">
        <f t="shared" ca="1" si="139"/>
        <v>-39358782863.398102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-39358782863.398102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-163994928.5974921</v>
      </c>
      <c r="L2874" s="444">
        <f t="shared" ca="1" si="139"/>
        <v>-39522777791.99559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-39522777791.99559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-164678240.79998162</v>
      </c>
      <c r="L2875" s="444">
        <f t="shared" ca="1" si="139"/>
        <v>-39687456032.79557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-39687456032.79557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-165364400.13664821</v>
      </c>
      <c r="L2876" s="444">
        <f t="shared" ca="1" si="139"/>
        <v>-39852820432.93222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-39852820432.93222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-166053418.47055092</v>
      </c>
      <c r="L2877" s="444">
        <f t="shared" ca="1" si="139"/>
        <v>-40018873851.402771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-40018873851.402771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-166745307.7141782</v>
      </c>
      <c r="L2878" s="444">
        <f t="shared" ca="1" si="139"/>
        <v>-40185619159.116951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-40185619159.116951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-167440079.82965395</v>
      </c>
      <c r="L2879" s="444">
        <f t="shared" ca="1" si="139"/>
        <v>-40353059238.946602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-40353059238.946602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-168137746.82894418</v>
      </c>
      <c r="L2880" s="444">
        <f t="shared" ca="1" si="139"/>
        <v>-40521196985.775543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-40521196985.775543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-168838320.77406475</v>
      </c>
      <c r="L2881" s="444">
        <f t="shared" ca="1" si="139"/>
        <v>-40690035306.549606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-40690035306.549606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-169541813.77729002</v>
      </c>
      <c r="L2882" s="444">
        <f t="shared" ca="1" si="139"/>
        <v>-40859577120.326897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-40859577120.326897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-170248238.00136206</v>
      </c>
      <c r="L2883" s="444">
        <f t="shared" ca="1" si="139"/>
        <v>-41029825358.328262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-41029825358.328262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-170957605.65970108</v>
      </c>
      <c r="L2884" s="444">
        <f t="shared" ca="1" si="139"/>
        <v>-41200782963.987961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-41200782963.987961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-171669929.01661649</v>
      </c>
      <c r="L2885" s="444">
        <f t="shared" ca="1" si="139"/>
        <v>-41372452893.004578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-41372452893.004578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-172385220.38751906</v>
      </c>
      <c r="L2886" s="444">
        <f t="shared" ca="1" si="139"/>
        <v>-41544838113.392097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-41544838113.392097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-173103492.13913375</v>
      </c>
      <c r="L2887" s="444">
        <f t="shared" ca="1" si="139"/>
        <v>-41717941605.531235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-41717941605.531235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-173824756.68971348</v>
      </c>
      <c r="L2888" s="444">
        <f t="shared" ca="1" si="139"/>
        <v>-41891766362.220947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-41891766362.220947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-174549026.50925395</v>
      </c>
      <c r="L2889" s="444">
        <f t="shared" ca="1" si="139"/>
        <v>-42066315388.730202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-42066315388.730202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-175276314.11970916</v>
      </c>
      <c r="L2890" s="444">
        <f t="shared" ca="1" si="139"/>
        <v>-42241591702.849915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-42241591702.849915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-176006632.09520799</v>
      </c>
      <c r="L2891" s="444">
        <f t="shared" ca="1" si="139"/>
        <v>-42417598334.945122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-42417598334.945122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-176739993.06227133</v>
      </c>
      <c r="L2892" s="444">
        <f t="shared" ca="1" si="139"/>
        <v>-42594338328.007393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-42594338328.007393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-177476409.7000308</v>
      </c>
      <c r="L2893" s="444">
        <f t="shared" ca="1" si="139"/>
        <v>-42771814737.70742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-42771814737.70742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-178215894.74044758</v>
      </c>
      <c r="L2894" s="444">
        <f t="shared" ca="1" si="139"/>
        <v>-42950030632.447868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-42950030632.447868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-178958460.96853277</v>
      </c>
      <c r="L2895" s="444">
        <f t="shared" ca="1" si="139"/>
        <v>-43128989093.416405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-43128989093.416405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-179704121.22256836</v>
      </c>
      <c r="L2896" s="444">
        <f t="shared" ca="1" si="139"/>
        <v>-43308693214.638969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-43308693214.638969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-180452888.39432904</v>
      </c>
      <c r="L2897" s="444">
        <f t="shared" ca="1" si="139"/>
        <v>-43489146103.033295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-43489146103.033295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-181204775.4293054</v>
      </c>
      <c r="L2898" s="444">
        <f t="shared" ca="1" si="139"/>
        <v>-43670350878.462601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-43670350878.462601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-181959795.32692751</v>
      </c>
      <c r="L2899" s="444">
        <f t="shared" ca="1" si="139"/>
        <v>-43852310673.789528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-43852310673.789528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-182717961.14078969</v>
      </c>
      <c r="L2900" s="444">
        <f t="shared" ca="1" si="139"/>
        <v>-44035028634.930321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-44035028634.930321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-183479285.97887632</v>
      </c>
      <c r="L2901" s="444">
        <f t="shared" ca="1" si="139"/>
        <v>-44218507920.909195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-44218507920.909195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-184243783.00378832</v>
      </c>
      <c r="L2902" s="444">
        <f t="shared" ca="1" si="139"/>
        <v>-44402751703.912987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-44402751703.912987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-185011465.43297076</v>
      </c>
      <c r="L2903" s="444">
        <f t="shared" ca="1" si="139"/>
        <v>-44587763169.345955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-44587763169.345955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-185782346.53894147</v>
      </c>
      <c r="L2904" s="444">
        <f t="shared" ca="1" si="139"/>
        <v>-44773545515.884895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-44773545515.884895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-186556439.6495204</v>
      </c>
      <c r="L2905" s="444">
        <f t="shared" ca="1" si="139"/>
        <v>-44960101955.534416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-44960101955.534416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-187333758.14806005</v>
      </c>
      <c r="L2906" s="444">
        <f t="shared" ca="1" si="139"/>
        <v>-45147435713.68248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-45147435713.68248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-188114315.47367701</v>
      </c>
      <c r="L2907" s="444">
        <f t="shared" ca="1" si="139"/>
        <v>-45335550029.156158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-45335550029.156158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-188898125.12148398</v>
      </c>
      <c r="L2908" s="444">
        <f t="shared" ca="1" si="139"/>
        <v>-45524448154.277641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-45524448154.277641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-189685200.64282352</v>
      </c>
      <c r="L2909" s="444">
        <f t="shared" ca="1" si="139"/>
        <v>-45714133354.920464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-45714133354.920464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-190475555.64550194</v>
      </c>
      <c r="L2910" s="444">
        <f t="shared" ca="1" si="139"/>
        <v>-45904608910.565964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-45904608910.565964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-191269203.79402485</v>
      </c>
      <c r="L2911" s="444">
        <f t="shared" ca="1" si="139"/>
        <v>-46095878114.359985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-46095878114.359985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-192066158.80983326</v>
      </c>
      <c r="L2912" s="444">
        <f t="shared" ca="1" si="139"/>
        <v>-46287944273.169815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-46287944273.169815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-192866434.4715409</v>
      </c>
      <c r="L2913" s="444">
        <f t="shared" ca="1" si="139"/>
        <v>-46480810707.641357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-46480810707.641357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-193670044.61517233</v>
      </c>
      <c r="L2914" s="444">
        <f t="shared" ca="1" si="139"/>
        <v>-46674480752.256531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-46674480752.256531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-194477003.13440222</v>
      </c>
      <c r="L2915" s="444">
        <f t="shared" ca="1" si="139"/>
        <v>-46868957755.39093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-46868957755.39093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-195287323.98079553</v>
      </c>
      <c r="L2916" s="444">
        <f t="shared" ca="1" si="139"/>
        <v>-47064245079.371727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-47064245079.371727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-196101021.16404885</v>
      </c>
      <c r="L2917" s="444">
        <f t="shared" ca="1" si="139"/>
        <v>-47260346100.535774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-47260346100.535774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-196918108.7522324</v>
      </c>
      <c r="L2918" s="444">
        <f t="shared" ca="1" si="139"/>
        <v>-47457264209.28801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-47457264209.28801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-197738600.87203336</v>
      </c>
      <c r="L2919" s="444">
        <f t="shared" ca="1" si="139"/>
        <v>-47655002810.160042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-47655002810.160042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-198562511.70900017</v>
      </c>
      <c r="L2920" s="444">
        <f t="shared" ca="1" si="139"/>
        <v>-47853565321.869041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-47853565321.869041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-199389855.50778767</v>
      </c>
      <c r="L2921" s="444">
        <f t="shared" ca="1" si="139"/>
        <v>-48052955177.376831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-48052955177.376831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-200220646.57240346</v>
      </c>
      <c r="L2922" s="444">
        <f t="shared" ca="1" si="139"/>
        <v>-48253175823.949234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-48253175823.949234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-201054899.26645514</v>
      </c>
      <c r="L2923" s="444">
        <f t="shared" ca="1" si="139"/>
        <v>-48454230723.215691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-48454230723.215691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-201892628.01339871</v>
      </c>
      <c r="L2924" s="444">
        <f t="shared" ca="1" si="139"/>
        <v>-48656123351.229088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-48656123351.229088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-202733847.29678786</v>
      </c>
      <c r="L2925" s="444">
        <f t="shared" ca="1" si="139"/>
        <v>-48858857198.525879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-48858857198.525879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-203578571.66052449</v>
      </c>
      <c r="L2926" s="444">
        <f t="shared" ca="1" si="139"/>
        <v>-49062435770.186401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-49062435770.186401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-204426815.70910999</v>
      </c>
      <c r="L2927" s="444">
        <f t="shared" ca="1" si="139"/>
        <v>-49266862585.895508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-49266862585.895508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-205278594.10789794</v>
      </c>
      <c r="L2928" s="444">
        <f t="shared" ca="1" si="139"/>
        <v>-49472141180.003403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-49472141180.003403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-206133921.5833475</v>
      </c>
      <c r="L2929" s="444">
        <f t="shared" ca="1" si="139"/>
        <v>-49678275101.586754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-49678275101.586754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-206992812.92327815</v>
      </c>
      <c r="L2930" s="444">
        <f t="shared" ca="1" si="139"/>
        <v>-49885267914.510033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-49885267914.510033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-207855282.97712514</v>
      </c>
      <c r="L2931" s="444">
        <f t="shared" ca="1" si="139"/>
        <v>-50093123197.48716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-50093123197.48716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-208721346.6561965</v>
      </c>
      <c r="L2932" s="444">
        <f t="shared" ca="1" si="139"/>
        <v>-50301844544.143356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-50301844544.143356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-209591018.93393064</v>
      </c>
      <c r="L2933" s="444">
        <f t="shared" ca="1" si="139"/>
        <v>-50511435563.077286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-50511435563.077286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-210464314.84615535</v>
      </c>
      <c r="L2934" s="444">
        <f t="shared" ca="1" si="139"/>
        <v>-50721899877.923439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-50721899877.923439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-211341249.49134767</v>
      </c>
      <c r="L2935" s="444">
        <f t="shared" ca="1" si="139"/>
        <v>-50933241127.414787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-50933241127.414787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-212221838.03089494</v>
      </c>
      <c r="L2936" s="444">
        <f t="shared" ca="1" si="139"/>
        <v>-51145462965.445679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-51145462965.445679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-213106095.68935698</v>
      </c>
      <c r="L2937" s="444">
        <f t="shared" ca="1" si="139"/>
        <v>-51358569061.135033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-51358569061.135033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-213994037.7547293</v>
      </c>
      <c r="L2938" s="444">
        <f t="shared" ca="1" si="139"/>
        <v>-51572563098.889763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-51572563098.889763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-214885679.57870734</v>
      </c>
      <c r="L2939" s="444">
        <f t="shared" ca="1" si="139"/>
        <v>-51787448778.468468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-51787448778.468468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-215781036.57695195</v>
      </c>
      <c r="L2940" s="444">
        <f t="shared" ca="1" si="139"/>
        <v>-52003229815.045418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-52003229815.045418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-216680124.2293559</v>
      </c>
      <c r="L2941" s="444">
        <f t="shared" ca="1" si="139"/>
        <v>-52219909939.274773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-52219909939.274773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-217582958.08031154</v>
      </c>
      <c r="L2942" s="444">
        <f t="shared" ca="1" si="139"/>
        <v>-52437492897.355087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-52437492897.355087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-218489553.73897952</v>
      </c>
      <c r="L2943" s="444">
        <f t="shared" ca="1" si="139"/>
        <v>-52655982451.09407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-52655982451.09407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-219399926.87955862</v>
      </c>
      <c r="L2944" s="444">
        <f t="shared" ca="1" si="139"/>
        <v>-52875382377.973633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-52875382377.973633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-220314093.24155679</v>
      </c>
      <c r="L2945" s="444">
        <f t="shared" ca="1" si="139"/>
        <v>-53095696471.215187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-53095696471.215187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-221232068.63006327</v>
      </c>
      <c r="L2946" s="444">
        <f t="shared" ca="1" si="139"/>
        <v>-53316928539.845253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-53316928539.845253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-222153868.91602188</v>
      </c>
      <c r="L2947" s="444">
        <f t="shared" ca="1" si="139"/>
        <v>-53539082408.761276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-53539082408.761276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-223079510.03650528</v>
      </c>
      <c r="L2948" s="444">
        <f t="shared" ca="1" si="139"/>
        <v>-53762161918.797783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-53762161918.797783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-224009007.99499074</v>
      </c>
      <c r="L2949" s="444">
        <f t="shared" ca="1" si="139"/>
        <v>-53986170926.79277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-53986170926.79277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-224942378.86163655</v>
      </c>
      <c r="L2950" s="444">
        <f t="shared" ca="1" si="139"/>
        <v>-54211113305.654404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-54211113305.654404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-225879638.77356005</v>
      </c>
      <c r="L2951" s="444">
        <f t="shared" ca="1" si="139"/>
        <v>-54436992944.427963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-54436992944.427963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-226820803.93511647</v>
      </c>
      <c r="L2952" s="444">
        <f t="shared" ca="1" si="139"/>
        <v>-54663813748.363083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-54663813748.363083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-227765890.6181795</v>
      </c>
      <c r="L2953" s="444">
        <f t="shared" ca="1" si="139"/>
        <v>-54891579638.981262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-54891579638.981262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-228714915.16242191</v>
      </c>
      <c r="L2954" s="444">
        <f t="shared" ca="1" si="139"/>
        <v>-55120294554.143684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-55120294554.143684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-229667893.97559872</v>
      </c>
      <c r="L2955" s="444">
        <f t="shared" ca="1" si="139"/>
        <v>-55349962448.119286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-55349962448.119286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-230624843.53383034</v>
      </c>
      <c r="L2956" s="444">
        <f t="shared" ca="1" si="139"/>
        <v>-55580587291.653114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-55580587291.653114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-231585780.381888</v>
      </c>
      <c r="L2957" s="444">
        <f t="shared" ca="1" si="139"/>
        <v>-55812173072.035004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-55812173072.035004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-232550721.13347915</v>
      </c>
      <c r="L2958" s="444">
        <f t="shared" ca="1" si="139"/>
        <v>-56044723793.16848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-56044723793.16848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-233519682.47153533</v>
      </c>
      <c r="L2959" s="444">
        <f t="shared" ca="1" si="139"/>
        <v>-56278243475.640015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-56278243475.640015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-234492681.14850008</v>
      </c>
      <c r="L2960" s="444">
        <f t="shared" ca="1" si="139"/>
        <v>-56512736156.788513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-56512736156.788513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-235469733.98661885</v>
      </c>
      <c r="L2961" s="444">
        <f t="shared" ca="1" si="139"/>
        <v>-56748205890.775131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-56748205890.775131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-236450857.87822971</v>
      </c>
      <c r="L2962" s="444">
        <f t="shared" ca="1" si="139"/>
        <v>-56984656748.653358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-56984656748.653358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-237436069.78605568</v>
      </c>
      <c r="L2963" s="444">
        <f t="shared" ca="1" si="139"/>
        <v>-57222092818.439415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-57222092818.439415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-238425386.74349755</v>
      </c>
      <c r="L2964" s="444">
        <f t="shared" ca="1" si="139"/>
        <v>-57460518205.182915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-57460518205.182915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-239418825.85492882</v>
      </c>
      <c r="L2965" s="444">
        <f t="shared" ca="1" si="139"/>
        <v>-57699937031.037842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-57699937031.037842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-240416404.295991</v>
      </c>
      <c r="L2966" s="444">
        <f t="shared" ca="1" si="139"/>
        <v>-57940353435.333832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-57940353435.333832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-241418139.31389093</v>
      </c>
      <c r="L2967" s="444">
        <f t="shared" ca="1" si="139"/>
        <v>-58181771574.64772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-58181771574.64772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-242424048.22769883</v>
      </c>
      <c r="L2968" s="444">
        <f t="shared" ca="1" si="139"/>
        <v>-58424195622.87542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-58424195622.87542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-243434148.42864761</v>
      </c>
      <c r="L2969" s="444">
        <f t="shared" ca="1" si="139"/>
        <v>-58667629771.30407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-58667629771.30407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-244448457.38043359</v>
      </c>
      <c r="L2970" s="444">
        <f t="shared" ca="1" si="139"/>
        <v>-58912078228.684502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-58912078228.684502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-245466992.61951876</v>
      </c>
      <c r="L2971" s="444">
        <f t="shared" ca="1" si="139"/>
        <v>-59157545221.304024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-59157545221.304024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-246489771.75543344</v>
      </c>
      <c r="L2972" s="444">
        <f t="shared" ca="1" si="139"/>
        <v>-59404034993.059456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-59404034993.059456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-247516812.47108105</v>
      </c>
      <c r="L2973" s="444">
        <f t="shared" ca="1" si="139"/>
        <v>-59651551805.53054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-59651551805.53054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-248548132.5230439</v>
      </c>
      <c r="L2974" s="444">
        <f t="shared" ca="1" si="139"/>
        <v>-59900099938.053581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-59900099938.053581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-249583749.74188992</v>
      </c>
      <c r="L2975" s="444">
        <f t="shared" ca="1" si="139"/>
        <v>-60149683687.795471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-60149683687.795471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-250623682.0324811</v>
      </c>
      <c r="L2976" s="444">
        <f t="shared" ca="1" si="139"/>
        <v>-60400307369.82795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-60400307369.82795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-251667947.37428311</v>
      </c>
      <c r="L2977" s="444">
        <f t="shared" ca="1" si="139"/>
        <v>-60651975317.202232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-60651975317.202232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-252716563.82167596</v>
      </c>
      <c r="L2978" s="444">
        <f t="shared" ca="1" si="139"/>
        <v>-60904691881.023911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-60904691881.023911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-253769549.50426626</v>
      </c>
      <c r="L2979" s="444">
        <f t="shared" ca="1" si="139"/>
        <v>-61158461430.528175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-61158461430.528175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-254826922.62720072</v>
      </c>
      <c r="L2980" s="444">
        <f t="shared" ca="1" si="139"/>
        <v>-61413288353.155373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-61413288353.155373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-255888701.47148073</v>
      </c>
      <c r="L2981" s="444">
        <f t="shared" ca="1" si="139"/>
        <v>-61669177054.626854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-61669177054.626854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-256954904.39427859</v>
      </c>
      <c r="L2982" s="444">
        <f t="shared" ca="1" si="139"/>
        <v>-61926131959.021133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-61926131959.021133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-258025549.82925475</v>
      </c>
      <c r="L2983" s="444">
        <f t="shared" ca="1" si="139"/>
        <v>-62184157508.850388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-62184157508.850388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-259100656.28687659</v>
      </c>
      <c r="L2984" s="444">
        <f t="shared" ca="1" si="139"/>
        <v>-62443258165.13726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-62443258165.13726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-260180242.35473862</v>
      </c>
      <c r="L2985" s="444">
        <f t="shared" ca="1" si="139"/>
        <v>-62703438407.491997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-62703438407.491997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-261264326.69788331</v>
      </c>
      <c r="L2986" s="444">
        <f t="shared" ca="1" si="139"/>
        <v>-62964702734.18988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-62964702734.18988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-262352928.0591245</v>
      </c>
      <c r="L2987" s="444">
        <f t="shared" ca="1" si="139"/>
        <v>-63227055662.249008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-63227055662.249008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-263446065.25937086</v>
      </c>
      <c r="L2988" s="444">
        <f t="shared" ca="1" si="139"/>
        <v>-63490501727.508377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-63490501727.508377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-264543757.19795156</v>
      </c>
      <c r="L2989" s="444">
        <f t="shared" ca="1" si="139"/>
        <v>-63755045484.706329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-63755045484.706329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-265646022.85294306</v>
      </c>
      <c r="L2990" s="444">
        <f t="shared" ca="1" si="139"/>
        <v>-64020691507.559273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-64020691507.559273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-266752881.28149697</v>
      </c>
      <c r="L2991" s="444">
        <f t="shared" ca="1" si="139"/>
        <v>-64287444388.840767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-64287444388.840767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-267864351.62016985</v>
      </c>
      <c r="L2992" s="444">
        <f t="shared" ca="1" si="139"/>
        <v>-64555308740.460938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-64555308740.460938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-268980453.08525395</v>
      </c>
      <c r="L2993" s="444">
        <f t="shared" ca="1" si="139"/>
        <v>-64824289193.546188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-64824289193.546188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-270101204.97310913</v>
      </c>
      <c r="L2994" s="444">
        <f t="shared" ca="1" si="139"/>
        <v>-65094390398.519295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-65094390398.519295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-271226626.66049707</v>
      </c>
      <c r="L2995" s="444">
        <f t="shared" ca="1" si="139"/>
        <v>-65365617025.179794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-65365617025.179794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-272356737.6049158</v>
      </c>
      <c r="L2996" s="444">
        <f t="shared" ca="1" si="139"/>
        <v>-65637973762.784714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-65637973762.784714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-273491557.34493631</v>
      </c>
      <c r="L2997" s="444">
        <f t="shared" ca="1" si="139"/>
        <v>-65911465320.129646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-65911465320.129646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-274631105.5005402</v>
      </c>
      <c r="L2998" s="444">
        <f t="shared" ca="1" si="139"/>
        <v>-66186096425.630188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-66186096425.630188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-275775401.77345914</v>
      </c>
      <c r="L2999" s="444">
        <f t="shared" ca="1" si="139"/>
        <v>-66461871827.403648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-66461871827.403648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-276924465.94751519</v>
      </c>
      <c r="L3000" s="444">
        <f t="shared" ca="1" si="139"/>
        <v>-66738796293.351166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-66738796293.351166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-278078317.88896316</v>
      </c>
      <c r="L3001" s="444">
        <f t="shared" ca="1" si="139"/>
        <v>-67016874611.240128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-67016874611.240128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-279236977.54683387</v>
      </c>
      <c r="L3002" s="444">
        <f t="shared" ca="1" si="139"/>
        <v>-67296111588.786964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-67296111588.786964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-280400464.95327902</v>
      </c>
      <c r="L3003" s="444">
        <f t="shared" ca="1" si="139"/>
        <v>-67576512053.740242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-67576512053.740242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-281568800.22391766</v>
      </c>
      <c r="L3004" s="444">
        <f t="shared" ca="1" si="139"/>
        <v>-67858080853.964157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-67858080853.964157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-282742003.55818397</v>
      </c>
      <c r="L3005" s="444">
        <f t="shared" ca="1" si="139"/>
        <v>-68140822857.522339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-68140822857.522339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-283920095.23967642</v>
      </c>
      <c r="L3006" s="444">
        <f t="shared" ca="1" si="139"/>
        <v>-68424742952.762016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-68424742952.762016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-285103095.63650841</v>
      </c>
      <c r="L3007" s="444">
        <f t="shared" ca="1" si="139"/>
        <v>-68709846048.398521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-68709846048.398521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-286291025.20166045</v>
      </c>
      <c r="L3008" s="444">
        <f t="shared" ca="1" si="139"/>
        <v>-68996137073.600189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-68996137073.600189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-287483904.47333413</v>
      </c>
      <c r="L3009" s="444">
        <f t="shared" ca="1" si="139"/>
        <v>-69283620978.073517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-69283620978.073517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-288681754.0753063</v>
      </c>
      <c r="L3010" s="444">
        <f t="shared" ca="1" si="139"/>
        <v>-69572302732.148819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-69572302732.148819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-289884594.71728677</v>
      </c>
      <c r="L3011" s="444">
        <f t="shared" ca="1" si="139"/>
        <v>-69862187326.866104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-69862187326.866104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-291092447.19527543</v>
      </c>
      <c r="L3012" s="444">
        <f t="shared" ca="1" si="139"/>
        <v>-70153279774.061386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-70153279774.061386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-292305332.39192241</v>
      </c>
      <c r="L3013" s="444">
        <f t="shared" ca="1" si="139"/>
        <v>-70445585106.453308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-70445585106.453308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-293523271.27688879</v>
      </c>
      <c r="L3014" s="444">
        <f t="shared" ca="1" si="139"/>
        <v>-70739108377.730194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-70739108377.730194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-294746284.90720916</v>
      </c>
      <c r="L3015" s="444">
        <f t="shared" ca="1" si="139"/>
        <v>-71033854662.637405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-71033854662.637405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-295974394.42765588</v>
      </c>
      <c r="L3016" s="444">
        <f t="shared" ca="1" si="139"/>
        <v>-71329829057.065063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-71329829057.065063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-297207621.07110441</v>
      </c>
      <c r="L3017" s="444">
        <f t="shared" ca="1" si="139"/>
        <v>-71627036678.136169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-71627036678.136169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-298445986.15890068</v>
      </c>
      <c r="L3018" s="444">
        <f t="shared" ca="1" si="139"/>
        <v>-71925482664.295074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-71925482664.295074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-299689511.10122949</v>
      </c>
      <c r="L3019" s="444">
        <f t="shared" ca="1" si="139"/>
        <v>-72225172175.396301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-72225172175.396301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-300938217.3974846</v>
      </c>
      <c r="L3020" s="444">
        <f t="shared" ca="1" si="139"/>
        <v>-72526110392.793793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-72526110392.793793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-302192126.63664079</v>
      </c>
      <c r="L3021" s="444">
        <f t="shared" ca="1" si="139"/>
        <v>-72828302519.430435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-72828302519.430435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-303451260.49762678</v>
      </c>
      <c r="L3022" s="444">
        <f t="shared" ca="1" si="139"/>
        <v>-73131753779.928055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-73131753779.928055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-304715640.74970025</v>
      </c>
      <c r="L3023" s="444">
        <f t="shared" ca="1" si="139"/>
        <v>-73436469420.67775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-73436469420.67775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-305985289.25282395</v>
      </c>
      <c r="L3024" s="444">
        <f t="shared" ca="1" si="139"/>
        <v>-73742454709.930573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-73742454709.930573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-307260227.95804405</v>
      </c>
      <c r="L3025" s="444">
        <f t="shared" ca="1" si="139"/>
        <v>-74049714937.888611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-74049714937.888611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-308540478.90786922</v>
      </c>
      <c r="L3026" s="444">
        <f t="shared" ca="1" si="139"/>
        <v>-74358255416.796478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-74358255416.796478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-309826064.23665202</v>
      </c>
      <c r="L3027" s="444">
        <f t="shared" ca="1" si="139"/>
        <v>-74668081481.033127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-74668081481.033127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-311117006.17097133</v>
      </c>
      <c r="L3028" s="444">
        <f t="shared" ca="1" si="139"/>
        <v>-74979198487.204102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-74979198487.204102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-312413327.03001708</v>
      </c>
      <c r="L3029" s="444">
        <f t="shared" ca="1" si="139"/>
        <v>-75291611814.234116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-75291611814.234116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-313715049.22597545</v>
      </c>
      <c r="L3030" s="444">
        <f t="shared" ca="1" si="139"/>
        <v>-75605326863.460098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-75605326863.460098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-315022195.26441705</v>
      </c>
      <c r="L3031" s="444">
        <f t="shared" ca="1" si="139"/>
        <v>-75920349058.724518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-75920349058.724518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-316334787.74468547</v>
      </c>
      <c r="L3032" s="444">
        <f t="shared" ca="1" si="139"/>
        <v>-76236683846.469208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-76236683846.469208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-317652849.36028838</v>
      </c>
      <c r="L3033" s="444">
        <f t="shared" ca="1" si="139"/>
        <v>-76554336695.829498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-76554336695.829498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-318976402.89928955</v>
      </c>
      <c r="L3034" s="444">
        <f t="shared" ca="1" si="139"/>
        <v>-76873313098.72879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-76873313098.72879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-320305471.24470329</v>
      </c>
      <c r="L3035" s="444">
        <f t="shared" ca="1" si="139"/>
        <v>-77193618569.973495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-77193618569.973495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-321640077.37488955</v>
      </c>
      <c r="L3036" s="444">
        <f t="shared" ca="1" si="139"/>
        <v>-77515258647.348389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-77515258647.348389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-322980244.36395162</v>
      </c>
      <c r="L3037" s="444">
        <f t="shared" ca="1" si="139"/>
        <v>-77838238891.712341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-77838238891.712341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-324325995.38213474</v>
      </c>
      <c r="L3038" s="444">
        <f t="shared" ca="1" si="139"/>
        <v>-78162564887.094482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-78162564887.094482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-325677353.69622701</v>
      </c>
      <c r="L3039" s="444">
        <f t="shared" ca="1" si="139"/>
        <v>-78488242240.79071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-78488242240.79071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-327034342.66996127</v>
      </c>
      <c r="L3040" s="444">
        <f t="shared" ca="1" si="139"/>
        <v>-78815276583.460678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-78815276583.460678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-328396985.7644195</v>
      </c>
      <c r="L3041" s="444">
        <f t="shared" ca="1" si="139"/>
        <v>-79143673569.225098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-79143673569.225098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-329765306.5384379</v>
      </c>
      <c r="L3042" s="444">
        <f t="shared" ca="1" si="139"/>
        <v>-79473438875.763535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-79473438875.763535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-331139328.64901471</v>
      </c>
      <c r="L3043" s="444">
        <f t="shared" ca="1" si="139"/>
        <v>-79804578204.412552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-79804578204.412552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-332519075.85171896</v>
      </c>
      <c r="L3044" s="444">
        <f t="shared" ca="1" si="139"/>
        <v>-80137097280.264267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-80137097280.264267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-333904572.00110114</v>
      </c>
      <c r="L3045" s="444">
        <f t="shared" ca="1" si="139"/>
        <v>-80471001852.265366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-80471001852.265366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-335295841.05110568</v>
      </c>
      <c r="L3046" s="444">
        <f t="shared" ca="1" si="139"/>
        <v>-80806297693.316467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-80806297693.316467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-336692907.05548525</v>
      </c>
      <c r="L3047" s="444">
        <f t="shared" ca="1" si="139"/>
        <v>-81142990600.371948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-81142990600.371948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-338095794.16821647</v>
      </c>
      <c r="L3048" s="444">
        <f t="shared" ca="1" si="139"/>
        <v>-81481086394.540161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-81481086394.540161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-339504526.64391732</v>
      </c>
      <c r="L3049" s="444">
        <f t="shared" ca="1" si="139"/>
        <v>-81820590921.184082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-81820590921.184082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-340919128.83826703</v>
      </c>
      <c r="L3050" s="444">
        <f t="shared" ca="1" si="139"/>
        <v>-82161510050.022354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-82161510050.022354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-342339625.20842648</v>
      </c>
      <c r="L3051" s="444">
        <f t="shared" ca="1" si="139"/>
        <v>-82503849675.230774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-82503849675.230774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-343766040.31346154</v>
      </c>
      <c r="L3052" s="444">
        <f t="shared" ca="1" si="139"/>
        <v>-82847615715.544235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-82847615715.544235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-345198398.81476766</v>
      </c>
      <c r="L3053" s="444">
        <f t="shared" ca="1" si="139"/>
        <v>-83192814114.359009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-83192814114.359009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-346636725.47649586</v>
      </c>
      <c r="L3054" s="444">
        <f t="shared" ca="1" si="139"/>
        <v>-83539450839.83551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-83539450839.83551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-348081045.16598129</v>
      </c>
      <c r="L3055" s="444">
        <f t="shared" ca="1" si="139"/>
        <v>-83887531885.001495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-83887531885.001495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-349531382.85417289</v>
      </c>
      <c r="L3056" s="444">
        <f t="shared" ca="1" si="139"/>
        <v>-84237063267.855667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-84237063267.855667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-350987763.61606526</v>
      </c>
      <c r="L3057" s="444">
        <f t="shared" ca="1" si="139"/>
        <v>-84588051031.471725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-84588051031.471725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-352450212.63113219</v>
      </c>
      <c r="L3058" s="444">
        <f t="shared" ca="1" si="139"/>
        <v>-84940501244.102859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-84940501244.102859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-353918755.18376189</v>
      </c>
      <c r="L3059" s="444">
        <f t="shared" ca="1" si="139"/>
        <v>-85294419999.286621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-85294419999.286621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-355393416.66369426</v>
      </c>
      <c r="L3060" s="444">
        <f t="shared" ca="1" si="139"/>
        <v>-85649813415.950317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-85649813415.950317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-356874222.56645966</v>
      </c>
      <c r="L3061" s="444">
        <f t="shared" ca="1" si="139"/>
        <v>-86006687638.516785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-86006687638.516785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-358361198.49381995</v>
      </c>
      <c r="L3062" s="444">
        <f t="shared" ca="1" si="139"/>
        <v>-86365048837.010605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-86365048837.010605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-359854370.15421087</v>
      </c>
      <c r="L3063" s="444">
        <f t="shared" ca="1" si="139"/>
        <v>-86724903207.16481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-86724903207.16481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-361353763.36318672</v>
      </c>
      <c r="L3064" s="444">
        <f t="shared" ca="1" si="139"/>
        <v>-87086256970.528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-87086256970.528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-362859404.04386663</v>
      </c>
      <c r="L3065" s="444">
        <f t="shared" ca="1" si="139"/>
        <v>-87449116374.571869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-87449116374.571869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-364371318.22738278</v>
      </c>
      <c r="L3066" s="444">
        <f t="shared" ca="1" si="139"/>
        <v>-87813487692.799255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-87813487692.799255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-365889532.05333024</v>
      </c>
      <c r="L3067" s="444">
        <f t="shared" ca="1" si="139"/>
        <v>-88179377224.852585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-88179377224.852585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-367414071.77021909</v>
      </c>
      <c r="L3068" s="444">
        <f t="shared" ref="L3068:L3322" ca="1" si="144">I3068-J3068+K3068</f>
        <v>-88546791296.622803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-88546791296.622803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-368944963.73592836</v>
      </c>
      <c r="L3069" s="444">
        <f t="shared" ca="1" si="144"/>
        <v>-88915736260.358734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-88915736260.358734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-370482234.41816139</v>
      </c>
      <c r="L3070" s="444">
        <f t="shared" ca="1" si="144"/>
        <v>-89286218494.776901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-89286218494.776901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-372025910.39490378</v>
      </c>
      <c r="L3071" s="444">
        <f t="shared" ca="1" si="144"/>
        <v>-89658244405.171799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-89658244405.171799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-373576018.35488248</v>
      </c>
      <c r="L3072" s="444">
        <f t="shared" ca="1" si="144"/>
        <v>-90031820423.526688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-90031820423.526688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-375132585.09802788</v>
      </c>
      <c r="L3073" s="444">
        <f t="shared" ca="1" si="144"/>
        <v>-90406953008.62471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-90406953008.62471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-376695637.5359363</v>
      </c>
      <c r="L3074" s="444">
        <f t="shared" ca="1" si="144"/>
        <v>-90783648646.160645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-90783648646.160645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-378265202.69233602</v>
      </c>
      <c r="L3075" s="444">
        <f t="shared" ca="1" si="144"/>
        <v>-91161913848.852982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-91161913848.852982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-379841307.70355409</v>
      </c>
      <c r="L3076" s="444">
        <f t="shared" ca="1" si="144"/>
        <v>-91541755156.556534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-91541755156.556534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-381423979.81898558</v>
      </c>
      <c r="L3077" s="444">
        <f t="shared" ca="1" si="144"/>
        <v>-91923179136.375519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-91923179136.375519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-383013246.40156466</v>
      </c>
      <c r="L3078" s="444">
        <f t="shared" ca="1" si="144"/>
        <v>-92306192382.777084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-92306192382.777084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-384609134.92823786</v>
      </c>
      <c r="L3079" s="444">
        <f t="shared" ca="1" si="144"/>
        <v>-92690801517.705322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-92690801517.705322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-386211672.99043882</v>
      </c>
      <c r="L3080" s="444">
        <f t="shared" ca="1" si="144"/>
        <v>-93077013190.695755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-93077013190.695755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-387820888.29456562</v>
      </c>
      <c r="L3081" s="444">
        <f t="shared" ca="1" si="144"/>
        <v>-93464834078.990326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-93464834078.990326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-389436808.66245967</v>
      </c>
      <c r="L3082" s="444">
        <f t="shared" ca="1" si="144"/>
        <v>-93854270887.652786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-93854270887.652786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-391059462.03188658</v>
      </c>
      <c r="L3083" s="444">
        <f t="shared" ca="1" si="144"/>
        <v>-94245330349.684677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-94245330349.684677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-392688876.45701951</v>
      </c>
      <c r="L3084" s="444">
        <f t="shared" ca="1" si="144"/>
        <v>-94638019226.141693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-94638019226.141693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-394325080.10892373</v>
      </c>
      <c r="L3085" s="444">
        <f t="shared" ca="1" si="144"/>
        <v>-95032344306.25061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-95032344306.25061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-395968101.27604419</v>
      </c>
      <c r="L3086" s="444">
        <f t="shared" ca="1" si="144"/>
        <v>-95428312407.526657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-95428312407.526657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-397617968.36469442</v>
      </c>
      <c r="L3087" s="444">
        <f t="shared" ca="1" si="144"/>
        <v>-95825930375.891357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-95825930375.891357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-399274709.89954734</v>
      </c>
      <c r="L3088" s="444">
        <f t="shared" ca="1" si="144"/>
        <v>-96225205085.790909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-96225205085.790909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-400938354.52412879</v>
      </c>
      <c r="L3089" s="444">
        <f t="shared" ca="1" si="144"/>
        <v>-96626143440.315033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-96626143440.315033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-402608931.00131261</v>
      </c>
      <c r="L3090" s="444">
        <f t="shared" ca="1" si="144"/>
        <v>-97028752371.316345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-97028752371.316345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-404286468.21381807</v>
      </c>
      <c r="L3091" s="444">
        <f t="shared" ca="1" si="144"/>
        <v>-97433038839.530167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-97433038839.530167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-405970995.16470903</v>
      </c>
      <c r="L3092" s="444">
        <f t="shared" ca="1" si="144"/>
        <v>-97839009834.69487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-97839009834.69487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-407662540.97789526</v>
      </c>
      <c r="L3093" s="444">
        <f t="shared" ca="1" si="144"/>
        <v>-98246672375.67276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-98246672375.67276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-409361134.89863652</v>
      </c>
      <c r="L3094" s="444">
        <f t="shared" ca="1" si="144"/>
        <v>-98656033510.571396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-98656033510.571396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-411066806.29404747</v>
      </c>
      <c r="L3095" s="444">
        <f t="shared" ca="1" si="144"/>
        <v>-99067100316.865448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-99067100316.865448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-412779584.65360606</v>
      </c>
      <c r="L3096" s="444">
        <f t="shared" ca="1" si="144"/>
        <v>-99479879901.519058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-99479879901.519058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-414499499.58966273</v>
      </c>
      <c r="L3097" s="444">
        <f t="shared" ca="1" si="144"/>
        <v>-99894379401.108719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-99894379401.108719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-416226580.83795297</v>
      </c>
      <c r="L3098" s="444">
        <f t="shared" ca="1" si="144"/>
        <v>-100310605981.94667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-100310605981.94667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-417960858.25811112</v>
      </c>
      <c r="L3099" s="444">
        <f t="shared" ca="1" si="144"/>
        <v>-100728566840.20479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-100728566840.20479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-419702361.83418661</v>
      </c>
      <c r="L3100" s="444">
        <f t="shared" ca="1" si="144"/>
        <v>-101148269202.03897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-101148269202.03897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-421451121.67516237</v>
      </c>
      <c r="L3101" s="444">
        <f t="shared" ca="1" si="144"/>
        <v>-101569720323.71413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-101569720323.71413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-423207168.01547551</v>
      </c>
      <c r="L3102" s="444">
        <f t="shared" ca="1" si="144"/>
        <v>-101992927491.7296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-101992927491.7296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-424970531.21553999</v>
      </c>
      <c r="L3103" s="444">
        <f t="shared" ca="1" si="144"/>
        <v>-102417898022.94514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-102417898022.94514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-426741241.7622714</v>
      </c>
      <c r="L3104" s="444">
        <f t="shared" ca="1" si="144"/>
        <v>-102844639264.70741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-102844639264.70741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-428519330.26961422</v>
      </c>
      <c r="L3105" s="444">
        <f t="shared" ca="1" si="144"/>
        <v>-103273158594.97702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-103273158594.97702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-430304827.4790709</v>
      </c>
      <c r="L3106" s="444">
        <f t="shared" ca="1" si="144"/>
        <v>-103703463422.45609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-103703463422.45609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-432097764.2602337</v>
      </c>
      <c r="L3107" s="444">
        <f t="shared" ca="1" si="144"/>
        <v>-104135561186.71632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-104135561186.71632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-433898171.61131799</v>
      </c>
      <c r="L3108" s="444">
        <f t="shared" ca="1" si="144"/>
        <v>-104569459358.32764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-104569459358.32764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-435706080.65969849</v>
      </c>
      <c r="L3109" s="444">
        <f t="shared" ca="1" si="144"/>
        <v>-105005165438.98734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-105005165438.98734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-437521522.66244721</v>
      </c>
      <c r="L3110" s="444">
        <f t="shared" ca="1" si="144"/>
        <v>-105442686961.64978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-105442686961.64978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-439344529.00687408</v>
      </c>
      <c r="L3111" s="444">
        <f t="shared" ca="1" si="144"/>
        <v>-105882031490.65665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-105882031490.65665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-441175131.21106935</v>
      </c>
      <c r="L3112" s="444">
        <f t="shared" ca="1" si="144"/>
        <v>-106323206621.86772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-106323206621.86772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-443013360.92444885</v>
      </c>
      <c r="L3113" s="444">
        <f t="shared" ca="1" si="144"/>
        <v>-106766219982.79218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-106766219982.79218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-444859249.92830074</v>
      </c>
      <c r="L3114" s="444">
        <f t="shared" ca="1" si="144"/>
        <v>-107211079232.72047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-107211079232.72047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-446712830.13633531</v>
      </c>
      <c r="L3115" s="444">
        <f t="shared" ca="1" si="144"/>
        <v>-107657792062.85681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-107657792062.85681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-448574133.59523666</v>
      </c>
      <c r="L3116" s="444">
        <f t="shared" ca="1" si="144"/>
        <v>-108106366196.45204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-108106366196.45204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-450443192.48521686</v>
      </c>
      <c r="L3117" s="444">
        <f t="shared" ca="1" si="144"/>
        <v>-108556809388.93726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-108556809388.93726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-452320039.12057191</v>
      </c>
      <c r="L3118" s="444">
        <f t="shared" ca="1" si="144"/>
        <v>-109009129428.05783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-109009129428.05783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-454204705.95024097</v>
      </c>
      <c r="L3119" s="444">
        <f t="shared" ca="1" si="144"/>
        <v>-109463334134.00807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-109463334134.00807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-456097225.55836695</v>
      </c>
      <c r="L3120" s="444">
        <f t="shared" ca="1" si="144"/>
        <v>-109919431359.56644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-109919431359.56644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-457997630.66486013</v>
      </c>
      <c r="L3121" s="444">
        <f t="shared" ca="1" si="144"/>
        <v>-110377428990.23129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-110377428990.23129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-459905954.12596363</v>
      </c>
      <c r="L3122" s="444">
        <f t="shared" ca="1" si="144"/>
        <v>-110837334944.35725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-110837334944.35725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-461822228.9348219</v>
      </c>
      <c r="L3123" s="444">
        <f t="shared" ca="1" si="144"/>
        <v>-111299157173.29207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-111299157173.29207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-463746488.22205019</v>
      </c>
      <c r="L3124" s="444">
        <f t="shared" ca="1" si="144"/>
        <v>-111762903661.51411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-111762903661.51411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-465678765.25630885</v>
      </c>
      <c r="L3125" s="444">
        <f t="shared" ca="1" si="144"/>
        <v>-112228582426.77042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-112228582426.77042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-467619093.44487673</v>
      </c>
      <c r="L3126" s="444">
        <f t="shared" ca="1" si="144"/>
        <v>-112696201520.21529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-112696201520.21529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-469567506.33423042</v>
      </c>
      <c r="L3127" s="444">
        <f t="shared" ca="1" si="144"/>
        <v>-113165769026.54951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-113165769026.54951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-471524037.61062294</v>
      </c>
      <c r="L3128" s="444">
        <f t="shared" ca="1" si="144"/>
        <v>-113637293064.16014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-113637293064.16014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-473488721.1006673</v>
      </c>
      <c r="L3129" s="444">
        <f t="shared" ca="1" si="144"/>
        <v>-114110781785.2608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-114110781785.2608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-475461590.77192003</v>
      </c>
      <c r="L3130" s="444">
        <f t="shared" ca="1" si="144"/>
        <v>-114586243376.03273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-114586243376.03273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-477442680.73346978</v>
      </c>
      <c r="L3131" s="444">
        <f t="shared" ca="1" si="144"/>
        <v>-115063686056.7662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-115063686056.7662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-479432025.23652583</v>
      </c>
      <c r="L3132" s="444">
        <f t="shared" ca="1" si="144"/>
        <v>-115543118082.00273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-115543118082.00273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-481429658.6750114</v>
      </c>
      <c r="L3133" s="444">
        <f t="shared" ca="1" si="144"/>
        <v>-116024547740.67775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-116024547740.67775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-483435615.58615726</v>
      </c>
      <c r="L3134" s="444">
        <f t="shared" ca="1" si="144"/>
        <v>-116507983356.2639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-116507983356.2639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-485449930.65109956</v>
      </c>
      <c r="L3135" s="444">
        <f t="shared" ca="1" si="144"/>
        <v>-116993433286.91499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-116993433286.91499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-487472638.69547915</v>
      </c>
      <c r="L3136" s="444">
        <f t="shared" ca="1" si="144"/>
        <v>-117480905925.61047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-117480905925.61047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-489503774.69004369</v>
      </c>
      <c r="L3137" s="444">
        <f t="shared" ca="1" si="144"/>
        <v>-117970409700.30052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-117970409700.30052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-491543373.75125217</v>
      </c>
      <c r="L3138" s="444">
        <f t="shared" ca="1" si="144"/>
        <v>-118461953074.05177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-118461953074.05177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-493591471.14188236</v>
      </c>
      <c r="L3139" s="444">
        <f t="shared" ca="1" si="144"/>
        <v>-118955544545.19365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-118955544545.19365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-495648102.27164018</v>
      </c>
      <c r="L3140" s="444">
        <f t="shared" ca="1" si="144"/>
        <v>-119451192647.46529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-119451192647.46529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-497713302.69777197</v>
      </c>
      <c r="L3141" s="444">
        <f t="shared" ca="1" si="144"/>
        <v>-119948905950.16306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-119948905950.16306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-499787108.12567937</v>
      </c>
      <c r="L3142" s="444">
        <f t="shared" ca="1" si="144"/>
        <v>-120448693058.28874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-120448693058.28874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-501869554.40953642</v>
      </c>
      <c r="L3143" s="444">
        <f t="shared" ca="1" si="144"/>
        <v>-120950562612.69827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-120950562612.69827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-503960677.55290955</v>
      </c>
      <c r="L3144" s="444">
        <f t="shared" ca="1" si="144"/>
        <v>-121454523290.25117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-121454523290.25117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-506060513.70937985</v>
      </c>
      <c r="L3145" s="444">
        <f t="shared" ca="1" si="144"/>
        <v>-121960583803.96056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-121960583803.96056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-508169099.18316895</v>
      </c>
      <c r="L3146" s="444">
        <f t="shared" ca="1" si="144"/>
        <v>-122468752903.14372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-122468752903.14372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-510286470.42976546</v>
      </c>
      <c r="L3147" s="444">
        <f t="shared" ca="1" si="144"/>
        <v>-122979039373.57349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-122979039373.57349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-512412664.05655617</v>
      </c>
      <c r="L3148" s="444">
        <f t="shared" ca="1" si="144"/>
        <v>-123491452037.63004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-123491452037.63004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-514547716.82345849</v>
      </c>
      <c r="L3149" s="444">
        <f t="shared" ca="1" si="144"/>
        <v>-124005999754.45349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-124005999754.45349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-516691665.64355618</v>
      </c>
      <c r="L3150" s="444">
        <f t="shared" ca="1" si="144"/>
        <v>-124522691420.09705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-124522691420.09705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-518844547.58373773</v>
      </c>
      <c r="L3151" s="444">
        <f t="shared" ca="1" si="144"/>
        <v>-125041535967.68079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-125041535967.68079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-521006399.8653366</v>
      </c>
      <c r="L3152" s="444">
        <f t="shared" ca="1" si="144"/>
        <v>-125562542367.54613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-125562542367.54613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-523177259.86477554</v>
      </c>
      <c r="L3153" s="444">
        <f t="shared" ca="1" si="144"/>
        <v>-126085719627.4109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-126085719627.4109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-525357165.1142121</v>
      </c>
      <c r="L3154" s="444">
        <f t="shared" ca="1" si="144"/>
        <v>-126611076792.52512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-126611076792.52512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-527546153.30218804</v>
      </c>
      <c r="L3155" s="444">
        <f t="shared" ca="1" si="144"/>
        <v>-127138622945.8273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-127138622945.8273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-529744262.27428037</v>
      </c>
      <c r="L3156" s="444">
        <f t="shared" ca="1" si="144"/>
        <v>-127668367208.10158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-127668367208.10158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-531951530.03375655</v>
      </c>
      <c r="L3157" s="444">
        <f t="shared" ca="1" si="144"/>
        <v>-128200318738.13533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-128200318738.13533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-534167994.74223053</v>
      </c>
      <c r="L3158" s="444">
        <f t="shared" ca="1" si="144"/>
        <v>-128734486732.87756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-128734486732.87756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-536393694.72032315</v>
      </c>
      <c r="L3159" s="444">
        <f t="shared" ca="1" si="144"/>
        <v>-129270880427.59789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-129270880427.59789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-538628668.44832456</v>
      </c>
      <c r="L3160" s="444">
        <f t="shared" ca="1" si="144"/>
        <v>-129809509096.0462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-129809509096.0462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-540872954.56685913</v>
      </c>
      <c r="L3161" s="444">
        <f t="shared" ca="1" si="144"/>
        <v>-130350382050.61307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-130350382050.61307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-543126591.87755442</v>
      </c>
      <c r="L3162" s="444">
        <f t="shared" ca="1" si="144"/>
        <v>-130893508642.49062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-130893508642.49062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-545389619.3437109</v>
      </c>
      <c r="L3163" s="444">
        <f t="shared" ca="1" si="144"/>
        <v>-131438898261.83432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-131438898261.83432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-547662076.09097636</v>
      </c>
      <c r="L3164" s="444">
        <f t="shared" ca="1" si="144"/>
        <v>-131986560337.92529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-131986560337.92529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-549944001.40802205</v>
      </c>
      <c r="L3165" s="444">
        <f t="shared" ca="1" si="144"/>
        <v>-132536504339.33331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-132536504339.33331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-552235434.74722219</v>
      </c>
      <c r="L3166" s="444">
        <f t="shared" ca="1" si="144"/>
        <v>-133088739774.08054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-133088739774.08054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-554536415.72533548</v>
      </c>
      <c r="L3167" s="444">
        <f t="shared" ca="1" si="144"/>
        <v>-133643276189.80588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-133643276189.80588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-556846984.12419116</v>
      </c>
      <c r="L3168" s="444">
        <f t="shared" ca="1" si="144"/>
        <v>-134200123173.93007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-134200123173.93007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-559167179.8913753</v>
      </c>
      <c r="L3169" s="444">
        <f t="shared" ca="1" si="144"/>
        <v>-134759290353.82144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-134759290353.82144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-561497043.14092255</v>
      </c>
      <c r="L3170" s="444">
        <f t="shared" ca="1" si="144"/>
        <v>-135320787396.96237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-135320787396.96237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-563836614.15400982</v>
      </c>
      <c r="L3171" s="444">
        <f t="shared" ca="1" si="144"/>
        <v>-135884624011.11638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-135884624011.11638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-566185933.37965167</v>
      </c>
      <c r="L3172" s="444">
        <f t="shared" ca="1" si="144"/>
        <v>-136450809944.49603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-136450809944.49603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-568545041.43540013</v>
      </c>
      <c r="L3173" s="444">
        <f t="shared" ca="1" si="144"/>
        <v>-137019354985.93143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-137019354985.93143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-570913979.1080476</v>
      </c>
      <c r="L3174" s="444">
        <f t="shared" ca="1" si="144"/>
        <v>-137590268965.03949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-137590268965.03949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-573292787.35433125</v>
      </c>
      <c r="L3175" s="444">
        <f t="shared" ca="1" si="144"/>
        <v>-138163561752.39383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-138163561752.39383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-575681507.30164099</v>
      </c>
      <c r="L3176" s="444">
        <f t="shared" ca="1" si="144"/>
        <v>-138739243259.69547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-138739243259.69547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-578080180.24873114</v>
      </c>
      <c r="L3177" s="444">
        <f t="shared" ca="1" si="144"/>
        <v>-139317323439.94418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-139317323439.94418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-580488847.66643405</v>
      </c>
      <c r="L3178" s="444">
        <f t="shared" ca="1" si="144"/>
        <v>-139897812287.61063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-139897812287.61063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-582907551.19837761</v>
      </c>
      <c r="L3179" s="444">
        <f t="shared" ca="1" si="144"/>
        <v>-140480719838.80899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-140480719838.80899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-585336332.66170406</v>
      </c>
      <c r="L3180" s="444">
        <f t="shared" ca="1" si="144"/>
        <v>-141066056171.4707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-141066056171.4707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-587775234.04779458</v>
      </c>
      <c r="L3181" s="444">
        <f t="shared" ca="1" si="144"/>
        <v>-141653831405.51849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-141653831405.51849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-590224297.52299368</v>
      </c>
      <c r="L3182" s="444">
        <f t="shared" ca="1" si="144"/>
        <v>-142244055703.04147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-142244055703.04147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-592683565.42933941</v>
      </c>
      <c r="L3183" s="444">
        <f t="shared" ca="1" si="144"/>
        <v>-142836739268.47083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-142836739268.47083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-595153080.28529513</v>
      </c>
      <c r="L3184" s="444">
        <f t="shared" ca="1" si="144"/>
        <v>-143431892348.75613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-143431892348.75613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-597632884.78648388</v>
      </c>
      <c r="L3185" s="444">
        <f t="shared" ca="1" si="144"/>
        <v>-144029525233.54263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-144029525233.54263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-600123021.8064276</v>
      </c>
      <c r="L3186" s="444">
        <f t="shared" ca="1" si="144"/>
        <v>-144629648255.34906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-144629648255.34906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-602623534.39728773</v>
      </c>
      <c r="L3187" s="444">
        <f t="shared" ca="1" si="144"/>
        <v>-145232271789.74634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-145232271789.74634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-605134465.79060972</v>
      </c>
      <c r="L3188" s="444">
        <f t="shared" ca="1" si="144"/>
        <v>-145837406255.53696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-145837406255.53696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-607655859.39807069</v>
      </c>
      <c r="L3189" s="444">
        <f t="shared" ca="1" si="144"/>
        <v>-146445062114.93503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-146445062114.93503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-610187758.81222928</v>
      </c>
      <c r="L3190" s="444">
        <f t="shared" ca="1" si="144"/>
        <v>-147055249873.74725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-147055249873.74725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-612730207.80728018</v>
      </c>
      <c r="L3191" s="444">
        <f t="shared" ca="1" si="144"/>
        <v>-147667980081.55453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-147667980081.55453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-615283250.33981061</v>
      </c>
      <c r="L3192" s="444">
        <f t="shared" ca="1" si="144"/>
        <v>-148283263331.89435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-148283263331.89435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-617846930.54955983</v>
      </c>
      <c r="L3193" s="444">
        <f t="shared" ca="1" si="144"/>
        <v>-148901110262.44391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-148901110262.44391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-620421292.76018298</v>
      </c>
      <c r="L3194" s="444">
        <f t="shared" ca="1" si="144"/>
        <v>-149521531555.2041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-149521531555.2041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-623006381.48001707</v>
      </c>
      <c r="L3195" s="444">
        <f t="shared" ca="1" si="144"/>
        <v>-150144537936.68411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-150144537936.68411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-625602241.40285051</v>
      </c>
      <c r="L3196" s="444">
        <f t="shared" ca="1" si="144"/>
        <v>-150770140178.08698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-150770140178.08698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-628208917.4086957</v>
      </c>
      <c r="L3197" s="444">
        <f t="shared" ca="1" si="144"/>
        <v>-151398349095.49567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-151398349095.49567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-630826454.5645653</v>
      </c>
      <c r="L3198" s="444">
        <f t="shared" ca="1" si="144"/>
        <v>-152029175550.06024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-152029175550.06024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-633454898.12525105</v>
      </c>
      <c r="L3199" s="444">
        <f t="shared" ca="1" si="144"/>
        <v>-152662630448.18549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-152662630448.18549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-636094293.53410614</v>
      </c>
      <c r="L3200" s="444">
        <f t="shared" ca="1" si="144"/>
        <v>-153298724741.7196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-153298724741.7196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-638744686.4238317</v>
      </c>
      <c r="L3201" s="444">
        <f t="shared" ca="1" si="144"/>
        <v>-153937469428.14343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-153937469428.14343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-641406122.61726427</v>
      </c>
      <c r="L3202" s="444">
        <f t="shared" ca="1" si="144"/>
        <v>-154578875550.76071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-154578875550.76071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-644078648.12816966</v>
      </c>
      <c r="L3203" s="444">
        <f t="shared" ca="1" si="144"/>
        <v>-155222954198.88889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-155222954198.88889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-646762309.16203701</v>
      </c>
      <c r="L3204" s="444">
        <f t="shared" ca="1" si="144"/>
        <v>-155869716508.05093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-155869716508.05093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-649457152.11687887</v>
      </c>
      <c r="L3205" s="444">
        <f t="shared" ca="1" si="144"/>
        <v>-156519173660.16782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-156519173660.16782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-652163223.58403254</v>
      </c>
      <c r="L3206" s="444">
        <f t="shared" ca="1" si="144"/>
        <v>-157171336883.75186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-157171336883.75186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-654880570.34896612</v>
      </c>
      <c r="L3207" s="444">
        <f t="shared" ca="1" si="144"/>
        <v>-157826217454.10083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-157826217454.10083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-657609239.39208674</v>
      </c>
      <c r="L3208" s="444">
        <f t="shared" ca="1" si="144"/>
        <v>-158483826693.49292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-158483826693.49292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-660349277.88955379</v>
      </c>
      <c r="L3209" s="444">
        <f t="shared" ca="1" si="144"/>
        <v>-159144175971.38248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-159144175971.38248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-663100733.21409369</v>
      </c>
      <c r="L3210" s="444">
        <f t="shared" ca="1" si="144"/>
        <v>-159807276704.59656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-159807276704.59656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-665863652.93581903</v>
      </c>
      <c r="L3211" s="444">
        <f t="shared" ca="1" si="144"/>
        <v>-160473140357.53238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-160473140357.53238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-668638084.82305157</v>
      </c>
      <c r="L3212" s="444">
        <f t="shared" ca="1" si="144"/>
        <v>-161141778442.35544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-161141778442.35544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-671424076.84314764</v>
      </c>
      <c r="L3213" s="444">
        <f t="shared" ca="1" si="144"/>
        <v>-161813202519.19858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-161813202519.19858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-674221677.16332746</v>
      </c>
      <c r="L3214" s="444">
        <f t="shared" ca="1" si="144"/>
        <v>-162487424196.36191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-162487424196.36191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-677030934.15150797</v>
      </c>
      <c r="L3215" s="444">
        <f t="shared" ca="1" si="144"/>
        <v>-163164455130.51343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-163164455130.51343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-679851896.37713933</v>
      </c>
      <c r="L3216" s="444">
        <f t="shared" ca="1" si="144"/>
        <v>-163844307026.89056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-163844307026.89056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-682684612.61204398</v>
      </c>
      <c r="L3217" s="444">
        <f t="shared" ca="1" si="144"/>
        <v>-164526991639.50259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-164526991639.50259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-685529131.8312608</v>
      </c>
      <c r="L3218" s="444">
        <f t="shared" ca="1" si="144"/>
        <v>-165212520771.33386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-165212520771.33386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-688385503.21389103</v>
      </c>
      <c r="L3219" s="444">
        <f t="shared" ca="1" si="144"/>
        <v>-165900906274.54776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-165900906274.54776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-691253776.14394903</v>
      </c>
      <c r="L3220" s="444">
        <f t="shared" ca="1" si="144"/>
        <v>-166592160050.69171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-166592160050.69171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-694134000.2112155</v>
      </c>
      <c r="L3221" s="444">
        <f t="shared" ca="1" si="144"/>
        <v>-167286294050.90292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-167286294050.90292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-697026225.2120955</v>
      </c>
      <c r="L3222" s="444">
        <f t="shared" ca="1" si="144"/>
        <v>-167983320276.11502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-167983320276.11502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-699930501.1504792</v>
      </c>
      <c r="L3223" s="444">
        <f t="shared" ca="1" si="144"/>
        <v>-168683250777.2655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-168683250777.2655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-702846878.23860621</v>
      </c>
      <c r="L3224" s="444">
        <f t="shared" ca="1" si="144"/>
        <v>-169386097655.50412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-169386097655.50412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-705775406.89793384</v>
      </c>
      <c r="L3225" s="444">
        <f t="shared" ca="1" si="144"/>
        <v>-170091873062.40204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-170091873062.40204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-708716137.76000845</v>
      </c>
      <c r="L3226" s="444">
        <f t="shared" ca="1" si="144"/>
        <v>-170800589200.16205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-170800589200.16205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-711669121.66734183</v>
      </c>
      <c r="L3227" s="444">
        <f t="shared" ca="1" si="144"/>
        <v>-171512258321.82938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-171512258321.82938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-714634409.67428911</v>
      </c>
      <c r="L3228" s="444">
        <f t="shared" ca="1" si="144"/>
        <v>-172226892731.50366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-172226892731.50366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-717612053.04793191</v>
      </c>
      <c r="L3229" s="444">
        <f t="shared" ca="1" si="144"/>
        <v>-172944504784.55161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-172944504784.55161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-720602103.26896501</v>
      </c>
      <c r="L3230" s="444">
        <f t="shared" ca="1" si="144"/>
        <v>-173665106887.82056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-173665106887.82056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-723604612.03258562</v>
      </c>
      <c r="L3231" s="444">
        <f t="shared" ca="1" si="144"/>
        <v>-174388711499.85315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-174388711499.85315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-726619631.2493881</v>
      </c>
      <c r="L3232" s="444">
        <f t="shared" ca="1" si="144"/>
        <v>-175115331131.10254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-175115331131.10254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-729647213.0462606</v>
      </c>
      <c r="L3233" s="444">
        <f t="shared" ca="1" si="144"/>
        <v>-175844978344.1488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-175844978344.1488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-732687409.76728666</v>
      </c>
      <c r="L3234" s="444">
        <f t="shared" ca="1" si="144"/>
        <v>-176577665753.91608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-176577665753.91608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-735740273.97465026</v>
      </c>
      <c r="L3235" s="444">
        <f t="shared" ca="1" si="144"/>
        <v>-177313406027.89072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-177313406027.89072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-738805858.44954467</v>
      </c>
      <c r="L3236" s="444">
        <f t="shared" ca="1" si="144"/>
        <v>-178052211886.34027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-178052211886.34027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-741884216.19308448</v>
      </c>
      <c r="L3237" s="444">
        <f t="shared" ca="1" si="144"/>
        <v>-178794096102.53336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-178794096102.53336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-744975400.42722225</v>
      </c>
      <c r="L3238" s="444">
        <f t="shared" ca="1" si="144"/>
        <v>-179539071502.96057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-179539071502.96057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-748079464.59566903</v>
      </c>
      <c r="L3239" s="444">
        <f t="shared" ca="1" si="144"/>
        <v>-180287150967.55624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-180287150967.55624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-751196462.36481762</v>
      </c>
      <c r="L3240" s="444">
        <f t="shared" ca="1" si="144"/>
        <v>-181038347429.92105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-181038347429.92105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-754326447.62467098</v>
      </c>
      <c r="L3241" s="444">
        <f t="shared" ca="1" si="144"/>
        <v>-181792673877.54572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-181792673877.54572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-757469474.48977375</v>
      </c>
      <c r="L3242" s="444">
        <f t="shared" ca="1" si="144"/>
        <v>-182550143352.03549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-182550143352.03549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-760625597.30014789</v>
      </c>
      <c r="L3243" s="444">
        <f t="shared" ca="1" si="144"/>
        <v>-183310768949.33563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-183310768949.33563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-763794870.62223184</v>
      </c>
      <c r="L3244" s="444">
        <f t="shared" ca="1" si="144"/>
        <v>-184074563819.95786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-184074563819.95786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-766977349.2498244</v>
      </c>
      <c r="L3245" s="444">
        <f t="shared" ca="1" si="144"/>
        <v>-184841541169.20767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-184841541169.20767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-770173088.20503199</v>
      </c>
      <c r="L3246" s="444">
        <f t="shared" ca="1" si="144"/>
        <v>-185611714257.41269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-185611714257.41269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-773382142.73921955</v>
      </c>
      <c r="L3247" s="444">
        <f t="shared" ca="1" si="144"/>
        <v>-186385096400.15192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-186385096400.15192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-776604568.33396626</v>
      </c>
      <c r="L3248" s="444">
        <f t="shared" ca="1" si="144"/>
        <v>-187161700968.48587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-187161700968.48587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-779840420.70202446</v>
      </c>
      <c r="L3249" s="444">
        <f t="shared" ca="1" si="144"/>
        <v>-187941541389.1879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-187941541389.1879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-783089755.78828287</v>
      </c>
      <c r="L3250" s="444">
        <f t="shared" ca="1" si="144"/>
        <v>-188724631144.97617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-188724631144.97617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-786352629.77073407</v>
      </c>
      <c r="L3251" s="444">
        <f t="shared" ca="1" si="144"/>
        <v>-189510983774.74689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-189510983774.74689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-789629099.06144536</v>
      </c>
      <c r="L3252" s="444">
        <f t="shared" ca="1" si="144"/>
        <v>-190300612873.80832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-190300612873.80832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-792919220.30753469</v>
      </c>
      <c r="L3253" s="444">
        <f t="shared" ca="1" si="144"/>
        <v>-191093532094.11584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-191093532094.11584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-796223050.39214933</v>
      </c>
      <c r="L3254" s="444">
        <f t="shared" ca="1" si="144"/>
        <v>-191889755144.508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-191889755144.508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-799540646.43544996</v>
      </c>
      <c r="L3255" s="444">
        <f t="shared" ca="1" si="144"/>
        <v>-192689295790.94345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-192689295790.94345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-802872065.79559767</v>
      </c>
      <c r="L3256" s="444">
        <f t="shared" ca="1" si="144"/>
        <v>-193492167856.73904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-193492167856.73904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-806217366.06974602</v>
      </c>
      <c r="L3257" s="444">
        <f t="shared" ca="1" si="144"/>
        <v>-194298385222.80878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-194298385222.80878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-809576605.09503651</v>
      </c>
      <c r="L3258" s="444">
        <f t="shared" ca="1" si="144"/>
        <v>-195107961827.90381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-195107961827.90381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-812949840.94959915</v>
      </c>
      <c r="L3259" s="444">
        <f t="shared" ca="1" si="144"/>
        <v>-195920911668.85339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-195920911668.85339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-816337131.95355582</v>
      </c>
      <c r="L3260" s="444">
        <f t="shared" ca="1" si="144"/>
        <v>-196737248800.80695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-196737248800.80695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-819738536.67002892</v>
      </c>
      <c r="L3261" s="444">
        <f t="shared" ca="1" si="144"/>
        <v>-197556987337.47699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-197556987337.47699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-823154113.90615416</v>
      </c>
      <c r="L3262" s="444">
        <f t="shared" ca="1" si="144"/>
        <v>-198380141451.38315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-198380141451.38315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-826583922.71409643</v>
      </c>
      <c r="L3263" s="444">
        <f t="shared" ca="1" si="144"/>
        <v>-199206725374.09726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-199206725374.09726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-830028022.39207196</v>
      </c>
      <c r="L3264" s="444">
        <f t="shared" ca="1" si="144"/>
        <v>-200036753396.48932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-200036753396.48932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-833486472.48537219</v>
      </c>
      <c r="L3265" s="444">
        <f t="shared" ca="1" si="144"/>
        <v>-200870239868.9747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-200870239868.9747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-836959332.78739452</v>
      </c>
      <c r="L3266" s="444">
        <f t="shared" ca="1" si="144"/>
        <v>-201707199201.76208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-201707199201.76208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-840446663.34067535</v>
      </c>
      <c r="L3267" s="444">
        <f t="shared" ca="1" si="144"/>
        <v>-202547645865.10275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-202547645865.10275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-843948524.43792808</v>
      </c>
      <c r="L3268" s="444">
        <f t="shared" ca="1" si="144"/>
        <v>-203391594389.54068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-203391594389.54068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-847464976.62308621</v>
      </c>
      <c r="L3269" s="444">
        <f t="shared" ca="1" si="144"/>
        <v>-204239059366.16376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-204239059366.16376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-850996080.69234896</v>
      </c>
      <c r="L3270" s="444">
        <f t="shared" ca="1" si="144"/>
        <v>-205090055446.85611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-205090055446.85611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-854541897.69523382</v>
      </c>
      <c r="L3271" s="444">
        <f t="shared" ca="1" si="144"/>
        <v>-205944597344.55133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-205944597344.55133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-858102488.93563056</v>
      </c>
      <c r="L3272" s="444">
        <f t="shared" ca="1" si="144"/>
        <v>-206802699833.48697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-206802699833.48697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-861677915.97286236</v>
      </c>
      <c r="L3273" s="444">
        <f t="shared" ca="1" si="144"/>
        <v>-207664377749.45984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-207664377749.45984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-865268240.62274933</v>
      </c>
      <c r="L3274" s="444">
        <f t="shared" ca="1" si="144"/>
        <v>-208529645990.08258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-208529645990.08258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-868873524.95867741</v>
      </c>
      <c r="L3275" s="444">
        <f t="shared" ca="1" si="144"/>
        <v>-209398519515.04126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-209398519515.04126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-872493831.3126719</v>
      </c>
      <c r="L3276" s="444">
        <f t="shared" ca="1" si="144"/>
        <v>-210271013346.35394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-210271013346.35394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-876129222.27647471</v>
      </c>
      <c r="L3277" s="444">
        <f t="shared" ca="1" si="144"/>
        <v>-211147142568.63043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-211147142568.63043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-879779760.70262682</v>
      </c>
      <c r="L3278" s="444">
        <f t="shared" ca="1" si="144"/>
        <v>-212026922329.33307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-212026922329.33307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-883445509.70555449</v>
      </c>
      <c r="L3279" s="444">
        <f t="shared" ca="1" si="144"/>
        <v>-212910367839.03864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-212910367839.03864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-887126532.66266096</v>
      </c>
      <c r="L3280" s="444">
        <f t="shared" ca="1" si="144"/>
        <v>-213797494371.70129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-213797494371.70129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-890822893.21542203</v>
      </c>
      <c r="L3281" s="444">
        <f t="shared" ca="1" si="144"/>
        <v>-214688317264.91672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-214688317264.91672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-894534655.27048635</v>
      </c>
      <c r="L3282" s="444">
        <f t="shared" ca="1" si="144"/>
        <v>-215582851920.18719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-215582851920.18719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-898261883.00077999</v>
      </c>
      <c r="L3283" s="444">
        <f t="shared" ca="1" si="144"/>
        <v>-216481113803.18799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-216481113803.18799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-902004640.84661663</v>
      </c>
      <c r="L3284" s="444">
        <f t="shared" ca="1" si="144"/>
        <v>-217383118444.03461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-217383118444.03461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-905762993.51681101</v>
      </c>
      <c r="L3285" s="444">
        <f t="shared" ca="1" si="144"/>
        <v>-218288881437.55142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-218288881437.55142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-909537005.98979759</v>
      </c>
      <c r="L3286" s="444">
        <f t="shared" ca="1" si="144"/>
        <v>-219198418443.54123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-219198418443.54123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-913326743.51475501</v>
      </c>
      <c r="L3287" s="444">
        <f t="shared" ca="1" si="144"/>
        <v>-220111745187.05597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-220111745187.05597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-917132271.61273301</v>
      </c>
      <c r="L3288" s="444">
        <f t="shared" ca="1" si="144"/>
        <v>-221028877458.6687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-221028877458.6687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-920953656.07778621</v>
      </c>
      <c r="L3289" s="444">
        <f t="shared" ca="1" si="144"/>
        <v>-221949831114.74649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-221949831114.74649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-924790962.97811043</v>
      </c>
      <c r="L3290" s="444">
        <f t="shared" ca="1" si="144"/>
        <v>-222874622077.72461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-222874622077.72461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-928644258.65718567</v>
      </c>
      <c r="L3291" s="444">
        <f t="shared" ca="1" si="144"/>
        <v>-223803266336.38181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-223803266336.38181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-932513609.7349242</v>
      </c>
      <c r="L3292" s="444">
        <f t="shared" ca="1" si="144"/>
        <v>-224735779946.11673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-224735779946.11673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-936399083.1088196</v>
      </c>
      <c r="L3293" s="444">
        <f t="shared" ca="1" si="144"/>
        <v>-225672179029.22556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-225672179029.22556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-940300745.95510662</v>
      </c>
      <c r="L3294" s="444">
        <f t="shared" ca="1" si="144"/>
        <v>-226612479775.18066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-226612479775.18066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-944218665.72991955</v>
      </c>
      <c r="L3295" s="444">
        <f t="shared" ca="1" si="144"/>
        <v>-227556698440.91058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-227556698440.91058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-948152910.1704607</v>
      </c>
      <c r="L3296" s="444">
        <f t="shared" ca="1" si="144"/>
        <v>-228504851351.08105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-228504851351.08105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-952103547.29617095</v>
      </c>
      <c r="L3297" s="444">
        <f t="shared" ca="1" si="144"/>
        <v>-229456954898.37723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-229456954898.37723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-956070645.40990508</v>
      </c>
      <c r="L3298" s="444">
        <f t="shared" ca="1" si="144"/>
        <v>-230413025543.78714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-230413025543.78714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-960054273.09911311</v>
      </c>
      <c r="L3299" s="444">
        <f t="shared" ca="1" si="144"/>
        <v>-231373079816.88626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-231373079816.88626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-964054499.2370261</v>
      </c>
      <c r="L3300" s="444">
        <f t="shared" ca="1" si="144"/>
        <v>-232337134316.12329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-232337134316.12329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-968071392.98384702</v>
      </c>
      <c r="L3301" s="444">
        <f t="shared" ca="1" si="144"/>
        <v>-233305205709.10715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-233305205709.10715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-972105023.78794646</v>
      </c>
      <c r="L3302" s="444">
        <f t="shared" ca="1" si="144"/>
        <v>-234277310732.89508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-234277310732.89508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-976155461.38706279</v>
      </c>
      <c r="L3303" s="444">
        <f t="shared" ca="1" si="144"/>
        <v>-235253466194.28214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-235253466194.28214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-980222775.80950904</v>
      </c>
      <c r="L3304" s="444">
        <f t="shared" ca="1" si="144"/>
        <v>-236233688970.09164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-236233688970.09164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-984307037.37538183</v>
      </c>
      <c r="L3305" s="444">
        <f t="shared" ca="1" si="144"/>
        <v>-237217996007.46704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-237217996007.46704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-988408316.6977793</v>
      </c>
      <c r="L3306" s="444">
        <f t="shared" ca="1" si="144"/>
        <v>-238206404324.16483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-238206404324.16483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-992526684.68402004</v>
      </c>
      <c r="L3307" s="444">
        <f t="shared" ca="1" si="144"/>
        <v>-239198931008.84885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-239198931008.84885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-996662212.53687012</v>
      </c>
      <c r="L3308" s="444">
        <f t="shared" ca="1" si="144"/>
        <v>-240195593221.38571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-240195593221.38571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-1000814971.7557738</v>
      </c>
      <c r="L3309" s="444">
        <f t="shared" ca="1" si="144"/>
        <v>-241196408193.14148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-241196408193.14148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-1004985034.1380893</v>
      </c>
      <c r="L3310" s="444">
        <f t="shared" ca="1" si="144"/>
        <v>-242201393227.27957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-242201393227.27957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-1009172471.7803315</v>
      </c>
      <c r="L3311" s="444">
        <f t="shared" ca="1" si="144"/>
        <v>-243210565699.05991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-243210565699.05991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-1013377357.0794163</v>
      </c>
      <c r="L3312" s="444">
        <f t="shared" ca="1" si="144"/>
        <v>-244223943056.13931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-244223943056.13931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-1017599762.7339138</v>
      </c>
      <c r="L3313" s="444">
        <f t="shared" ca="1" si="144"/>
        <v>-245241542818.87323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-245241542818.87323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-1021839761.7453051</v>
      </c>
      <c r="L3314" s="444">
        <f t="shared" ca="1" si="144"/>
        <v>-246263382580.61853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-246263382580.61853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-1026097427.4192438</v>
      </c>
      <c r="L3315" s="444">
        <f t="shared" ca="1" si="144"/>
        <v>-247289480008.03778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-247289480008.03778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-1030372833.3668242</v>
      </c>
      <c r="L3316" s="444">
        <f t="shared" ca="1" si="144"/>
        <v>-248319852841.4046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-248319852841.4046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-1034666053.5058523</v>
      </c>
      <c r="L3317" s="444">
        <f t="shared" ca="1" si="144"/>
        <v>-249354518894.91046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-249354518894.91046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-1038977162.0621269</v>
      </c>
      <c r="L3318" s="444">
        <f t="shared" ca="1" si="144"/>
        <v>-250393496056.9726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-250393496056.9726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-1043306233.5707191</v>
      </c>
      <c r="L3319" s="444">
        <f t="shared" ca="1" si="144"/>
        <v>-251436802290.5433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-251436802290.5433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-1047653342.8772639</v>
      </c>
      <c r="L3320" s="444">
        <f t="shared" ca="1" si="144"/>
        <v>-252484455633.42056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-252484455633.42056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-1052018565.1392522</v>
      </c>
      <c r="L3321" s="444">
        <f t="shared" ca="1" si="144"/>
        <v>-253536474198.55981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-253536474198.55981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-1056401975.8273325</v>
      </c>
      <c r="L3322" s="444">
        <f t="shared" ca="1" si="144"/>
        <v>-254592876174.38715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-254592876174.38715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-1060803650.726613</v>
      </c>
      <c r="L3323" s="444">
        <f t="shared" ref="L3323:L3577" ca="1" si="149">I3323-J3323+K3323</f>
        <v>-255653679825.11377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-255653679825.11377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-1065223665.937974</v>
      </c>
      <c r="L3324" s="444">
        <f t="shared" ca="1" si="149"/>
        <v>-256718903491.05176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-256718903491.05176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-1069662097.8793821</v>
      </c>
      <c r="L3325" s="444">
        <f t="shared" ca="1" si="149"/>
        <v>-257788565588.93115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-257788565588.93115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-1074119023.2872131</v>
      </c>
      <c r="L3326" s="444">
        <f t="shared" ca="1" si="149"/>
        <v>-258862684612.21835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-258862684612.21835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-1078594519.2175763</v>
      </c>
      <c r="L3327" s="444">
        <f t="shared" ca="1" si="149"/>
        <v>-259941279131.43594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-259941279131.43594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-1083088663.0476499</v>
      </c>
      <c r="L3328" s="444">
        <f t="shared" ca="1" si="149"/>
        <v>-261024367794.48358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-261024367794.48358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-1087601532.477015</v>
      </c>
      <c r="L3329" s="444">
        <f t="shared" ca="1" si="149"/>
        <v>-262111969326.9606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-262111969326.9606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-1092133205.5290024</v>
      </c>
      <c r="L3330" s="444">
        <f t="shared" ca="1" si="149"/>
        <v>-263204102532.48959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-263204102532.48959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-1096683760.5520399</v>
      </c>
      <c r="L3331" s="444">
        <f t="shared" ca="1" si="149"/>
        <v>-264300786293.04163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-264300786293.04163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-1101253276.2210066</v>
      </c>
      <c r="L3332" s="444">
        <f t="shared" ca="1" si="149"/>
        <v>-265402039569.26263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-265402039569.26263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-1105841831.5385942</v>
      </c>
      <c r="L3333" s="444">
        <f t="shared" ca="1" si="149"/>
        <v>-266507881400.80124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-266507881400.80124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-1110449505.8366718</v>
      </c>
      <c r="L3334" s="444">
        <f t="shared" ca="1" si="149"/>
        <v>-267618330906.63791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-267618330906.63791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-1115076378.777658</v>
      </c>
      <c r="L3335" s="444">
        <f t="shared" ca="1" si="149"/>
        <v>-268733407285.41556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-268733407285.41556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-1119722530.3558981</v>
      </c>
      <c r="L3336" s="444">
        <f t="shared" ca="1" si="149"/>
        <v>-269853129815.77145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-269853129815.77145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-1124388040.8990476</v>
      </c>
      <c r="L3337" s="444">
        <f t="shared" ca="1" si="149"/>
        <v>-270977517856.6705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-270977517856.6705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-1129072991.0694604</v>
      </c>
      <c r="L3338" s="444">
        <f t="shared" ca="1" si="149"/>
        <v>-272106590847.73996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-272106590847.73996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-1133777461.8655832</v>
      </c>
      <c r="L3339" s="444">
        <f t="shared" ca="1" si="149"/>
        <v>-273240368309.60553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-273240368309.60553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-1138501534.6233563</v>
      </c>
      <c r="L3340" s="444">
        <f t="shared" ca="1" si="149"/>
        <v>-274378869844.22888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-274378869844.22888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-1143245291.0176203</v>
      </c>
      <c r="L3341" s="444">
        <f t="shared" ca="1" si="149"/>
        <v>-275522115135.24652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-275522115135.24652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-1148008813.0635271</v>
      </c>
      <c r="L3342" s="444">
        <f t="shared" ca="1" si="149"/>
        <v>-276670123948.31006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-276670123948.31006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-1152792183.1179585</v>
      </c>
      <c r="L3343" s="444">
        <f t="shared" ca="1" si="149"/>
        <v>-277822916131.42804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-277822916131.42804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-1157595483.8809502</v>
      </c>
      <c r="L3344" s="444">
        <f t="shared" ca="1" si="149"/>
        <v>-278980511615.30896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-278980511615.30896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-1162418798.3971207</v>
      </c>
      <c r="L3345" s="444">
        <f t="shared" ca="1" si="149"/>
        <v>-280142930413.70605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-280142930413.70605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-1167262210.0571086</v>
      </c>
      <c r="L3346" s="444">
        <f t="shared" ca="1" si="149"/>
        <v>-281310192623.76318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-281310192623.76318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-1172125802.5990133</v>
      </c>
      <c r="L3347" s="444">
        <f t="shared" ca="1" si="149"/>
        <v>-282482318426.36218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-282482318426.36218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-1177009660.1098423</v>
      </c>
      <c r="L3348" s="444">
        <f t="shared" ca="1" si="149"/>
        <v>-283659328086.47205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-283659328086.47205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-1181913867.0269668</v>
      </c>
      <c r="L3349" s="444">
        <f t="shared" ca="1" si="149"/>
        <v>-284841241953.49902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-284841241953.49902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-1186838508.1395793</v>
      </c>
      <c r="L3350" s="444">
        <f t="shared" ca="1" si="149"/>
        <v>-286028080461.63861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-286028080461.63861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-1191783668.5901608</v>
      </c>
      <c r="L3351" s="444">
        <f t="shared" ca="1" si="149"/>
        <v>-287219864130.22876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-287219864130.22876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-1196749433.8759532</v>
      </c>
      <c r="L3352" s="444">
        <f t="shared" ca="1" si="149"/>
        <v>-288416613564.10474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-288416613564.10474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-1201735889.8504364</v>
      </c>
      <c r="L3353" s="444">
        <f t="shared" ca="1" si="149"/>
        <v>-289618349453.9552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-289618349453.9552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-1206743122.7248132</v>
      </c>
      <c r="L3354" s="444">
        <f t="shared" ca="1" si="149"/>
        <v>-290825092576.67999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-290825092576.67999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-1211771219.0695</v>
      </c>
      <c r="L3355" s="444">
        <f t="shared" ca="1" si="149"/>
        <v>-292036863795.74951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-292036863795.74951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-1216820265.815623</v>
      </c>
      <c r="L3356" s="444">
        <f t="shared" ca="1" si="149"/>
        <v>-293253684061.56512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-293253684061.56512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-1221890350.2565212</v>
      </c>
      <c r="L3357" s="444">
        <f t="shared" ca="1" si="149"/>
        <v>-294475574411.82166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-294475574411.82166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-1226981560.0492568</v>
      </c>
      <c r="L3358" s="444">
        <f t="shared" ca="1" si="149"/>
        <v>-295702555971.87091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-295702555971.87091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-1232093983.2161288</v>
      </c>
      <c r="L3359" s="444">
        <f t="shared" ca="1" si="149"/>
        <v>-296934649955.08704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-296934649955.08704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-1237227708.1461959</v>
      </c>
      <c r="L3360" s="444">
        <f t="shared" ca="1" si="149"/>
        <v>-298171877663.23322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-298171877663.23322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-1242382823.5968051</v>
      </c>
      <c r="L3361" s="444">
        <f t="shared" ca="1" si="149"/>
        <v>-299414260486.83002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-299414260486.83002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-1247559418.6951251</v>
      </c>
      <c r="L3362" s="444">
        <f t="shared" ca="1" si="149"/>
        <v>-300661819905.52515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-300661819905.52515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-1252757582.9396882</v>
      </c>
      <c r="L3363" s="444">
        <f t="shared" ca="1" si="149"/>
        <v>-301914577488.46484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-301914577488.46484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-1257977406.2019367</v>
      </c>
      <c r="L3364" s="444">
        <f t="shared" ca="1" si="149"/>
        <v>-303172554894.66681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-303172554894.66681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-1263218978.7277784</v>
      </c>
      <c r="L3365" s="444">
        <f t="shared" ca="1" si="149"/>
        <v>-304435773873.39459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-304435773873.39459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-1268482391.1391442</v>
      </c>
      <c r="L3366" s="444">
        <f t="shared" ca="1" si="149"/>
        <v>-305704256264.53375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-305704256264.53375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-1273767734.4355574</v>
      </c>
      <c r="L3367" s="444">
        <f t="shared" ca="1" si="149"/>
        <v>-306978023998.9693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-306978023998.9693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-1279075099.9957054</v>
      </c>
      <c r="L3368" s="444">
        <f t="shared" ca="1" si="149"/>
        <v>-308257099098.96503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-308257099098.96503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-1284404579.579021</v>
      </c>
      <c r="L3369" s="444">
        <f t="shared" ca="1" si="149"/>
        <v>-309541503678.54407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-309541503678.54407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-1289756265.3272669</v>
      </c>
      <c r="L3370" s="444">
        <f t="shared" ca="1" si="149"/>
        <v>-310831259943.87134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-310831259943.87134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-1295130249.7661304</v>
      </c>
      <c r="L3371" s="444">
        <f t="shared" ca="1" si="149"/>
        <v>-312126390193.63745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-312126390193.63745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-1300526625.8068228</v>
      </c>
      <c r="L3372" s="444">
        <f t="shared" ca="1" si="149"/>
        <v>-313426916819.44427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-313426916819.44427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-1305945486.7476845</v>
      </c>
      <c r="L3373" s="444">
        <f t="shared" ca="1" si="149"/>
        <v>-314732862306.19196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-314732862306.19196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-1311386926.2757998</v>
      </c>
      <c r="L3374" s="444">
        <f t="shared" ca="1" si="149"/>
        <v>-316044249232.46777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-316044249232.46777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-1316851038.4686158</v>
      </c>
      <c r="L3375" s="444">
        <f t="shared" ca="1" si="149"/>
        <v>-317361100270.9364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-317361100270.9364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-1322337917.7955682</v>
      </c>
      <c r="L3376" s="444">
        <f t="shared" ca="1" si="149"/>
        <v>-318683438188.73199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-318683438188.73199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-1327847659.1197166</v>
      </c>
      <c r="L3377" s="444">
        <f t="shared" ca="1" si="149"/>
        <v>-320011285847.85168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-320011285847.85168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-1333380357.6993821</v>
      </c>
      <c r="L3378" s="444">
        <f t="shared" ca="1" si="149"/>
        <v>-321344666205.55109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-321344666205.55109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-1338936109.1897962</v>
      </c>
      <c r="L3379" s="444">
        <f t="shared" ca="1" si="149"/>
        <v>-322683602314.74091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-322683602314.74091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-1344515009.6447537</v>
      </c>
      <c r="L3380" s="444">
        <f t="shared" ca="1" si="149"/>
        <v>-324028117324.38568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-324028117324.38568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-1350117155.5182736</v>
      </c>
      <c r="L3381" s="444">
        <f t="shared" ca="1" si="149"/>
        <v>-325378234479.90393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-325378234479.90393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-1355742643.6662664</v>
      </c>
      <c r="L3382" s="444">
        <f t="shared" ca="1" si="149"/>
        <v>-326733977123.57019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-326733977123.57019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-1361391571.3482091</v>
      </c>
      <c r="L3383" s="444">
        <f t="shared" ca="1" si="149"/>
        <v>-328095368694.9184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-328095368694.9184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-1367064036.2288265</v>
      </c>
      <c r="L3384" s="444">
        <f t="shared" ca="1" si="149"/>
        <v>-329462432731.14722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-329462432731.14722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-1372760136.3797801</v>
      </c>
      <c r="L3385" s="444">
        <f t="shared" ca="1" si="149"/>
        <v>-330835192867.52698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-330835192867.52698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-1378479970.2813623</v>
      </c>
      <c r="L3386" s="444">
        <f t="shared" ca="1" si="149"/>
        <v>-332213672837.80835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-332213672837.80835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-1384223636.8242013</v>
      </c>
      <c r="L3387" s="444">
        <f t="shared" ca="1" si="149"/>
        <v>-333597896474.63257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-333597896474.63257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-1389991235.3109691</v>
      </c>
      <c r="L3388" s="444">
        <f t="shared" ca="1" si="149"/>
        <v>-334987887709.94354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-334987887709.94354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-1395782865.4580982</v>
      </c>
      <c r="L3389" s="444">
        <f t="shared" ca="1" si="149"/>
        <v>-336383670575.40161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-336383670575.40161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-1401598627.3975067</v>
      </c>
      <c r="L3390" s="444">
        <f t="shared" ca="1" si="149"/>
        <v>-337785269202.79913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-337785269202.79913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-1407438621.6783297</v>
      </c>
      <c r="L3391" s="444">
        <f t="shared" ca="1" si="149"/>
        <v>-339192707824.47748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-339192707824.47748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-1413302949.2686563</v>
      </c>
      <c r="L3392" s="444">
        <f t="shared" ca="1" si="149"/>
        <v>-340606010773.74615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-340606010773.74615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-1419191711.5572755</v>
      </c>
      <c r="L3393" s="444">
        <f t="shared" ca="1" si="149"/>
        <v>-342025202485.30341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-342025202485.30341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-1425105010.3554308</v>
      </c>
      <c r="L3394" s="444">
        <f t="shared" ca="1" si="149"/>
        <v>-343450307495.65881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-343450307495.65881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-1431042947.8985784</v>
      </c>
      <c r="L3395" s="444">
        <f t="shared" ca="1" si="149"/>
        <v>-344881350443.55737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-344881350443.55737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-1437005626.8481557</v>
      </c>
      <c r="L3396" s="444">
        <f t="shared" ca="1" si="149"/>
        <v>-346318356070.40552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-346318356070.40552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-1442993150.2933564</v>
      </c>
      <c r="L3397" s="444">
        <f t="shared" ca="1" si="149"/>
        <v>-347761349220.69885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-347761349220.69885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-1449005621.7529118</v>
      </c>
      <c r="L3398" s="444">
        <f t="shared" ca="1" si="149"/>
        <v>-349210354842.45178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-349210354842.45178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-1455043145.1768825</v>
      </c>
      <c r="L3399" s="444">
        <f t="shared" ca="1" si="149"/>
        <v>-350665397987.62866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-350665397987.62866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-1461105824.9484527</v>
      </c>
      <c r="L3400" s="444">
        <f t="shared" ca="1" si="149"/>
        <v>-352126503812.57709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-352126503812.57709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-1467193765.8857379</v>
      </c>
      <c r="L3401" s="444">
        <f t="shared" ca="1" si="149"/>
        <v>-353593697578.46283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-353593697578.46283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-1473307073.2435951</v>
      </c>
      <c r="L3402" s="444">
        <f t="shared" ca="1" si="149"/>
        <v>-355067004651.70642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-355067004651.70642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-1479445852.7154434</v>
      </c>
      <c r="L3403" s="444">
        <f t="shared" ca="1" si="149"/>
        <v>-356546450504.42188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-356546450504.42188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-1485610210.435091</v>
      </c>
      <c r="L3404" s="444">
        <f t="shared" ca="1" si="149"/>
        <v>-358032060714.85699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-358032060714.85699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-1491800252.9785707</v>
      </c>
      <c r="L3405" s="444">
        <f t="shared" ca="1" si="149"/>
        <v>-359523860967.83557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-359523860967.83557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-1498016087.3659816</v>
      </c>
      <c r="L3406" s="444">
        <f t="shared" ca="1" si="149"/>
        <v>-361021877055.20154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-361021877055.20154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-1504257821.0633397</v>
      </c>
      <c r="L3407" s="444">
        <f t="shared" ca="1" si="149"/>
        <v>-362526134876.26489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-362526134876.26489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-1510525561.984437</v>
      </c>
      <c r="L3408" s="444">
        <f t="shared" ca="1" si="149"/>
        <v>-364036660438.24933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-364036660438.24933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-1516819418.4927056</v>
      </c>
      <c r="L3409" s="444">
        <f t="shared" ca="1" si="149"/>
        <v>-365553479856.742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-365553479856.742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-1523139499.4030917</v>
      </c>
      <c r="L3410" s="444">
        <f t="shared" ca="1" si="149"/>
        <v>-367076619356.14508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-367076619356.14508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-1529485913.9839377</v>
      </c>
      <c r="L3411" s="444">
        <f t="shared" ca="1" si="149"/>
        <v>-368606105270.12903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-368606105270.12903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-1535858771.9588709</v>
      </c>
      <c r="L3412" s="444">
        <f t="shared" ca="1" si="149"/>
        <v>-370141964042.08789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-370141964042.08789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-1542258183.5086994</v>
      </c>
      <c r="L3413" s="444">
        <f t="shared" ca="1" si="149"/>
        <v>-371684222225.59662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-371684222225.59662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-1548684259.2733192</v>
      </c>
      <c r="L3414" s="444">
        <f t="shared" ca="1" si="149"/>
        <v>-373232906484.86993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-373232906484.86993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-1555137110.3536248</v>
      </c>
      <c r="L3415" s="444">
        <f t="shared" ca="1" si="149"/>
        <v>-374788043595.22357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-374788043595.22357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-1561616848.3134315</v>
      </c>
      <c r="L3416" s="444">
        <f t="shared" ca="1" si="149"/>
        <v>-376349660443.53699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-376349660443.53699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-1568123585.1814041</v>
      </c>
      <c r="L3417" s="444">
        <f t="shared" ca="1" si="149"/>
        <v>-377917784028.71838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-377917784028.71838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-1574657433.4529932</v>
      </c>
      <c r="L3418" s="444">
        <f t="shared" ca="1" si="149"/>
        <v>-379492441462.17139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-379492441462.17139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-1581218506.0923808</v>
      </c>
      <c r="L3419" s="444">
        <f t="shared" ca="1" si="149"/>
        <v>-381073659968.26379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-381073659968.26379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-1587806916.5344324</v>
      </c>
      <c r="L3420" s="444">
        <f t="shared" ca="1" si="149"/>
        <v>-382661466884.79822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-382661466884.79822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-1594422778.6866593</v>
      </c>
      <c r="L3421" s="444">
        <f t="shared" ca="1" si="149"/>
        <v>-384255889663.48486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-384255889663.48486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-1601066206.9311869</v>
      </c>
      <c r="L3422" s="444">
        <f t="shared" ca="1" si="149"/>
        <v>-385856955870.41608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-385856955870.41608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-1607737316.1267335</v>
      </c>
      <c r="L3423" s="444">
        <f t="shared" ca="1" si="149"/>
        <v>-387464693186.54279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-387464693186.54279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-1614436221.610595</v>
      </c>
      <c r="L3424" s="444">
        <f t="shared" ca="1" si="149"/>
        <v>-389079129408.15338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-389079129408.15338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-1621163039.200639</v>
      </c>
      <c r="L3425" s="444">
        <f t="shared" ca="1" si="149"/>
        <v>-390700292447.354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-390700292447.354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-1627917885.1973083</v>
      </c>
      <c r="L3426" s="444">
        <f t="shared" ca="1" si="149"/>
        <v>-392328210332.55133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-392328210332.55133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-1634700876.3856306</v>
      </c>
      <c r="L3427" s="444">
        <f t="shared" ca="1" si="149"/>
        <v>-393962911208.93695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-393962911208.93695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-1641512130.0372372</v>
      </c>
      <c r="L3428" s="444">
        <f t="shared" ca="1" si="149"/>
        <v>-395604423338.97418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-395604423338.97418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-1648351763.9123924</v>
      </c>
      <c r="L3429" s="444">
        <f t="shared" ca="1" si="149"/>
        <v>-397252775102.8866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-397252775102.8866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-1655219896.2620275</v>
      </c>
      <c r="L3430" s="444">
        <f t="shared" ca="1" si="149"/>
        <v>-398907994999.14862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-398907994999.14862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-1662116645.8297858</v>
      </c>
      <c r="L3431" s="444">
        <f t="shared" ca="1" si="149"/>
        <v>-400570111644.97839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-400570111644.97839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-1669042131.8540766</v>
      </c>
      <c r="L3432" s="444">
        <f t="shared" ca="1" si="149"/>
        <v>-402239153776.83246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-402239153776.83246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-1675996474.0701351</v>
      </c>
      <c r="L3433" s="444">
        <f t="shared" ca="1" si="149"/>
        <v>-403915150250.90259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-403915150250.90259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-1682979792.7120941</v>
      </c>
      <c r="L3434" s="444">
        <f t="shared" ca="1" si="149"/>
        <v>-405598130043.61469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-405598130043.61469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-1689992208.5150611</v>
      </c>
      <c r="L3435" s="444">
        <f t="shared" ca="1" si="149"/>
        <v>-407288122252.12976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-407288122252.12976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-1697033842.7172074</v>
      </c>
      <c r="L3436" s="444">
        <f t="shared" ca="1" si="149"/>
        <v>-408985156094.84698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-408985156094.84698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-1704104817.0618625</v>
      </c>
      <c r="L3437" s="444">
        <f t="shared" ca="1" si="149"/>
        <v>-410689260911.90887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-410689260911.90887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-1711205253.7996204</v>
      </c>
      <c r="L3438" s="444">
        <f t="shared" ca="1" si="149"/>
        <v>-412400466165.7085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-412400466165.7085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-1718335275.6904521</v>
      </c>
      <c r="L3439" s="444">
        <f t="shared" ca="1" si="149"/>
        <v>-414118801441.39893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-414118801441.39893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-1725495006.0058289</v>
      </c>
      <c r="L3440" s="444">
        <f t="shared" ca="1" si="149"/>
        <v>-415844296447.40479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-415844296447.40479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-1732684568.5308533</v>
      </c>
      <c r="L3441" s="444">
        <f t="shared" ca="1" si="149"/>
        <v>-417576981015.93567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-417576981015.93567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-1739904087.5663986</v>
      </c>
      <c r="L3442" s="444">
        <f t="shared" ca="1" si="149"/>
        <v>-419316885103.50208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-419316885103.50208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-1747153687.9312587</v>
      </c>
      <c r="L3443" s="444">
        <f t="shared" ca="1" si="149"/>
        <v>-421064038791.43335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-421064038791.43335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-1754433494.9643056</v>
      </c>
      <c r="L3444" s="444">
        <f t="shared" ca="1" si="149"/>
        <v>-422818472286.39764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-422818472286.39764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-1761743634.5266569</v>
      </c>
      <c r="L3445" s="444">
        <f t="shared" ca="1" si="149"/>
        <v>-424580215920.92432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-424580215920.92432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-1769084233.0038512</v>
      </c>
      <c r="L3446" s="444">
        <f t="shared" ca="1" si="149"/>
        <v>-426349300153.92816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-426349300153.92816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-1776455417.3080339</v>
      </c>
      <c r="L3447" s="444">
        <f t="shared" ca="1" si="149"/>
        <v>-428125755571.23621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-428125755571.23621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-1783857314.8801506</v>
      </c>
      <c r="L3448" s="444">
        <f t="shared" ca="1" si="149"/>
        <v>-429909612886.11633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-429909612886.11633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-1791290053.6921513</v>
      </c>
      <c r="L3449" s="444">
        <f t="shared" ca="1" si="149"/>
        <v>-431700902939.80847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-431700902939.80847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-1798753762.2492023</v>
      </c>
      <c r="L3450" s="444">
        <f t="shared" ca="1" si="149"/>
        <v>-433499656702.05768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-433499656702.05768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-1806248569.591907</v>
      </c>
      <c r="L3451" s="444">
        <f t="shared" ca="1" si="149"/>
        <v>-435305905271.6496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-435305905271.6496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-1813774605.2985399</v>
      </c>
      <c r="L3452" s="444">
        <f t="shared" ca="1" si="149"/>
        <v>-437119679876.94812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-437119679876.94812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-1821331999.4872837</v>
      </c>
      <c r="L3453" s="444">
        <f t="shared" ca="1" si="149"/>
        <v>-438941011876.43542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-438941011876.43542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-1828920882.8184812</v>
      </c>
      <c r="L3454" s="444">
        <f t="shared" ca="1" si="149"/>
        <v>-440769932759.25391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-440769932759.25391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-1836541386.496891</v>
      </c>
      <c r="L3455" s="444">
        <f t="shared" ca="1" si="149"/>
        <v>-442606474145.75079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-442606474145.75079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-1844193642.2739615</v>
      </c>
      <c r="L3456" s="444">
        <f t="shared" ca="1" si="149"/>
        <v>-444450667788.02478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-444450667788.02478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-1851877782.4501033</v>
      </c>
      <c r="L3457" s="444">
        <f t="shared" ca="1" si="149"/>
        <v>-446302545570.47485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-446302545570.47485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-1859593939.8769786</v>
      </c>
      <c r="L3458" s="444">
        <f t="shared" ca="1" si="149"/>
        <v>-448162139510.35181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-448162139510.35181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-1867342247.9597991</v>
      </c>
      <c r="L3459" s="444">
        <f t="shared" ca="1" si="149"/>
        <v>-450029481758.31158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-450029481758.31158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-1875122840.6596315</v>
      </c>
      <c r="L3460" s="444">
        <f t="shared" ca="1" si="149"/>
        <v>-451904604598.97119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-451904604598.97119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-1882935852.4957132</v>
      </c>
      <c r="L3461" s="444">
        <f t="shared" ca="1" si="149"/>
        <v>-453787540451.46692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-453787540451.46692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-1890781418.5477788</v>
      </c>
      <c r="L3462" s="444">
        <f t="shared" ca="1" si="149"/>
        <v>-455678321870.01471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-455678321870.01471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-1898659674.4583945</v>
      </c>
      <c r="L3463" s="444">
        <f t="shared" ca="1" si="149"/>
        <v>-457576981544.47308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-457576981544.47308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-1906570756.4353046</v>
      </c>
      <c r="L3464" s="444">
        <f t="shared" ca="1" si="149"/>
        <v>-459483552300.90839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-459483552300.90839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-1914514801.2537847</v>
      </c>
      <c r="L3465" s="444">
        <f t="shared" ca="1" si="149"/>
        <v>-461398067102.16217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-461398067102.16217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-1922491946.2590091</v>
      </c>
      <c r="L3466" s="444">
        <f t="shared" ca="1" si="149"/>
        <v>-463320559048.4212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-463320559048.4212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-1930502329.3684213</v>
      </c>
      <c r="L3467" s="444">
        <f t="shared" ca="1" si="149"/>
        <v>-465251061377.78961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-465251061377.78961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-1938546089.0741234</v>
      </c>
      <c r="L3468" s="444">
        <f t="shared" ca="1" si="149"/>
        <v>-467189607466.86371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-467189607466.86371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-1946623364.4452655</v>
      </c>
      <c r="L3469" s="444">
        <f t="shared" ca="1" si="149"/>
        <v>-469136230831.30896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-469136230831.30896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-1954734295.1304541</v>
      </c>
      <c r="L3470" s="444">
        <f t="shared" ca="1" si="149"/>
        <v>-471090965126.43939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-471090965126.43939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-1962879021.3601642</v>
      </c>
      <c r="L3471" s="444">
        <f t="shared" ca="1" si="149"/>
        <v>-473053844147.79956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-473053844147.79956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-1971057683.9491649</v>
      </c>
      <c r="L3472" s="444">
        <f t="shared" ca="1" si="149"/>
        <v>-475024901831.74872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-475024901831.74872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-1979270424.2989533</v>
      </c>
      <c r="L3473" s="444">
        <f t="shared" ca="1" si="149"/>
        <v>-477004172256.04767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-477004172256.04767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-1987517384.4001987</v>
      </c>
      <c r="L3474" s="444">
        <f t="shared" ca="1" si="149"/>
        <v>-478991689640.44788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-478991689640.44788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-1995798706.8351996</v>
      </c>
      <c r="L3475" s="444">
        <f t="shared" ca="1" si="149"/>
        <v>-480987488347.28308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-480987488347.28308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-2004114534.7803462</v>
      </c>
      <c r="L3476" s="444">
        <f t="shared" ca="1" si="149"/>
        <v>-482991602882.06342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-482991602882.06342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-2012465012.0085974</v>
      </c>
      <c r="L3477" s="444">
        <f t="shared" ca="1" si="149"/>
        <v>-485004067894.07202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-485004067894.07202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-2020850282.8919668</v>
      </c>
      <c r="L3478" s="444">
        <f t="shared" ca="1" si="149"/>
        <v>-487024918176.96399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-487024918176.96399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-2029270492.4040163</v>
      </c>
      <c r="L3479" s="444">
        <f t="shared" ca="1" si="149"/>
        <v>-489054188669.36798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-489054188669.36798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-2037725786.1223669</v>
      </c>
      <c r="L3480" s="444">
        <f t="shared" ca="1" si="149"/>
        <v>-491091914455.49036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-491091914455.49036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-2046216310.2312098</v>
      </c>
      <c r="L3481" s="444">
        <f t="shared" ca="1" si="149"/>
        <v>-493138130765.72156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-493138130765.72156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-2054742211.5238397</v>
      </c>
      <c r="L3482" s="444">
        <f t="shared" ca="1" si="149"/>
        <v>-495192872977.24542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-495192872977.24542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-2063303637.4051893</v>
      </c>
      <c r="L3483" s="444">
        <f t="shared" ca="1" si="149"/>
        <v>-497256176614.65063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-497256176614.65063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-2071900735.8943775</v>
      </c>
      <c r="L3484" s="444">
        <f t="shared" ca="1" si="149"/>
        <v>-499328077350.54498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-499328077350.54498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-2080533655.6272707</v>
      </c>
      <c r="L3485" s="444">
        <f t="shared" ca="1" si="149"/>
        <v>-501408611006.17224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-501408611006.17224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-2089202545.859051</v>
      </c>
      <c r="L3486" s="444">
        <f t="shared" ca="1" si="149"/>
        <v>-503497813552.03131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-503497813552.03131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-2097907556.4667974</v>
      </c>
      <c r="L3487" s="444">
        <f t="shared" ca="1" si="149"/>
        <v>-505595721108.49811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-505595721108.49811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-2106648837.9520755</v>
      </c>
      <c r="L3488" s="444">
        <f t="shared" ca="1" si="149"/>
        <v>-507702369946.4502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-507702369946.4502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-2115426541.4435425</v>
      </c>
      <c r="L3489" s="444">
        <f t="shared" ca="1" si="149"/>
        <v>-509817796487.89374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-509817796487.89374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-2124240818.6995573</v>
      </c>
      <c r="L3490" s="444">
        <f t="shared" ca="1" si="149"/>
        <v>-511942037306.59332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-511942037306.59332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-2133091822.1108057</v>
      </c>
      <c r="L3491" s="444">
        <f t="shared" ca="1" si="149"/>
        <v>-514075129128.7041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-514075129128.7041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-2141979704.7029335</v>
      </c>
      <c r="L3492" s="444">
        <f t="shared" ca="1" si="149"/>
        <v>-516217108833.40704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-516217108833.40704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-2150904620.1391959</v>
      </c>
      <c r="L3493" s="444">
        <f t="shared" ca="1" si="149"/>
        <v>-518368013453.54626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-518368013453.54626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-2159866722.7231092</v>
      </c>
      <c r="L3494" s="444">
        <f t="shared" ca="1" si="149"/>
        <v>-520527880176.26935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-520527880176.26935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-2168866167.4011221</v>
      </c>
      <c r="L3495" s="444">
        <f t="shared" ca="1" si="149"/>
        <v>-522696746343.67047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-522696746343.67047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-2177903109.7652941</v>
      </c>
      <c r="L3496" s="444">
        <f t="shared" ca="1" si="149"/>
        <v>-524874649453.43579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-524874649453.43579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-2186977706.0559821</v>
      </c>
      <c r="L3497" s="444">
        <f t="shared" ca="1" si="149"/>
        <v>-527061627159.49176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-527061627159.49176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-2196090113.1645494</v>
      </c>
      <c r="L3498" s="444">
        <f t="shared" ca="1" si="149"/>
        <v>-529257717272.65631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-529257717272.65631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-2205240488.6360679</v>
      </c>
      <c r="L3499" s="444">
        <f t="shared" ca="1" si="149"/>
        <v>-531462957761.29236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-531462957761.29236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-2214428990.6720514</v>
      </c>
      <c r="L3500" s="444">
        <f t="shared" ca="1" si="149"/>
        <v>-533677386751.96442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-533677386751.96442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-2223655778.1331849</v>
      </c>
      <c r="L3501" s="444">
        <f t="shared" ca="1" si="149"/>
        <v>-535901042530.0976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-535901042530.0976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-2232921010.5420732</v>
      </c>
      <c r="L3502" s="444">
        <f t="shared" ca="1" si="149"/>
        <v>-538133963540.63965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-538133963540.63965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-2242224848.0859985</v>
      </c>
      <c r="L3503" s="444">
        <f t="shared" ca="1" si="149"/>
        <v>-540376188388.72565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-540376188388.72565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-2251567451.6196899</v>
      </c>
      <c r="L3504" s="444">
        <f t="shared" ca="1" si="149"/>
        <v>-542627755840.34534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-542627755840.34534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-2260948982.6681051</v>
      </c>
      <c r="L3505" s="444">
        <f t="shared" ca="1" si="149"/>
        <v>-544888704823.01343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-544888704823.01343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-2270369603.4292226</v>
      </c>
      <c r="L3506" s="444">
        <f t="shared" ca="1" si="149"/>
        <v>-547159074426.44263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-547159074426.44263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-2279829476.776844</v>
      </c>
      <c r="L3507" s="444">
        <f t="shared" ca="1" si="149"/>
        <v>-549438903903.21948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-549438903903.21948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-2289328766.2634149</v>
      </c>
      <c r="L3508" s="444">
        <f t="shared" ca="1" si="149"/>
        <v>-551728232669.48291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-551728232669.48291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-2298867636.1228456</v>
      </c>
      <c r="L3509" s="444">
        <f t="shared" ca="1" si="149"/>
        <v>-554027100305.60571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-554027100305.60571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-2308446251.2733569</v>
      </c>
      <c r="L3510" s="444">
        <f t="shared" ca="1" si="149"/>
        <v>-556335546556.87903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-556335546556.87903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-2318064777.3203292</v>
      </c>
      <c r="L3511" s="444">
        <f t="shared" ca="1" si="149"/>
        <v>-558653611334.19934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-558653611334.19934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-2327723380.559164</v>
      </c>
      <c r="L3512" s="444">
        <f t="shared" ca="1" si="149"/>
        <v>-560981334714.75854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-560981334714.75854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-2337422227.9781604</v>
      </c>
      <c r="L3513" s="444">
        <f t="shared" ca="1" si="149"/>
        <v>-563318756942.73669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-563318756942.73669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-2347161487.2614031</v>
      </c>
      <c r="L3514" s="444">
        <f t="shared" ca="1" si="149"/>
        <v>-565665918429.99805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-565665918429.99805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-2356941326.7916584</v>
      </c>
      <c r="L3515" s="444">
        <f t="shared" ca="1" si="149"/>
        <v>-568022859756.78967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-568022859756.78967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-2366761915.6532903</v>
      </c>
      <c r="L3516" s="444">
        <f t="shared" ca="1" si="149"/>
        <v>-570389621672.44299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-570389621672.44299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-2376623423.635179</v>
      </c>
      <c r="L3517" s="444">
        <f t="shared" ca="1" si="149"/>
        <v>-572766245096.07813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-572766245096.07813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-2386526021.2336588</v>
      </c>
      <c r="L3518" s="444">
        <f t="shared" ca="1" si="149"/>
        <v>-575152771117.31177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-575152771117.31177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-2396469879.6554656</v>
      </c>
      <c r="L3519" s="444">
        <f t="shared" ca="1" si="149"/>
        <v>-577549240996.96729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-577549240996.96729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-2406455170.8206968</v>
      </c>
      <c r="L3520" s="444">
        <f t="shared" ca="1" si="149"/>
        <v>-579955696167.78796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-579955696167.78796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-2416482067.3657832</v>
      </c>
      <c r="L3521" s="444">
        <f t="shared" ca="1" si="149"/>
        <v>-582372178235.15369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-582372178235.15369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-2426550742.6464739</v>
      </c>
      <c r="L3522" s="444">
        <f t="shared" ca="1" si="149"/>
        <v>-584798728977.80017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-584798728977.80017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-2436661370.7408342</v>
      </c>
      <c r="L3523" s="444">
        <f t="shared" ca="1" si="149"/>
        <v>-587235390348.54102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-587235390348.54102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-2446814126.4522543</v>
      </c>
      <c r="L3524" s="444">
        <f t="shared" ca="1" si="149"/>
        <v>-589682204474.99329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-589682204474.99329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-2457009185.3124719</v>
      </c>
      <c r="L3525" s="444">
        <f t="shared" ca="1" si="149"/>
        <v>-592139213660.30579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-592139213660.30579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-2467246723.5846076</v>
      </c>
      <c r="L3526" s="444">
        <f t="shared" ca="1" si="149"/>
        <v>-594606460383.89038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-594606460383.89038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-2477526918.2662101</v>
      </c>
      <c r="L3527" s="444">
        <f t="shared" ca="1" si="149"/>
        <v>-597083987302.15662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-597083987302.15662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-2487849947.092319</v>
      </c>
      <c r="L3528" s="444">
        <f t="shared" ca="1" si="149"/>
        <v>-599571837249.2489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-599571837249.2489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-2498215988.538537</v>
      </c>
      <c r="L3529" s="444">
        <f t="shared" ca="1" si="149"/>
        <v>-602070053237.78748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-602070053237.78748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-2508625221.8241143</v>
      </c>
      <c r="L3530" s="444">
        <f t="shared" ca="1" si="149"/>
        <v>-604578678459.61157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-604578678459.61157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-2519077826.9150481</v>
      </c>
      <c r="L3531" s="444">
        <f t="shared" ca="1" si="149"/>
        <v>-607097756286.52661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-607097756286.52661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-2529573984.527194</v>
      </c>
      <c r="L3532" s="444">
        <f t="shared" ca="1" si="149"/>
        <v>-609627330271.05383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-609627330271.05383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-2540113876.1293907</v>
      </c>
      <c r="L3533" s="444">
        <f t="shared" ca="1" si="149"/>
        <v>-612167444147.18323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-612167444147.18323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-2550697683.9465966</v>
      </c>
      <c r="L3534" s="444">
        <f t="shared" ca="1" si="149"/>
        <v>-614718141831.12988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-614718141831.12988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-2561325590.9630413</v>
      </c>
      <c r="L3535" s="444">
        <f t="shared" ca="1" si="149"/>
        <v>-617279467422.0929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-617279467422.0929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-2571997780.9253869</v>
      </c>
      <c r="L3536" s="444">
        <f t="shared" ca="1" si="149"/>
        <v>-619851465203.01831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-619851465203.01831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-2582714438.3459096</v>
      </c>
      <c r="L3537" s="444">
        <f t="shared" ca="1" si="149"/>
        <v>-622434179641.36426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-622434179641.36426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-2593475748.5056844</v>
      </c>
      <c r="L3538" s="444">
        <f t="shared" ca="1" si="149"/>
        <v>-625027655389.87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-625027655389.87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-2604281897.4577918</v>
      </c>
      <c r="L3539" s="444">
        <f t="shared" ca="1" si="149"/>
        <v>-627631937287.32776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-627631937287.32776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-2615133072.0305324</v>
      </c>
      <c r="L3540" s="444">
        <f t="shared" ca="1" si="149"/>
        <v>-630247070359.35828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-630247070359.35828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-2626029459.8306594</v>
      </c>
      <c r="L3541" s="444">
        <f t="shared" ca="1" si="149"/>
        <v>-632873099819.18896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-632873099819.18896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-2636971249.2466207</v>
      </c>
      <c r="L3542" s="444">
        <f t="shared" ca="1" si="149"/>
        <v>-635510071068.43555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-635510071068.43555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-2647958629.4518147</v>
      </c>
      <c r="L3543" s="444">
        <f t="shared" ca="1" si="149"/>
        <v>-638158029697.88733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-638158029697.88733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-2658991790.4078636</v>
      </c>
      <c r="L3544" s="444">
        <f t="shared" ca="1" si="149"/>
        <v>-640817021488.29517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-640817021488.29517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-2670070922.8678966</v>
      </c>
      <c r="L3545" s="444">
        <f t="shared" ca="1" si="149"/>
        <v>-643487092411.16309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-643487092411.16309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-2681196218.3798461</v>
      </c>
      <c r="L3546" s="444">
        <f t="shared" ca="1" si="149"/>
        <v>-646168288629.54297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-646168288629.54297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-2692367869.2897625</v>
      </c>
      <c r="L3547" s="444">
        <f t="shared" ca="1" si="149"/>
        <v>-648860656498.83276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-648860656498.83276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-2703586068.7451363</v>
      </c>
      <c r="L3548" s="444">
        <f t="shared" ca="1" si="149"/>
        <v>-651564242567.57788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-651564242567.57788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-2714851010.6982412</v>
      </c>
      <c r="L3549" s="444">
        <f t="shared" ca="1" si="149"/>
        <v>-654279093578.27612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-654279093578.27612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-2726162889.9094839</v>
      </c>
      <c r="L3550" s="444">
        <f t="shared" ca="1" si="149"/>
        <v>-657005256468.18555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-657005256468.18555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-2737521901.9507732</v>
      </c>
      <c r="L3551" s="444">
        <f t="shared" ca="1" si="149"/>
        <v>-659742778370.13635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-659742778370.13635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-2748928243.2089014</v>
      </c>
      <c r="L3552" s="444">
        <f t="shared" ca="1" si="149"/>
        <v>-662491706613.34521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-662491706613.34521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-2760382110.8889384</v>
      </c>
      <c r="L3553" s="444">
        <f t="shared" ca="1" si="149"/>
        <v>-665252088724.23413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-665252088724.23413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-2771883703.017642</v>
      </c>
      <c r="L3554" s="444">
        <f t="shared" ca="1" si="149"/>
        <v>-668023972427.25183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-668023972427.25183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-2783433218.4468827</v>
      </c>
      <c r="L3555" s="444">
        <f t="shared" ca="1" si="149"/>
        <v>-670807405645.69873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-670807405645.69873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-2795030856.8570781</v>
      </c>
      <c r="L3556" s="444">
        <f t="shared" ca="1" si="149"/>
        <v>-673602436502.55579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-673602436502.55579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-2806676818.7606492</v>
      </c>
      <c r="L3557" s="444">
        <f t="shared" ca="1" si="149"/>
        <v>-676409113321.31641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-676409113321.31641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-2818371305.5054851</v>
      </c>
      <c r="L3558" s="444">
        <f t="shared" ca="1" si="149"/>
        <v>-679227484626.8219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-679227484626.8219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-2830114519.2784247</v>
      </c>
      <c r="L3559" s="444">
        <f t="shared" ca="1" si="149"/>
        <v>-682057599146.10034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-682057599146.10034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-2841906663.1087513</v>
      </c>
      <c r="L3560" s="444">
        <f t="shared" ca="1" si="149"/>
        <v>-684899505809.20911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-684899505809.20911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-2853747940.8717046</v>
      </c>
      <c r="L3561" s="444">
        <f t="shared" ca="1" si="149"/>
        <v>-687753253750.08081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-687753253750.08081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-2865638557.2920032</v>
      </c>
      <c r="L3562" s="444">
        <f t="shared" ca="1" si="149"/>
        <v>-690618892307.3728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-690618892307.3728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-2877578717.9473867</v>
      </c>
      <c r="L3563" s="444">
        <f t="shared" ca="1" si="149"/>
        <v>-693496471025.32019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-693496471025.32019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-2889568629.2721672</v>
      </c>
      <c r="L3564" s="444">
        <f t="shared" ca="1" si="149"/>
        <v>-696386039654.59241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-696386039654.59241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-2901608498.5608015</v>
      </c>
      <c r="L3565" s="444">
        <f t="shared" ca="1" si="149"/>
        <v>-699287648153.1532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-699287648153.1532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-2913698533.9714718</v>
      </c>
      <c r="L3566" s="444">
        <f t="shared" ca="1" si="149"/>
        <v>-702201346687.12463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-702201346687.12463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-2925838944.529686</v>
      </c>
      <c r="L3567" s="444">
        <f t="shared" ca="1" si="149"/>
        <v>-705127185631.6543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-705127185631.6543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-2938029940.1318927</v>
      </c>
      <c r="L3568" s="444">
        <f t="shared" ca="1" si="149"/>
        <v>-708065215571.78613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-708065215571.78613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-2950271731.549109</v>
      </c>
      <c r="L3569" s="444">
        <f t="shared" ca="1" si="149"/>
        <v>-711015487303.33521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-711015487303.33521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-2962564530.4305634</v>
      </c>
      <c r="L3570" s="444">
        <f t="shared" ca="1" si="149"/>
        <v>-713978051833.76575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-713978051833.76575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-2974908549.3073573</v>
      </c>
      <c r="L3571" s="444">
        <f t="shared" ca="1" si="149"/>
        <v>-716952960383.07312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-716952960383.07312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-2987304001.596138</v>
      </c>
      <c r="L3572" s="444">
        <f t="shared" ca="1" si="149"/>
        <v>-719940264384.66931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-719940264384.66931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-2999751101.6027889</v>
      </c>
      <c r="L3573" s="444">
        <f t="shared" ca="1" si="149"/>
        <v>-722940015486.27209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-722940015486.27209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-3012250064.5261335</v>
      </c>
      <c r="L3574" s="444">
        <f t="shared" ca="1" si="149"/>
        <v>-725952265550.79822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-725952265550.79822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-3024801106.4616594</v>
      </c>
      <c r="L3575" s="444">
        <f t="shared" ca="1" si="149"/>
        <v>-728977066657.25989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-728977066657.25989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-3037404444.4052496</v>
      </c>
      <c r="L3576" s="444">
        <f t="shared" ca="1" si="149"/>
        <v>-732014471101.66516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-732014471101.66516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-3050060296.256938</v>
      </c>
      <c r="L3577" s="444">
        <f t="shared" ca="1" si="149"/>
        <v>-735064531397.92212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-735064531397.92212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-3062768880.8246756</v>
      </c>
      <c r="L3578" s="444">
        <f t="shared" ref="L3578:L3832" ca="1" si="154">I3578-J3578+K3578</f>
        <v>-738127300278.74683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-738127300278.74683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-3075530417.8281116</v>
      </c>
      <c r="L3579" s="444">
        <f t="shared" ca="1" si="154"/>
        <v>-741202830696.57495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-741202830696.57495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-3088345127.9023957</v>
      </c>
      <c r="L3580" s="444">
        <f t="shared" ca="1" si="154"/>
        <v>-744291175824.47729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-744291175824.47729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-3101213232.6019888</v>
      </c>
      <c r="L3581" s="444">
        <f t="shared" ca="1" si="154"/>
        <v>-747392389057.07922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-747392389057.07922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-3114134954.4044967</v>
      </c>
      <c r="L3582" s="444">
        <f t="shared" ca="1" si="154"/>
        <v>-750506524011.48376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-750506524011.48376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-3127110516.7145157</v>
      </c>
      <c r="L3583" s="444">
        <f t="shared" ca="1" si="154"/>
        <v>-753633634528.19824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-753633634528.19824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-3140140143.8674927</v>
      </c>
      <c r="L3584" s="444">
        <f t="shared" ca="1" si="154"/>
        <v>-756773774672.06567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-756773774672.06567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-3153224061.1336069</v>
      </c>
      <c r="L3585" s="444">
        <f t="shared" ca="1" si="154"/>
        <v>-759926998733.19934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-759926998733.19934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-3166362494.721664</v>
      </c>
      <c r="L3586" s="444">
        <f t="shared" ca="1" si="154"/>
        <v>-763093361227.92102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-763093361227.92102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-3179555671.7830043</v>
      </c>
      <c r="L3587" s="444">
        <f t="shared" ca="1" si="154"/>
        <v>-766272916899.70398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-766272916899.70398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-3192803820.4154334</v>
      </c>
      <c r="L3588" s="444">
        <f t="shared" ca="1" si="154"/>
        <v>-769465720720.11938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-769465720720.11938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-3206107169.6671638</v>
      </c>
      <c r="L3589" s="444">
        <f t="shared" ca="1" si="154"/>
        <v>-772671827889.7865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-772671827889.7865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-3219465949.5407772</v>
      </c>
      <c r="L3590" s="444">
        <f t="shared" ca="1" si="154"/>
        <v>-775891293839.32727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-775891293839.32727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-3232880390.9971972</v>
      </c>
      <c r="L3591" s="444">
        <f t="shared" ca="1" si="154"/>
        <v>-779124174230.32446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-779124174230.32446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-3246350725.9596853</v>
      </c>
      <c r="L3592" s="444">
        <f t="shared" ca="1" si="154"/>
        <v>-782370524956.28418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-782370524956.28418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-3259877187.3178506</v>
      </c>
      <c r="L3593" s="444">
        <f t="shared" ca="1" si="154"/>
        <v>-785630402143.60205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-785630402143.60205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-3273460008.931675</v>
      </c>
      <c r="L3594" s="444">
        <f t="shared" ca="1" si="154"/>
        <v>-788903862152.53369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-788903862152.53369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-3287099425.6355572</v>
      </c>
      <c r="L3595" s="444">
        <f t="shared" ca="1" si="154"/>
        <v>-792190961578.16919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-792190961578.16919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-3300795673.2423716</v>
      </c>
      <c r="L3596" s="444">
        <f t="shared" ca="1" si="154"/>
        <v>-795491757251.41162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-795491757251.41162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-3314548988.5475483</v>
      </c>
      <c r="L3597" s="444">
        <f t="shared" ca="1" si="154"/>
        <v>-798806306239.95923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-798806306239.95923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-3328359609.3331633</v>
      </c>
      <c r="L3598" s="444">
        <f t="shared" ca="1" si="154"/>
        <v>-802134665849.29236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-802134665849.29236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-3342227774.3720512</v>
      </c>
      <c r="L3599" s="444">
        <f t="shared" ca="1" si="154"/>
        <v>-805476893623.66443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-805476893623.66443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-3356153723.4319353</v>
      </c>
      <c r="L3600" s="444">
        <f t="shared" ca="1" si="154"/>
        <v>-808833047347.09631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-808833047347.09631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-3370137697.2795677</v>
      </c>
      <c r="L3601" s="444">
        <f t="shared" ca="1" si="154"/>
        <v>-812203185044.37585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-812203185044.37585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-3384179937.6848993</v>
      </c>
      <c r="L3602" s="444">
        <f t="shared" ca="1" si="154"/>
        <v>-815587364982.06079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-815587364982.06079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-3398280687.4252534</v>
      </c>
      <c r="L3603" s="444">
        <f t="shared" ca="1" si="154"/>
        <v>-818985645669.48608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-818985645669.48608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-3412440190.2895255</v>
      </c>
      <c r="L3604" s="444">
        <f t="shared" ca="1" si="154"/>
        <v>-822398085859.77563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-822398085859.77563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-3426658691.0823984</v>
      </c>
      <c r="L3605" s="444">
        <f t="shared" ca="1" si="154"/>
        <v>-825824744550.85803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-825824744550.85803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-3440936435.6285753</v>
      </c>
      <c r="L3606" s="444">
        <f t="shared" ca="1" si="154"/>
        <v>-829265680986.48657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-829265680986.48657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-3455273670.7770271</v>
      </c>
      <c r="L3607" s="444">
        <f t="shared" ca="1" si="154"/>
        <v>-832720954657.26355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-832720954657.26355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-3469670644.4052649</v>
      </c>
      <c r="L3608" s="444">
        <f t="shared" ca="1" si="154"/>
        <v>-836190625301.66882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-836190625301.66882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-3484127605.4236202</v>
      </c>
      <c r="L3609" s="444">
        <f t="shared" ca="1" si="154"/>
        <v>-839674752907.09241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-839674752907.09241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-3498644803.7795515</v>
      </c>
      <c r="L3610" s="444">
        <f t="shared" ca="1" si="154"/>
        <v>-843173397710.87195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-843173397710.87195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-3513222490.4619665</v>
      </c>
      <c r="L3611" s="444">
        <f t="shared" ca="1" si="154"/>
        <v>-846686620201.33386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-846686620201.33386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-3527860917.5055575</v>
      </c>
      <c r="L3612" s="444">
        <f t="shared" ca="1" si="154"/>
        <v>-850214481118.83948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-850214481118.83948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-3542560337.9951644</v>
      </c>
      <c r="L3613" s="444">
        <f t="shared" ca="1" si="154"/>
        <v>-853757041456.83459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-853757041456.83459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-3557321006.0701442</v>
      </c>
      <c r="L3614" s="444">
        <f t="shared" ca="1" si="154"/>
        <v>-857314362462.90479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-857314362462.90479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-3572143176.9287701</v>
      </c>
      <c r="L3615" s="444">
        <f t="shared" ca="1" si="154"/>
        <v>-860886505639.8335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-860886505639.8335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-3587027106.8326397</v>
      </c>
      <c r="L3616" s="444">
        <f t="shared" ca="1" si="154"/>
        <v>-864473532746.66614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-864473532746.66614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-3601973053.1111093</v>
      </c>
      <c r="L3617" s="444">
        <f t="shared" ca="1" si="154"/>
        <v>-868075505799.77722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-868075505799.77722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-3616981274.1657376</v>
      </c>
      <c r="L3618" s="444">
        <f t="shared" ca="1" si="154"/>
        <v>-871692487073.94299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-871692487073.94299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-3632052029.474762</v>
      </c>
      <c r="L3619" s="444">
        <f t="shared" ca="1" si="154"/>
        <v>-875324539103.41772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-875324539103.41772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-3647185579.5975742</v>
      </c>
      <c r="L3620" s="444">
        <f t="shared" ca="1" si="154"/>
        <v>-878971724683.01526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-878971724683.01526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-3662382186.1792302</v>
      </c>
      <c r="L3621" s="444">
        <f t="shared" ca="1" si="154"/>
        <v>-882634106869.19446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-882634106869.19446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-3677642111.9549775</v>
      </c>
      <c r="L3622" s="444">
        <f t="shared" ca="1" si="154"/>
        <v>-886311748981.14941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-886311748981.14941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-3692965620.7547894</v>
      </c>
      <c r="L3623" s="444">
        <f t="shared" ca="1" si="154"/>
        <v>-890004714601.90417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-890004714601.90417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-3708352977.5079336</v>
      </c>
      <c r="L3624" s="444">
        <f t="shared" ca="1" si="154"/>
        <v>-893713067579.41211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-893713067579.41211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-3723804448.2475505</v>
      </c>
      <c r="L3625" s="444">
        <f t="shared" ca="1" si="154"/>
        <v>-897436872027.65967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-897436872027.65967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-3739320300.1152492</v>
      </c>
      <c r="L3626" s="444">
        <f t="shared" ca="1" si="154"/>
        <v>-901176192327.7749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-901176192327.7749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-3754900801.3657293</v>
      </c>
      <c r="L3627" s="444">
        <f t="shared" ca="1" si="154"/>
        <v>-904931093129.14063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-904931093129.14063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-3770546221.3714194</v>
      </c>
      <c r="L3628" s="444">
        <f t="shared" ca="1" si="154"/>
        <v>-908701639350.51208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-908701639350.51208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-3786256830.6271338</v>
      </c>
      <c r="L3629" s="444">
        <f t="shared" ca="1" si="154"/>
        <v>-912487896181.13916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-912487896181.13916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-3802032900.7547464</v>
      </c>
      <c r="L3630" s="444">
        <f t="shared" ca="1" si="154"/>
        <v>-916289929081.89392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-916289929081.89392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-3817874704.5078907</v>
      </c>
      <c r="L3631" s="444">
        <f t="shared" ca="1" si="154"/>
        <v>-920107803786.40186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-920107803786.40186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-3833782515.7766743</v>
      </c>
      <c r="L3632" s="444">
        <f t="shared" ca="1" si="154"/>
        <v>-923941586302.17859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-923941586302.17859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-3849756609.592411</v>
      </c>
      <c r="L3633" s="444">
        <f t="shared" ca="1" si="154"/>
        <v>-927791342911.771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-927791342911.771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-3865797262.1323791</v>
      </c>
      <c r="L3634" s="444">
        <f t="shared" ca="1" si="154"/>
        <v>-931657140173.90332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-931657140173.90332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-3881904750.724597</v>
      </c>
      <c r="L3635" s="444">
        <f t="shared" ca="1" si="154"/>
        <v>-935539044924.62793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-935539044924.62793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-3898079353.8526158</v>
      </c>
      <c r="L3636" s="444">
        <f t="shared" ca="1" si="154"/>
        <v>-939437124278.48059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-939437124278.48059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-3914321351.160336</v>
      </c>
      <c r="L3637" s="444">
        <f t="shared" ca="1" si="154"/>
        <v>-943351445629.64087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-943351445629.64087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-3930631023.4568367</v>
      </c>
      <c r="L3638" s="444">
        <f t="shared" ca="1" si="154"/>
        <v>-947282076653.09766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-947282076653.09766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-3947008652.7212405</v>
      </c>
      <c r="L3639" s="444">
        <f t="shared" ca="1" si="154"/>
        <v>-951229085305.81885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-951229085305.81885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-3963454522.1075778</v>
      </c>
      <c r="L3640" s="444">
        <f t="shared" ca="1" si="154"/>
        <v>-955192539827.92639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-955192539827.92639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-3979968915.9496932</v>
      </c>
      <c r="L3641" s="444">
        <f t="shared" ca="1" si="154"/>
        <v>-959172508743.8761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-959172508743.8761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-3996552119.7661505</v>
      </c>
      <c r="L3642" s="444">
        <f t="shared" ca="1" si="154"/>
        <v>-963169060863.64221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-963169060863.64221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-4013204420.2651758</v>
      </c>
      <c r="L3643" s="444">
        <f t="shared" ca="1" si="154"/>
        <v>-967182265283.90735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-967182265283.90735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-4029926105.3496132</v>
      </c>
      <c r="L3644" s="444">
        <f t="shared" ca="1" si="154"/>
        <v>-971212191389.25696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-971212191389.25696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-4046717464.1219039</v>
      </c>
      <c r="L3645" s="444">
        <f t="shared" ca="1" si="154"/>
        <v>-975258908853.37891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-975258908853.37891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-4063578786.8890786</v>
      </c>
      <c r="L3646" s="444">
        <f t="shared" ca="1" si="154"/>
        <v>-979322487640.26794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-979322487640.26794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-4080510365.1677837</v>
      </c>
      <c r="L3647" s="444">
        <f t="shared" ca="1" si="154"/>
        <v>-983402998005.43567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-983402998005.43567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-4097512491.6893158</v>
      </c>
      <c r="L3648" s="444">
        <f t="shared" ca="1" si="154"/>
        <v>-987500510497.125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-987500510497.125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-4114585460.4046874</v>
      </c>
      <c r="L3649" s="444">
        <f t="shared" ca="1" si="154"/>
        <v>-991615095957.52966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-991615095957.52966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-4131729566.489707</v>
      </c>
      <c r="L3650" s="444">
        <f t="shared" ca="1" si="154"/>
        <v>-995746825524.01941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-995746825524.01941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-4148945106.350081</v>
      </c>
      <c r="L3651" s="444">
        <f t="shared" ca="1" si="154"/>
        <v>-999895770630.36951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-999895770630.36951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-4166232377.6265402</v>
      </c>
      <c r="L3652" s="444">
        <f t="shared" ca="1" si="154"/>
        <v>-1004062003007.9961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-1004062003007.9961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-4183591679.1999841</v>
      </c>
      <c r="L3653" s="444">
        <f t="shared" ca="1" si="154"/>
        <v>-1008245594687.196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-1008245594687.196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-4201023311.19665</v>
      </c>
      <c r="L3654" s="444">
        <f t="shared" ca="1" si="154"/>
        <v>-1012446617998.3927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-1012446617998.3927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-4218527574.9933033</v>
      </c>
      <c r="L3655" s="444">
        <f t="shared" ca="1" si="154"/>
        <v>-1016665145573.386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-1016665145573.386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-4236104773.2224417</v>
      </c>
      <c r="L3656" s="444">
        <f t="shared" ca="1" si="154"/>
        <v>-1020901250346.6084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-1020901250346.6084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-4253755209.7775354</v>
      </c>
      <c r="L3657" s="444">
        <f t="shared" ca="1" si="154"/>
        <v>-1025155005556.386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-1025155005556.386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-4271479189.818275</v>
      </c>
      <c r="L3658" s="444">
        <f t="shared" ca="1" si="154"/>
        <v>-1029426484746.2042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-1029426484746.2042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-4289277019.7758508</v>
      </c>
      <c r="L3659" s="444">
        <f t="shared" ca="1" si="154"/>
        <v>-1033715761765.9801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-1033715761765.9801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-4307149007.3582506</v>
      </c>
      <c r="L3660" s="444">
        <f t="shared" ca="1" si="154"/>
        <v>-1038022910773.3384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-1038022910773.3384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-4325095461.5555763</v>
      </c>
      <c r="L3661" s="444">
        <f t="shared" ca="1" si="154"/>
        <v>-1042348006234.8939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-1042348006234.8939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-4343116692.6453905</v>
      </c>
      <c r="L3662" s="444">
        <f t="shared" ca="1" si="154"/>
        <v>-1046691122927.5393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-1046691122927.5393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-4361213012.1980801</v>
      </c>
      <c r="L3663" s="444">
        <f t="shared" ca="1" si="154"/>
        <v>-1051052335939.7374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-1051052335939.7374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-4379384733.0822401</v>
      </c>
      <c r="L3664" s="444">
        <f t="shared" ca="1" si="154"/>
        <v>-1055431720672.8197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-1055431720672.8197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-4397632169.4700823</v>
      </c>
      <c r="L3665" s="444">
        <f t="shared" ca="1" si="154"/>
        <v>-1059829352842.2898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-1059829352842.2898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-4415955636.8428745</v>
      </c>
      <c r="L3666" s="444">
        <f t="shared" ca="1" si="154"/>
        <v>-1064245308479.1327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-1064245308479.1327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-4434355451.9963865</v>
      </c>
      <c r="L3667" s="444">
        <f t="shared" ca="1" si="154"/>
        <v>-1068679663931.129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-1068679663931.129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-4452831933.0463715</v>
      </c>
      <c r="L3668" s="444">
        <f t="shared" ca="1" si="154"/>
        <v>-1073132495864.1754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-1073132495864.1754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-4471385399.4340639</v>
      </c>
      <c r="L3669" s="444">
        <f t="shared" ca="1" si="154"/>
        <v>-1077603881263.6095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-1077603881263.6095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-4490016171.9317064</v>
      </c>
      <c r="L3670" s="444">
        <f t="shared" ca="1" si="154"/>
        <v>-1082093897435.5413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-1082093897435.5413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-4508724572.6480885</v>
      </c>
      <c r="L3671" s="444">
        <f t="shared" ca="1" si="154"/>
        <v>-1086602622008.1893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-1086602622008.1893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-4527510925.0341225</v>
      </c>
      <c r="L3672" s="444">
        <f t="shared" ca="1" si="154"/>
        <v>-1091130132933.2235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-1091130132933.2235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-4546375553.8884315</v>
      </c>
      <c r="L3673" s="444">
        <f t="shared" ca="1" si="154"/>
        <v>-1095676508487.1119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-1095676508487.1119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-4565318785.3629665</v>
      </c>
      <c r="L3674" s="444">
        <f t="shared" ca="1" si="154"/>
        <v>-1100241827272.4749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-1100241827272.4749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-4584340946.9686451</v>
      </c>
      <c r="L3675" s="444">
        <f t="shared" ca="1" si="154"/>
        <v>-1104826168219.4436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-1104826168219.4436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-4603442367.5810146</v>
      </c>
      <c r="L3676" s="444">
        <f t="shared" ca="1" si="154"/>
        <v>-1109429610587.0247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-1109429610587.0247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-4622623377.4459362</v>
      </c>
      <c r="L3677" s="444">
        <f t="shared" ca="1" si="154"/>
        <v>-1114052233964.4707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-1114052233964.4707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-4641884308.1852942</v>
      </c>
      <c r="L3678" s="444">
        <f t="shared" ca="1" si="154"/>
        <v>-1118694118272.656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-1118694118272.656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-4661225492.8027334</v>
      </c>
      <c r="L3679" s="444">
        <f t="shared" ca="1" si="154"/>
        <v>-1123355343765.4587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-1123355343765.4587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-4680647265.6894112</v>
      </c>
      <c r="L3680" s="444">
        <f t="shared" ca="1" si="154"/>
        <v>-1128035991031.1482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-1128035991031.1482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-4700149962.6297836</v>
      </c>
      <c r="L3681" s="444">
        <f t="shared" ca="1" si="154"/>
        <v>-1132736140993.7781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-1132736140993.7781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-4719733920.8074083</v>
      </c>
      <c r="L3682" s="444">
        <f t="shared" ca="1" si="154"/>
        <v>-1137455874914.5854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-1137455874914.5854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-4739399478.8107729</v>
      </c>
      <c r="L3683" s="444">
        <f t="shared" ca="1" si="154"/>
        <v>-1142195274393.3962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-1142195274393.3962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-4759146976.6391506</v>
      </c>
      <c r="L3684" s="444">
        <f t="shared" ca="1" si="154"/>
        <v>-1146954421370.0354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-1146954421370.0354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-4778976755.7084808</v>
      </c>
      <c r="L3685" s="444">
        <f t="shared" ca="1" si="154"/>
        <v>-1151733398125.7439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-1151733398125.7439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-4798889158.8572664</v>
      </c>
      <c r="L3686" s="444">
        <f t="shared" ca="1" si="154"/>
        <v>-1156532287284.6011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-1156532287284.6011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-4818884530.3525047</v>
      </c>
      <c r="L3687" s="444">
        <f t="shared" ca="1" si="154"/>
        <v>-1161351171814.9536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-1161351171814.9536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-4838963215.8956404</v>
      </c>
      <c r="L3688" s="444">
        <f t="shared" ca="1" si="154"/>
        <v>-1166190135030.8494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-1166190135030.8494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-4859125562.6285391</v>
      </c>
      <c r="L3689" s="444">
        <f t="shared" ca="1" si="154"/>
        <v>-1171049260593.4778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-1171049260593.4778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-4879371919.1394911</v>
      </c>
      <c r="L3690" s="444">
        <f t="shared" ca="1" si="154"/>
        <v>-1175928632512.6172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-1175928632512.6172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-4899702635.4692383</v>
      </c>
      <c r="L3691" s="444">
        <f t="shared" ca="1" si="154"/>
        <v>-1180828335148.0864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-1180828335148.0864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-4920118063.1170263</v>
      </c>
      <c r="L3692" s="444">
        <f t="shared" ca="1" si="154"/>
        <v>-1185748453211.2034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-1185748453211.2034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-4940618555.0466805</v>
      </c>
      <c r="L3693" s="444">
        <f t="shared" ca="1" si="154"/>
        <v>-1190689071766.25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-1190689071766.25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-4961204465.692708</v>
      </c>
      <c r="L3694" s="444">
        <f t="shared" ca="1" si="154"/>
        <v>-1195650276231.9426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-1195650276231.9426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-4981876150.9664278</v>
      </c>
      <c r="L3695" s="444">
        <f t="shared" ca="1" si="154"/>
        <v>-1200632152382.9089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-1200632152382.9089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-5002633968.2621202</v>
      </c>
      <c r="L3696" s="444">
        <f t="shared" ca="1" si="154"/>
        <v>-1205634786351.1711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-1205634786351.1711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-5023478276.463213</v>
      </c>
      <c r="L3697" s="444">
        <f t="shared" ca="1" si="154"/>
        <v>-1210658264627.6343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-1210658264627.6343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-5044409435.9484758</v>
      </c>
      <c r="L3698" s="444">
        <f t="shared" ca="1" si="154"/>
        <v>-1215702674063.5828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-1215702674063.5828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-5065427808.5982618</v>
      </c>
      <c r="L3699" s="444">
        <f t="shared" ca="1" si="154"/>
        <v>-1220768101872.1809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-1220768101872.1809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-5086533757.8007536</v>
      </c>
      <c r="L3700" s="444">
        <f t="shared" ca="1" si="154"/>
        <v>-1225854635629.9817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-1225854635629.9817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-5107727648.4582567</v>
      </c>
      <c r="L3701" s="444">
        <f t="shared" ca="1" si="154"/>
        <v>-1230962363278.4399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-1230962363278.4399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-5129009846.9934998</v>
      </c>
      <c r="L3702" s="444">
        <f t="shared" ca="1" si="154"/>
        <v>-1236091373125.4333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-1236091373125.4333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-5150380721.3559723</v>
      </c>
      <c r="L3703" s="444">
        <f t="shared" ca="1" si="154"/>
        <v>-1241241753846.7893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-1241241753846.7893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-5171840641.0282888</v>
      </c>
      <c r="L3704" s="444">
        <f t="shared" ca="1" si="154"/>
        <v>-1246413594487.8176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-1246413594487.8176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-5193389977.0325737</v>
      </c>
      <c r="L3705" s="444">
        <f t="shared" ca="1" si="154"/>
        <v>-1251606984464.8501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-1251606984464.8501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-5215029101.9368753</v>
      </c>
      <c r="L3706" s="444">
        <f t="shared" ca="1" si="154"/>
        <v>-1256822013566.7869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-1256822013566.7869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-5236758389.8616123</v>
      </c>
      <c r="L3707" s="444">
        <f t="shared" ca="1" si="154"/>
        <v>-1262058771956.6484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-1262058771956.6484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-5258578216.4860353</v>
      </c>
      <c r="L3708" s="444">
        <f t="shared" ca="1" si="154"/>
        <v>-1267317350173.1345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-1267317350173.1345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-5280488959.0547276</v>
      </c>
      <c r="L3709" s="444">
        <f t="shared" ca="1" si="154"/>
        <v>-1272597839132.1892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-1272597839132.1892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-5302490996.3841219</v>
      </c>
      <c r="L3710" s="444">
        <f t="shared" ca="1" si="154"/>
        <v>-1277900330128.5732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-1277900330128.5732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-5324584708.8690548</v>
      </c>
      <c r="L3711" s="444">
        <f t="shared" ca="1" si="154"/>
        <v>-1283224914837.4424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-1283224914837.4424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-5346770478.4893436</v>
      </c>
      <c r="L3712" s="444">
        <f t="shared" ca="1" si="154"/>
        <v>-1288571685315.9316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-1288571685315.9316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-5369048688.8163815</v>
      </c>
      <c r="L3713" s="444">
        <f t="shared" ca="1" si="154"/>
        <v>-1293940734004.748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-1293940734004.748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-5391419725.019783</v>
      </c>
      <c r="L3714" s="444">
        <f t="shared" ca="1" si="154"/>
        <v>-1299332153729.7678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-1299332153729.7678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-5413883973.874033</v>
      </c>
      <c r="L3715" s="444">
        <f t="shared" ca="1" si="154"/>
        <v>-1304746037703.6418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-1304746037703.6418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-5436441823.7651739</v>
      </c>
      <c r="L3716" s="444">
        <f t="shared" ca="1" si="154"/>
        <v>-1310182479527.407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-1310182479527.407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-5459093664.6975288</v>
      </c>
      <c r="L3717" s="444">
        <f t="shared" ca="1" si="154"/>
        <v>-1315641573192.1045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-1315641573192.1045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-5481839888.3004351</v>
      </c>
      <c r="L3718" s="444">
        <f t="shared" ca="1" si="154"/>
        <v>-1321123413080.405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-1321123413080.405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-5504680887.835021</v>
      </c>
      <c r="L3719" s="444">
        <f t="shared" ca="1" si="154"/>
        <v>-1326628093968.24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-1326628093968.24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-5527617058.2010002</v>
      </c>
      <c r="L3720" s="444">
        <f t="shared" ca="1" si="154"/>
        <v>-1332155711026.4409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-1332155711026.4409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-5550648795.9435034</v>
      </c>
      <c r="L3721" s="444">
        <f t="shared" ca="1" si="154"/>
        <v>-1337706359822.3845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-1337706359822.3845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-5573776499.2599354</v>
      </c>
      <c r="L3722" s="444">
        <f t="shared" ca="1" si="154"/>
        <v>-1343280136321.6445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-1343280136321.6445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-5597000568.0068521</v>
      </c>
      <c r="L3723" s="444">
        <f t="shared" ca="1" si="154"/>
        <v>-1348877136889.6514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-1348877136889.6514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-5620321403.7068806</v>
      </c>
      <c r="L3724" s="444">
        <f t="shared" ca="1" si="154"/>
        <v>-1354497458293.3582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-1354497458293.3582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-5643739409.5556593</v>
      </c>
      <c r="L3725" s="444">
        <f t="shared" ca="1" si="154"/>
        <v>-1360141197702.9138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-1360141197702.9138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-5667254990.4288073</v>
      </c>
      <c r="L3726" s="444">
        <f t="shared" ca="1" si="154"/>
        <v>-1365808452693.3425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-1365808452693.3425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-5690868552.8889275</v>
      </c>
      <c r="L3727" s="444">
        <f t="shared" ca="1" si="154"/>
        <v>-1371499321246.2314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-1371499321246.2314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-5714580505.1926308</v>
      </c>
      <c r="L3728" s="444">
        <f t="shared" ca="1" si="154"/>
        <v>-1377213901751.4241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-1377213901751.4241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-5738391257.2975998</v>
      </c>
      <c r="L3729" s="444">
        <f t="shared" ca="1" si="154"/>
        <v>-1382952293008.7217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-1382952293008.7217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-5762301220.8696737</v>
      </c>
      <c r="L3730" s="444">
        <f t="shared" ca="1" si="154"/>
        <v>-1388714594229.5913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-1388714594229.5913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-5786310809.2899637</v>
      </c>
      <c r="L3731" s="444">
        <f t="shared" ca="1" si="154"/>
        <v>-1394500905038.8813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-1394500905038.8813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-5810420437.6620054</v>
      </c>
      <c r="L3732" s="444">
        <f t="shared" ca="1" si="154"/>
        <v>-1400311325476.5435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-1400311325476.5435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-5834630522.8189306</v>
      </c>
      <c r="L3733" s="444">
        <f t="shared" ca="1" si="154"/>
        <v>-1406145955999.3623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-1406145955999.3623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-5858941483.3306761</v>
      </c>
      <c r="L3734" s="444">
        <f t="shared" ca="1" si="154"/>
        <v>-1412004897482.6929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-1412004897482.6929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-5883353739.51122</v>
      </c>
      <c r="L3735" s="444">
        <f t="shared" ca="1" si="154"/>
        <v>-1417888251222.2041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-1417888251222.2041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-5907867713.4258499</v>
      </c>
      <c r="L3736" s="444">
        <f t="shared" ca="1" si="154"/>
        <v>-1423796118935.6299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-1423796118935.6299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-5932483828.8984575</v>
      </c>
      <c r="L3737" s="444">
        <f t="shared" ca="1" si="154"/>
        <v>-1429728602764.5283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-1429728602764.5283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-5957202511.5188675</v>
      </c>
      <c r="L3738" s="444">
        <f t="shared" ca="1" si="154"/>
        <v>-1435685805276.0471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-1435685805276.0471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-5982024188.6501961</v>
      </c>
      <c r="L3739" s="444">
        <f t="shared" ca="1" si="154"/>
        <v>-1441667829464.6973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-1441667829464.6973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-6006949289.4362383</v>
      </c>
      <c r="L3740" s="444">
        <f t="shared" ca="1" si="154"/>
        <v>-1447674778754.1335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-1447674778754.1335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-6031978244.8088894</v>
      </c>
      <c r="L3741" s="444">
        <f t="shared" ca="1" si="154"/>
        <v>-1453706756998.9424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-1453706756998.9424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-6057111487.4955931</v>
      </c>
      <c r="L3742" s="444">
        <f t="shared" ca="1" si="154"/>
        <v>-1459763868486.438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-1459763868486.438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-6082349452.026825</v>
      </c>
      <c r="L3743" s="444">
        <f t="shared" ca="1" si="154"/>
        <v>-1465846217938.4648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-1465846217938.4648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-6107692574.7436037</v>
      </c>
      <c r="L3744" s="444">
        <f t="shared" ca="1" si="154"/>
        <v>-1471953910513.2085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-1471953910513.2085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-6133141293.8050356</v>
      </c>
      <c r="L3745" s="444">
        <f t="shared" ca="1" si="154"/>
        <v>-1478087051807.0134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-1478087051807.0134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-6158696049.1958895</v>
      </c>
      <c r="L3746" s="444">
        <f t="shared" ca="1" si="154"/>
        <v>-1484245747856.2092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-1484245747856.2092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-6184357282.7342052</v>
      </c>
      <c r="L3747" s="444">
        <f t="shared" ca="1" si="154"/>
        <v>-1490430105138.9434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-1490430105138.9434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-6210125438.0789309</v>
      </c>
      <c r="L3748" s="444">
        <f t="shared" ca="1" si="154"/>
        <v>-1496640230577.0222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-1496640230577.0222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-6236000960.7375927</v>
      </c>
      <c r="L3749" s="444">
        <f t="shared" ca="1" si="154"/>
        <v>-1502876231537.7598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-1502876231537.7598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-6261984298.0739994</v>
      </c>
      <c r="L3750" s="444">
        <f t="shared" ca="1" si="154"/>
        <v>-1509138215835.8337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-1509138215835.8337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-6288075899.3159742</v>
      </c>
      <c r="L3751" s="444">
        <f t="shared" ca="1" si="154"/>
        <v>-1515426291735.1497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-1515426291735.1497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-6314276215.5631237</v>
      </c>
      <c r="L3752" s="444">
        <f t="shared" ca="1" si="154"/>
        <v>-1521740567950.7129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-1521740567950.7129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-6340585699.7946367</v>
      </c>
      <c r="L3753" s="444">
        <f t="shared" ca="1" si="154"/>
        <v>-1528081153650.5076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-1528081153650.5076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-6367004806.8771152</v>
      </c>
      <c r="L3754" s="444">
        <f t="shared" ca="1" si="154"/>
        <v>-1534448158457.3848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-1534448158457.3848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-6393533993.5724363</v>
      </c>
      <c r="L3755" s="444">
        <f t="shared" ca="1" si="154"/>
        <v>-1540841692450.9573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-1540841692450.9573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-6420173718.5456553</v>
      </c>
      <c r="L3756" s="444">
        <f t="shared" ca="1" si="154"/>
        <v>-1547261866169.5029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-1547261866169.5029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-6446924442.3729286</v>
      </c>
      <c r="L3757" s="444">
        <f t="shared" ca="1" si="154"/>
        <v>-1553708790611.876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-1553708790611.876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-6473786627.5494833</v>
      </c>
      <c r="L3758" s="444">
        <f t="shared" ca="1" si="154"/>
        <v>-1560182577239.4255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-1560182577239.4255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-6500760738.4976063</v>
      </c>
      <c r="L3759" s="444">
        <f t="shared" ca="1" si="154"/>
        <v>-1566683337977.9231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-1566683337977.9231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-6527847241.5746794</v>
      </c>
      <c r="L3760" s="444">
        <f t="shared" ca="1" si="154"/>
        <v>-1573211185219.4978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-1573211185219.4978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-6555046605.0812407</v>
      </c>
      <c r="L3761" s="444">
        <f t="shared" ca="1" si="154"/>
        <v>-1579766231824.5791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-1579766231824.5791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-6582359299.2690792</v>
      </c>
      <c r="L3762" s="444">
        <f t="shared" ca="1" si="154"/>
        <v>-1586348591123.8481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-1586348591123.8481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-6609785796.3493671</v>
      </c>
      <c r="L3763" s="444">
        <f t="shared" ca="1" si="154"/>
        <v>-1592958376920.1975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-1592958376920.1975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-6637326570.500823</v>
      </c>
      <c r="L3764" s="444">
        <f t="shared" ca="1" si="154"/>
        <v>-1599595703490.6982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-1599595703490.6982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-6664982097.8779097</v>
      </c>
      <c r="L3765" s="444">
        <f t="shared" ca="1" si="154"/>
        <v>-1606260685588.5762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-1606260685588.5762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-6692752856.6190672</v>
      </c>
      <c r="L3766" s="444">
        <f t="shared" ca="1" si="154"/>
        <v>-1612953438445.1953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-1612953438445.1953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-6720639326.8549805</v>
      </c>
      <c r="L3767" s="444">
        <f t="shared" ca="1" si="154"/>
        <v>-1619674077772.0503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-1619674077772.0503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-6748641990.716876</v>
      </c>
      <c r="L3768" s="444">
        <f t="shared" ca="1" si="154"/>
        <v>-1626422719762.7671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-1626422719762.7671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-6776761332.3448629</v>
      </c>
      <c r="L3769" s="444">
        <f t="shared" ca="1" si="154"/>
        <v>-1633199481095.1121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-1633199481095.1121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-6804997837.8963003</v>
      </c>
      <c r="L3770" s="444">
        <f t="shared" ca="1" si="154"/>
        <v>-1640004478933.0083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-1640004478933.0083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-6833351995.5542011</v>
      </c>
      <c r="L3771" s="444">
        <f t="shared" ca="1" si="154"/>
        <v>-1646837830928.5625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-1646837830928.5625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-6861824295.535677</v>
      </c>
      <c r="L3772" s="444">
        <f t="shared" ca="1" si="154"/>
        <v>-1653699655224.0981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-1653699655224.0981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-6890415230.1004086</v>
      </c>
      <c r="L3773" s="444">
        <f t="shared" ca="1" si="154"/>
        <v>-1660590070454.1985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-1660590070454.1985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-6919125293.5591602</v>
      </c>
      <c r="L3774" s="444">
        <f t="shared" ca="1" si="154"/>
        <v>-1667509195747.7576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-1667509195747.7576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-6947954982.2823229</v>
      </c>
      <c r="L3775" s="444">
        <f t="shared" ca="1" si="154"/>
        <v>-1674457150730.0398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-1674457150730.0398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-6976904794.708499</v>
      </c>
      <c r="L3776" s="444">
        <f t="shared" ca="1" si="154"/>
        <v>-1681434055524.7483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-1681434055524.7483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-7005975231.3531179</v>
      </c>
      <c r="L3777" s="444">
        <f t="shared" ca="1" si="154"/>
        <v>-1688440030756.1013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-1688440030756.1013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-7035166794.8170891</v>
      </c>
      <c r="L3778" s="444">
        <f t="shared" ca="1" si="154"/>
        <v>-1695475197550.9185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-1695475197550.9185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-7064479989.7954931</v>
      </c>
      <c r="L3779" s="444">
        <f t="shared" ca="1" si="154"/>
        <v>-1702539677540.7139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-1702539677540.7139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-7093915323.0863075</v>
      </c>
      <c r="L3780" s="444">
        <f t="shared" ca="1" si="154"/>
        <v>-1709633592863.8003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-1709633592863.8003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-7123473303.5991678</v>
      </c>
      <c r="L3781" s="444">
        <f t="shared" ca="1" si="154"/>
        <v>-1716757066167.3994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-1716757066167.3994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-7153154442.3641653</v>
      </c>
      <c r="L3782" s="444">
        <f t="shared" ca="1" si="154"/>
        <v>-1723910220609.7637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-1723910220609.7637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-7182959252.5406818</v>
      </c>
      <c r="L3783" s="444">
        <f t="shared" ca="1" si="154"/>
        <v>-1731093179862.3044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-1731093179862.3044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-7212888249.4262686</v>
      </c>
      <c r="L3784" s="444">
        <f t="shared" ca="1" si="154"/>
        <v>-1738306068111.7307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-1738306068111.7307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-7242941950.4655457</v>
      </c>
      <c r="L3785" s="444">
        <f t="shared" ca="1" si="154"/>
        <v>-1745549010062.1963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-1745549010062.1963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-7273120875.2591515</v>
      </c>
      <c r="L3786" s="444">
        <f t="shared" ca="1" si="154"/>
        <v>-1752822130937.4553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-1752822130937.4553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-7303425545.5727301</v>
      </c>
      <c r="L3787" s="444">
        <f t="shared" ca="1" si="154"/>
        <v>-1760125556483.0281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-1760125556483.0281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-7333856485.3459501</v>
      </c>
      <c r="L3788" s="444">
        <f t="shared" ca="1" si="154"/>
        <v>-1767459412968.374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-1767459412968.374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-7364414220.7015581</v>
      </c>
      <c r="L3789" s="444">
        <f t="shared" ca="1" si="154"/>
        <v>-1774823827189.0757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-1774823827189.0757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-7395099279.9544821</v>
      </c>
      <c r="L3790" s="444">
        <f t="shared" ca="1" si="154"/>
        <v>-1782218926469.0303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-1782218926469.0303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-7425912193.6209593</v>
      </c>
      <c r="L3791" s="444">
        <f t="shared" ca="1" si="154"/>
        <v>-1789644838662.6511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-1789644838662.6511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-7456853494.4277124</v>
      </c>
      <c r="L3792" s="444">
        <f t="shared" ca="1" si="154"/>
        <v>-1797101692157.0789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-1797101692157.0789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-7487923717.3211622</v>
      </c>
      <c r="L3793" s="444">
        <f t="shared" ca="1" si="154"/>
        <v>-1804589615874.3999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-1804589615874.3999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-7519123399.4766665</v>
      </c>
      <c r="L3794" s="444">
        <f t="shared" ca="1" si="154"/>
        <v>-1812108739273.8765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-1812108739273.8765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-7550453080.3078184</v>
      </c>
      <c r="L3795" s="444">
        <f t="shared" ca="1" si="154"/>
        <v>-1819659192354.1843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-1819659192354.1843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-7581913301.4757681</v>
      </c>
      <c r="L3796" s="444">
        <f t="shared" ca="1" si="154"/>
        <v>-1827241105655.6602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-1827241105655.6602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-7613504606.8985834</v>
      </c>
      <c r="L3797" s="444">
        <f t="shared" ca="1" si="154"/>
        <v>-1834854610262.5588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-1834854610262.5588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-7645227542.7606611</v>
      </c>
      <c r="L3798" s="444">
        <f t="shared" ca="1" si="154"/>
        <v>-1842499837805.3196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-1842499837805.3196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-7677082657.5221643</v>
      </c>
      <c r="L3799" s="444">
        <f t="shared" ca="1" si="154"/>
        <v>-1850176920462.8418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-1850176920462.8418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-7709070501.9285088</v>
      </c>
      <c r="L3800" s="444">
        <f t="shared" ca="1" si="154"/>
        <v>-1857885990964.7703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-1857885990964.7703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-7741191629.0198755</v>
      </c>
      <c r="L3801" s="444">
        <f t="shared" ca="1" si="154"/>
        <v>-1865627182593.79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-1865627182593.79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-7773446594.1407919</v>
      </c>
      <c r="L3802" s="444">
        <f t="shared" ca="1" si="154"/>
        <v>-1873400629187.9309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-1873400629187.9309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-7805835954.9497118</v>
      </c>
      <c r="L3803" s="444">
        <f t="shared" ca="1" si="154"/>
        <v>-1881206465142.8806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-1881206465142.8806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-7838360271.4286699</v>
      </c>
      <c r="L3804" s="444">
        <f t="shared" ca="1" si="154"/>
        <v>-1889044825414.3093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-1889044825414.3093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-7871020105.8929558</v>
      </c>
      <c r="L3805" s="444">
        <f t="shared" ca="1" si="154"/>
        <v>-1896915845520.2024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-1896915845520.2024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-7903816023.000843</v>
      </c>
      <c r="L3806" s="444">
        <f t="shared" ca="1" si="154"/>
        <v>-1904819661543.2031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-1904819661543.2031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-7936748589.7633467</v>
      </c>
      <c r="L3807" s="444">
        <f t="shared" ca="1" si="154"/>
        <v>-1912756410132.9666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-1912756410132.9666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-7969818375.5540276</v>
      </c>
      <c r="L3808" s="444">
        <f t="shared" ca="1" si="154"/>
        <v>-1920726228508.5205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-1920726228508.5205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-8003025952.1188354</v>
      </c>
      <c r="L3809" s="444">
        <f t="shared" ca="1" si="154"/>
        <v>-1928729254460.6394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-1928729254460.6394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-8036371893.5859976</v>
      </c>
      <c r="L3810" s="444">
        <f t="shared" ca="1" si="154"/>
        <v>-1936765626354.2253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-1936765626354.2253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-8069856776.4759388</v>
      </c>
      <c r="L3811" s="444">
        <f t="shared" ca="1" si="154"/>
        <v>-1944835483130.7012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-1944835483130.7012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-8103481179.7112551</v>
      </c>
      <c r="L3812" s="444">
        <f t="shared" ca="1" si="154"/>
        <v>-1952938964310.4124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-1952938964310.4124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-8137245684.6267166</v>
      </c>
      <c r="L3813" s="444">
        <f t="shared" ca="1" si="154"/>
        <v>-1961076209995.0391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-1961076209995.0391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-8171150874.9793291</v>
      </c>
      <c r="L3814" s="444">
        <f t="shared" ca="1" si="154"/>
        <v>-1969247360870.0183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-1969247360870.0183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-8205197336.9584093</v>
      </c>
      <c r="L3815" s="444">
        <f t="shared" ca="1" si="154"/>
        <v>-1977452558206.9768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-1977452558206.9768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-8239385659.1957359</v>
      </c>
      <c r="L3816" s="444">
        <f t="shared" ca="1" si="154"/>
        <v>-1985691943866.1726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-1985691943866.1726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-8273716432.7757187</v>
      </c>
      <c r="L3817" s="444">
        <f t="shared" ca="1" si="154"/>
        <v>-1993965660298.9482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-1993965660298.9482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-8308190251.2456188</v>
      </c>
      <c r="L3818" s="444">
        <f t="shared" ca="1" si="154"/>
        <v>-2002273850550.1938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-2002273850550.1938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-8342807710.6258078</v>
      </c>
      <c r="L3819" s="444">
        <f t="shared" ca="1" si="154"/>
        <v>-2010616658260.8196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-2010616658260.8196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-8377569409.4200811</v>
      </c>
      <c r="L3820" s="444">
        <f t="shared" ca="1" si="154"/>
        <v>-2018994227670.2397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-2018994227670.2397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-8412475948.6259975</v>
      </c>
      <c r="L3821" s="444">
        <f t="shared" ca="1" si="154"/>
        <v>-2027406703618.8657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-2027406703618.8657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-8447527931.7452736</v>
      </c>
      <c r="L3822" s="444">
        <f t="shared" ca="1" si="154"/>
        <v>-2035854231550.6111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-2035854231550.6111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-8482725964.7942123</v>
      </c>
      <c r="L3823" s="444">
        <f t="shared" ca="1" si="154"/>
        <v>-2044336957515.4053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-2044336957515.4053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-8518070656.314189</v>
      </c>
      <c r="L3824" s="444">
        <f t="shared" ca="1" si="154"/>
        <v>-2052855028171.7195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-2052855028171.7195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-8553562617.382165</v>
      </c>
      <c r="L3825" s="444">
        <f t="shared" ca="1" si="154"/>
        <v>-2061408590789.1016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-2061408590789.1016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-8589202461.6212568</v>
      </c>
      <c r="L3826" s="444">
        <f t="shared" ca="1" si="154"/>
        <v>-2069997793250.7229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-2069997793250.7229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-8624990805.2113457</v>
      </c>
      <c r="L3827" s="444">
        <f t="shared" ca="1" si="154"/>
        <v>-2078622784055.9343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-2078622784055.9343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-8660928266.8997269</v>
      </c>
      <c r="L3828" s="444">
        <f t="shared" ca="1" si="154"/>
        <v>-2087283712322.834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-2087283712322.834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-8697015468.0118084</v>
      </c>
      <c r="L3829" s="444">
        <f t="shared" ca="1" si="154"/>
        <v>-2095980727790.8457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-2095980727790.8457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-8733253032.4618568</v>
      </c>
      <c r="L3830" s="444">
        <f t="shared" ca="1" si="154"/>
        <v>-2104713980823.3076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-2104713980823.3076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-8769641586.7637825</v>
      </c>
      <c r="L3831" s="444">
        <f t="shared" ca="1" si="154"/>
        <v>-2113483622410.0713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-2113483622410.0713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-8806181760.0419636</v>
      </c>
      <c r="L3832" s="444">
        <f t="shared" ca="1" si="154"/>
        <v>-2122289804170.1133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-2122289804170.1133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-8842874184.0421391</v>
      </c>
      <c r="L3833" s="444">
        <f t="shared" ref="L3833:L4087" ca="1" si="159">I3833-J3833+K3833</f>
        <v>-2131132678354.1555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-2131132678354.1555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-8879719493.1423149</v>
      </c>
      <c r="L3834" s="444">
        <f t="shared" ca="1" si="159"/>
        <v>-2140012397847.2979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-2140012397847.2979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-8916718324.363739</v>
      </c>
      <c r="L3835" s="444">
        <f t="shared" ca="1" si="159"/>
        <v>-2148929116171.6616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-2148929116171.6616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-8953871317.3819237</v>
      </c>
      <c r="L3836" s="444">
        <f t="shared" ca="1" si="159"/>
        <v>-2157882987489.0435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-2157882987489.0435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-8991179114.5376816</v>
      </c>
      <c r="L3837" s="444">
        <f t="shared" ca="1" si="159"/>
        <v>-2166874166603.5811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-2166874166603.5811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-9028642360.8482552</v>
      </c>
      <c r="L3838" s="444">
        <f t="shared" ca="1" si="159"/>
        <v>-2175902808964.4292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-2175902808964.4292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-9066261704.0184555</v>
      </c>
      <c r="L3839" s="444">
        <f t="shared" ca="1" si="159"/>
        <v>-2184969070668.4478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-2184969070668.4478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-9104037794.4518661</v>
      </c>
      <c r="L3840" s="444">
        <f t="shared" ca="1" si="159"/>
        <v>-2194073108462.8997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-2194073108462.8997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-9141971285.2620811</v>
      </c>
      <c r="L3841" s="444">
        <f t="shared" ca="1" si="159"/>
        <v>-2203215079748.1616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-2203215079748.1616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-9180062832.2840061</v>
      </c>
      <c r="L3842" s="444">
        <f t="shared" ca="1" si="159"/>
        <v>-2212395142580.4458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-2212395142580.4458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-9218313094.0851898</v>
      </c>
      <c r="L3843" s="444">
        <f t="shared" ca="1" si="159"/>
        <v>-2221613455674.5308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-2221613455674.5308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-9256722731.977211</v>
      </c>
      <c r="L3844" s="444">
        <f t="shared" ca="1" si="159"/>
        <v>-2230870178406.5078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-2230870178406.5078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-9295292410.0271149</v>
      </c>
      <c r="L3845" s="444">
        <f t="shared" ca="1" si="159"/>
        <v>-2240165470816.5352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-2240165470816.5352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-9334022795.0688972</v>
      </c>
      <c r="L3846" s="444">
        <f t="shared" ca="1" si="159"/>
        <v>-2249499493611.604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-2249499493611.604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-9372914556.7150173</v>
      </c>
      <c r="L3847" s="444">
        <f t="shared" ca="1" si="159"/>
        <v>-2258872408168.3188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-2258872408168.3188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-9411968367.3679943</v>
      </c>
      <c r="L3848" s="444">
        <f t="shared" ca="1" si="159"/>
        <v>-2268284376535.687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-2268284376535.687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-9451184902.232029</v>
      </c>
      <c r="L3849" s="444">
        <f t="shared" ca="1" si="159"/>
        <v>-2277735561437.9189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-2277735561437.9189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-9490564839.3246613</v>
      </c>
      <c r="L3850" s="444">
        <f t="shared" ca="1" si="159"/>
        <v>-2287226126277.2437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-2287226126277.2437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-9530108859.4885159</v>
      </c>
      <c r="L3851" s="444">
        <f t="shared" ca="1" si="159"/>
        <v>-2296756235136.7319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-2296756235136.7319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-9569817646.4030495</v>
      </c>
      <c r="L3852" s="444">
        <f t="shared" ca="1" si="159"/>
        <v>-2306326052783.1348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-2306326052783.1348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-9609691886.5963955</v>
      </c>
      <c r="L3853" s="444">
        <f t="shared" ca="1" si="159"/>
        <v>-2315935744669.731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-2315935744669.731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-9649732269.4572124</v>
      </c>
      <c r="L3854" s="444">
        <f t="shared" ca="1" si="159"/>
        <v>-2325585476939.188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-2325585476939.188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-9689939487.2466164</v>
      </c>
      <c r="L3855" s="444">
        <f t="shared" ca="1" si="159"/>
        <v>-2335275416426.4346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-2335275416426.4346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-9730314235.1101437</v>
      </c>
      <c r="L3856" s="444">
        <f t="shared" ca="1" si="159"/>
        <v>-2345005730661.5449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-2345005730661.5449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-9770857211.0897713</v>
      </c>
      <c r="L3857" s="444">
        <f t="shared" ca="1" si="159"/>
        <v>-2354776587872.6348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-2354776587872.6348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-9811569116.1359787</v>
      </c>
      <c r="L3858" s="444">
        <f t="shared" ca="1" si="159"/>
        <v>-2364588156988.7705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-2364588156988.7705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-9852450654.1198769</v>
      </c>
      <c r="L3859" s="444">
        <f t="shared" ca="1" si="159"/>
        <v>-2374440607642.8906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-2374440607642.8906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-9893502531.845377</v>
      </c>
      <c r="L3860" s="444">
        <f t="shared" ca="1" si="159"/>
        <v>-2384334110174.7358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-2384334110174.7358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-9934725459.0613995</v>
      </c>
      <c r="L3861" s="444">
        <f t="shared" ca="1" si="159"/>
        <v>-2394268835633.7974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-2394268835633.7974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-9976120148.4741554</v>
      </c>
      <c r="L3862" s="444">
        <f t="shared" ca="1" si="159"/>
        <v>-2404244955782.2715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-2404244955782.2715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-10017687315.759464</v>
      </c>
      <c r="L3863" s="444">
        <f t="shared" ca="1" si="159"/>
        <v>-2414262643098.0308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-2414262643098.0308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-10059427679.575129</v>
      </c>
      <c r="L3864" s="444">
        <f t="shared" ca="1" si="159"/>
        <v>-2424322070777.606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-2424322070777.606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-10101341961.573359</v>
      </c>
      <c r="L3865" s="444">
        <f t="shared" ca="1" si="159"/>
        <v>-2434423412739.1792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-2434423412739.1792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-10143430886.413246</v>
      </c>
      <c r="L3866" s="444">
        <f t="shared" ca="1" si="159"/>
        <v>-2444566843625.5923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-2444566843625.5923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-10185695181.7733</v>
      </c>
      <c r="L3867" s="444">
        <f t="shared" ca="1" si="159"/>
        <v>-2454752538807.3657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-2454752538807.3657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-10228135578.364023</v>
      </c>
      <c r="L3868" s="444">
        <f t="shared" ca="1" si="159"/>
        <v>-2464980674385.73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-2464980674385.73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-10270752809.940542</v>
      </c>
      <c r="L3869" s="444">
        <f t="shared" ca="1" si="159"/>
        <v>-2475251427195.6704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-2475251427195.6704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-10313547613.315292</v>
      </c>
      <c r="L3870" s="444">
        <f t="shared" ca="1" si="159"/>
        <v>-2485564974808.9858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-2485564974808.9858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-10356520728.370773</v>
      </c>
      <c r="L3871" s="444">
        <f t="shared" ca="1" si="159"/>
        <v>-2495921495537.3564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-2495921495537.3564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-10399672898.072319</v>
      </c>
      <c r="L3872" s="444">
        <f t="shared" ca="1" si="159"/>
        <v>-2506321168435.4287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-2506321168435.4287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-10443004868.480953</v>
      </c>
      <c r="L3873" s="444">
        <f t="shared" ca="1" si="159"/>
        <v>-2516764173303.9097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-2516764173303.9097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-10486517388.766291</v>
      </c>
      <c r="L3874" s="444">
        <f t="shared" ca="1" si="159"/>
        <v>-2527250690692.6758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-2527250690692.6758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-10530211211.219482</v>
      </c>
      <c r="L3875" s="444">
        <f t="shared" ca="1" si="159"/>
        <v>-2537780901903.8955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-2537780901903.8955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-10574087091.266232</v>
      </c>
      <c r="L3876" s="444">
        <f t="shared" ca="1" si="159"/>
        <v>-2548354988995.1616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-2548354988995.1616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-10618145787.479839</v>
      </c>
      <c r="L3877" s="444">
        <f t="shared" ca="1" si="159"/>
        <v>-2558973134782.6416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-2558973134782.6416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-10662388061.594339</v>
      </c>
      <c r="L3878" s="444">
        <f t="shared" ca="1" si="159"/>
        <v>-2569635522844.2358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-2569635522844.2358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-10706814678.517649</v>
      </c>
      <c r="L3879" s="444">
        <f t="shared" ca="1" si="159"/>
        <v>-2580342337522.7534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-2580342337522.7534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-10751426406.344807</v>
      </c>
      <c r="L3880" s="444">
        <f t="shared" ca="1" si="159"/>
        <v>-2591093763929.0981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-2591093763929.0981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-10796224016.371243</v>
      </c>
      <c r="L3881" s="444">
        <f t="shared" ca="1" si="159"/>
        <v>-2601889987945.4692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-2601889987945.4692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-10841208283.106121</v>
      </c>
      <c r="L3882" s="444">
        <f t="shared" ca="1" si="159"/>
        <v>-2612731196228.5752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-2612731196228.5752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-10886379984.28573</v>
      </c>
      <c r="L3883" s="444">
        <f t="shared" ca="1" si="159"/>
        <v>-2623617576212.8608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-2623617576212.8608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-10931739900.886921</v>
      </c>
      <c r="L3884" s="444">
        <f t="shared" ca="1" si="159"/>
        <v>-2634549316113.7476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-2634549316113.7476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-10977288817.140615</v>
      </c>
      <c r="L3885" s="444">
        <f t="shared" ca="1" si="159"/>
        <v>-2645526604930.8882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-2645526604930.8882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-11023027520.545368</v>
      </c>
      <c r="L3886" s="444">
        <f t="shared" ca="1" si="159"/>
        <v>-2656549632451.4336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-2656549632451.4336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-11068956801.880974</v>
      </c>
      <c r="L3887" s="444">
        <f t="shared" ca="1" si="159"/>
        <v>-2667618589253.3145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-2667618589253.3145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-11115077455.222143</v>
      </c>
      <c r="L3888" s="444">
        <f t="shared" ca="1" si="159"/>
        <v>-2678733666708.5366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-2678733666708.5366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-11161390277.952236</v>
      </c>
      <c r="L3889" s="444">
        <f t="shared" ca="1" si="159"/>
        <v>-2689895056986.4888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-2689895056986.4888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-11207896070.777037</v>
      </c>
      <c r="L3890" s="444">
        <f t="shared" ca="1" si="159"/>
        <v>-2701102953057.2656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-2701102953057.2656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-11254595637.738607</v>
      </c>
      <c r="L3891" s="444">
        <f t="shared" ca="1" si="159"/>
        <v>-2712357548695.0044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-2712357548695.0044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-11301489786.229185</v>
      </c>
      <c r="L3892" s="444">
        <f t="shared" ca="1" si="159"/>
        <v>-2723659038481.2334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-2723659038481.2334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-11348579327.005138</v>
      </c>
      <c r="L3893" s="444">
        <f t="shared" ca="1" si="159"/>
        <v>-2735007617808.2388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-2735007617808.2388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-11395865074.200994</v>
      </c>
      <c r="L3894" s="444">
        <f t="shared" ca="1" si="159"/>
        <v>-2746403482882.4399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-2746403482882.4399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-11443347845.3435</v>
      </c>
      <c r="L3895" s="444">
        <f t="shared" ca="1" si="159"/>
        <v>-2757846830727.7832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-2757846830727.7832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-11491028461.365763</v>
      </c>
      <c r="L3896" s="444">
        <f t="shared" ca="1" si="159"/>
        <v>-2769337859189.1489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-2769337859189.1489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-11538907746.621454</v>
      </c>
      <c r="L3897" s="444">
        <f t="shared" ca="1" si="159"/>
        <v>-2780876766935.7705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-2780876766935.7705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-11586986528.899044</v>
      </c>
      <c r="L3898" s="444">
        <f t="shared" ca="1" si="159"/>
        <v>-2792463753464.6694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-2792463753464.6694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-11635265639.436123</v>
      </c>
      <c r="L3899" s="444">
        <f t="shared" ca="1" si="159"/>
        <v>-2804099019104.1055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-2804099019104.1055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-11683745912.933773</v>
      </c>
      <c r="L3900" s="444">
        <f t="shared" ca="1" si="159"/>
        <v>-2815782765017.0391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-2815782765017.0391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-11732428187.570995</v>
      </c>
      <c r="L3901" s="444">
        <f t="shared" ca="1" si="159"/>
        <v>-2827515193204.6099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-2827515193204.6099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-11781313305.019207</v>
      </c>
      <c r="L3902" s="444">
        <f t="shared" ca="1" si="159"/>
        <v>-2839296506509.6289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-2839296506509.6289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-11830402110.456787</v>
      </c>
      <c r="L3903" s="444">
        <f t="shared" ca="1" si="159"/>
        <v>-2851126908620.0859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-2851126908620.0859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-11879695452.583691</v>
      </c>
      <c r="L3904" s="444">
        <f t="shared" ca="1" si="159"/>
        <v>-2863006604072.6694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-2863006604072.6694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-11929194183.636122</v>
      </c>
      <c r="L3905" s="444">
        <f t="shared" ca="1" si="159"/>
        <v>-2874935798256.3057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-2874935798256.3057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-11978899159.401274</v>
      </c>
      <c r="L3906" s="444">
        <f t="shared" ca="1" si="159"/>
        <v>-2886914697415.707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-2886914697415.707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-12028811239.232113</v>
      </c>
      <c r="L3907" s="444">
        <f t="shared" ca="1" si="159"/>
        <v>-2898943508654.939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-2898943508654.939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-12078931286.062246</v>
      </c>
      <c r="L3908" s="444">
        <f t="shared" ca="1" si="159"/>
        <v>-2911022439941.001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-2911022439941.001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-12129260166.420837</v>
      </c>
      <c r="L3909" s="444">
        <f t="shared" ca="1" si="159"/>
        <v>-2923151700107.4219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-2923151700107.4219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-12179798750.447592</v>
      </c>
      <c r="L3910" s="444">
        <f t="shared" ca="1" si="159"/>
        <v>-2935331498857.8696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-2935331498857.8696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-12230547911.907789</v>
      </c>
      <c r="L3911" s="444">
        <f t="shared" ca="1" si="159"/>
        <v>-2947562046769.7773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-2947562046769.7773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-12281508528.207405</v>
      </c>
      <c r="L3912" s="444">
        <f t="shared" ca="1" si="159"/>
        <v>-2959843555297.9849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-2959843555297.9849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-12332681480.40827</v>
      </c>
      <c r="L3913" s="444">
        <f t="shared" ca="1" si="159"/>
        <v>-2972176236778.3931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-2972176236778.3931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-12384067653.243305</v>
      </c>
      <c r="L3914" s="444">
        <f t="shared" ca="1" si="159"/>
        <v>-2984560304431.6362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-2984560304431.6362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-12435667935.131817</v>
      </c>
      <c r="L3915" s="444">
        <f t="shared" ca="1" si="159"/>
        <v>-2996995972366.7681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-2996995972366.7681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-12487483218.194866</v>
      </c>
      <c r="L3916" s="444">
        <f t="shared" ca="1" si="159"/>
        <v>-3009483455584.9629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-3009483455584.9629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-12539514398.270679</v>
      </c>
      <c r="L3917" s="444">
        <f t="shared" ca="1" si="159"/>
        <v>-3022022969983.2334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-3022022969983.2334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-12591762374.93014</v>
      </c>
      <c r="L3918" s="444">
        <f t="shared" ca="1" si="159"/>
        <v>-3034614732358.1636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-3034614732358.1636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-12644228051.492348</v>
      </c>
      <c r="L3919" s="444">
        <f t="shared" ca="1" si="159"/>
        <v>-3047258960409.6558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-3047258960409.6558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-12696912335.040232</v>
      </c>
      <c r="L3920" s="444">
        <f t="shared" ca="1" si="159"/>
        <v>-3059955872744.6958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-3059955872744.6958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-12749816136.436232</v>
      </c>
      <c r="L3921" s="444">
        <f t="shared" ca="1" si="159"/>
        <v>-3072705688881.1318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-3072705688881.1318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-12802940370.338049</v>
      </c>
      <c r="L3922" s="444">
        <f t="shared" ca="1" si="159"/>
        <v>-3085508629251.4697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-3085508629251.4697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-12856285955.214457</v>
      </c>
      <c r="L3923" s="444">
        <f t="shared" ca="1" si="159"/>
        <v>-3098364915206.6841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-3098364915206.6841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-12909853813.361183</v>
      </c>
      <c r="L3924" s="444">
        <f t="shared" ca="1" si="159"/>
        <v>-3111274769020.0454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-3111274769020.0454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-12963644870.916855</v>
      </c>
      <c r="L3925" s="444">
        <f t="shared" ca="1" si="159"/>
        <v>-3124238413890.9624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-3124238413890.9624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-13017660057.879009</v>
      </c>
      <c r="L3926" s="444">
        <f t="shared" ca="1" si="159"/>
        <v>-3137256073948.8413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-3137256073948.8413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-13071900308.120173</v>
      </c>
      <c r="L3927" s="444">
        <f t="shared" ca="1" si="159"/>
        <v>-3150327974256.9614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-3150327974256.9614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-13126366559.404005</v>
      </c>
      <c r="L3928" s="444">
        <f t="shared" ca="1" si="159"/>
        <v>-3163454340816.3652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-3163454340816.3652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-13181059753.401522</v>
      </c>
      <c r="L3929" s="444">
        <f t="shared" ca="1" si="159"/>
        <v>-3176635400569.7666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-3176635400569.7666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-13235980835.707361</v>
      </c>
      <c r="L3930" s="444">
        <f t="shared" ca="1" si="159"/>
        <v>-3189871381405.4741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-3189871381405.4741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-13291130755.856142</v>
      </c>
      <c r="L3931" s="444">
        <f t="shared" ca="1" si="159"/>
        <v>-3203162512161.3301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-3203162512161.3301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-13346510467.338875</v>
      </c>
      <c r="L3932" s="444">
        <f t="shared" ca="1" si="159"/>
        <v>-3216509022628.6689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-3216509022628.6689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-13402120927.619453</v>
      </c>
      <c r="L3933" s="444">
        <f t="shared" ca="1" si="159"/>
        <v>-3229911143556.2886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-3229911143556.2886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-13457963098.151203</v>
      </c>
      <c r="L3934" s="444">
        <f t="shared" ca="1" si="159"/>
        <v>-3243369106654.4399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-3243369106654.4399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-13514037944.393499</v>
      </c>
      <c r="L3935" s="444">
        <f t="shared" ca="1" si="159"/>
        <v>-3256883144598.8335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-3256883144598.8335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-13570346435.828472</v>
      </c>
      <c r="L3936" s="444">
        <f t="shared" ca="1" si="159"/>
        <v>-3270453491034.6621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-3270453491034.6621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-13626889545.977758</v>
      </c>
      <c r="L3937" s="444">
        <f t="shared" ca="1" si="159"/>
        <v>-3284080380580.6396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-3284080380580.6396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-13683668252.419333</v>
      </c>
      <c r="L3938" s="444">
        <f t="shared" ca="1" si="159"/>
        <v>-3297764048833.0591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-3297764048833.0591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-13740683536.804413</v>
      </c>
      <c r="L3939" s="444">
        <f t="shared" ca="1" si="159"/>
        <v>-3311504732369.8633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-3311504732369.8633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-13797936384.87443</v>
      </c>
      <c r="L3940" s="444">
        <f t="shared" ca="1" si="159"/>
        <v>-3325302668754.7378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-3325302668754.7378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-13855427786.478073</v>
      </c>
      <c r="L3941" s="444">
        <f t="shared" ca="1" si="159"/>
        <v>-3339158096541.2158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-3339158096541.2158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-13913158735.5884</v>
      </c>
      <c r="L3942" s="444">
        <f t="shared" ca="1" si="159"/>
        <v>-3353071255276.8042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-3353071255276.8042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-13971130230.320017</v>
      </c>
      <c r="L3943" s="444">
        <f t="shared" ca="1" si="159"/>
        <v>-3367042385507.124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-3367042385507.124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-14029343272.94635</v>
      </c>
      <c r="L3944" s="444">
        <f t="shared" ca="1" si="159"/>
        <v>-3381071728780.0703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-3381071728780.0703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-14087798869.91696</v>
      </c>
      <c r="L3945" s="444">
        <f t="shared" ca="1" si="159"/>
        <v>-3395159527649.9873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-3395159527649.9873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-14146498031.874947</v>
      </c>
      <c r="L3946" s="444">
        <f t="shared" ca="1" si="159"/>
        <v>-3409306025681.8623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-3409306025681.8623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-14205441773.674425</v>
      </c>
      <c r="L3947" s="444">
        <f t="shared" ca="1" si="159"/>
        <v>-3423511467455.5366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-3423511467455.5366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-14264631114.398069</v>
      </c>
      <c r="L3948" s="444">
        <f t="shared" ca="1" si="159"/>
        <v>-3437776098569.9346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-3437776098569.9346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-14324067077.374727</v>
      </c>
      <c r="L3949" s="444">
        <f t="shared" ca="1" si="159"/>
        <v>-3452100165647.3091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-3452100165647.3091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-14383750690.197119</v>
      </c>
      <c r="L3950" s="444">
        <f t="shared" ca="1" si="159"/>
        <v>-3466483916337.5063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-3466483916337.5063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-14443682984.739609</v>
      </c>
      <c r="L3951" s="444">
        <f t="shared" ca="1" si="159"/>
        <v>-3480927599322.2461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-3480927599322.2461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-14503864997.176023</v>
      </c>
      <c r="L3952" s="444">
        <f t="shared" ca="1" si="159"/>
        <v>-3495431464319.4219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-3495431464319.4219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-14564297767.997591</v>
      </c>
      <c r="L3953" s="444">
        <f t="shared" ca="1" si="159"/>
        <v>-3509995762087.4194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-3509995762087.4194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-14624982342.030914</v>
      </c>
      <c r="L3954" s="444">
        <f t="shared" ca="1" si="159"/>
        <v>-3524620744429.4502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-3524620744429.4502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-14685919768.456039</v>
      </c>
      <c r="L3955" s="444">
        <f t="shared" ca="1" si="159"/>
        <v>-3539306664197.9063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-3539306664197.9063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-14747111100.82461</v>
      </c>
      <c r="L3956" s="444">
        <f t="shared" ca="1" si="159"/>
        <v>-3554053775298.731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-3554053775298.731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-14808557397.078045</v>
      </c>
      <c r="L3957" s="444">
        <f t="shared" ca="1" si="159"/>
        <v>-3568862332695.8091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-3568862332695.8091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-14870259719.56587</v>
      </c>
      <c r="L3958" s="444">
        <f t="shared" ca="1" si="159"/>
        <v>-3583732592415.375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-3583732592415.375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-14932219135.06406</v>
      </c>
      <c r="L3959" s="444">
        <f t="shared" ca="1" si="159"/>
        <v>-3598664811550.439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-3598664811550.439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-14994436714.793495</v>
      </c>
      <c r="L3960" s="444">
        <f t="shared" ca="1" si="159"/>
        <v>-3613659248265.2324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-3613659248265.2324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-15056913534.438471</v>
      </c>
      <c r="L3961" s="444">
        <f t="shared" ca="1" si="159"/>
        <v>-3628716161799.6709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-3628716161799.6709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-15119650674.165293</v>
      </c>
      <c r="L3962" s="444">
        <f t="shared" ca="1" si="159"/>
        <v>-3643835812473.8364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-3643835812473.8364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-15182649218.640985</v>
      </c>
      <c r="L3963" s="444">
        <f t="shared" ca="1" si="159"/>
        <v>-3659018461692.4775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-3659018461692.4775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-15245910257.051989</v>
      </c>
      <c r="L3964" s="444">
        <f t="shared" ca="1" si="159"/>
        <v>-3674264371949.5293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-3674264371949.5293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-15309434883.123039</v>
      </c>
      <c r="L3965" s="444">
        <f t="shared" ca="1" si="159"/>
        <v>-3689573806832.6523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-3689573806832.6523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-15373224195.136051</v>
      </c>
      <c r="L3966" s="444">
        <f t="shared" ca="1" si="159"/>
        <v>-3704947031027.7886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-3704947031027.7886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-15437279295.949118</v>
      </c>
      <c r="L3967" s="444">
        <f t="shared" ca="1" si="159"/>
        <v>-3720384310323.7378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-3720384310323.7378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-15501601293.015574</v>
      </c>
      <c r="L3968" s="444">
        <f t="shared" ca="1" si="159"/>
        <v>-3735885911616.7534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-3735885911616.7534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-15566191298.403139</v>
      </c>
      <c r="L3969" s="444">
        <f t="shared" ca="1" si="159"/>
        <v>-3751452102915.1567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-3751452102915.1567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-15631050428.813152</v>
      </c>
      <c r="L3970" s="444">
        <f t="shared" ca="1" si="159"/>
        <v>-3767083153343.9697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-3767083153343.9697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-15696179805.599874</v>
      </c>
      <c r="L3971" s="444">
        <f t="shared" ca="1" si="159"/>
        <v>-3782779333149.5698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-3782779333149.5698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-15761580554.789871</v>
      </c>
      <c r="L3972" s="444">
        <f t="shared" ca="1" si="159"/>
        <v>-3798540913704.3599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-3798540913704.3599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-15827253807.1015</v>
      </c>
      <c r="L3973" s="444">
        <f t="shared" ca="1" si="159"/>
        <v>-3814368167511.4614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-3814368167511.4614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-15893200697.964422</v>
      </c>
      <c r="L3974" s="444">
        <f t="shared" ca="1" si="159"/>
        <v>-3830261368209.4258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-3830261368209.4258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-15959422367.539274</v>
      </c>
      <c r="L3975" s="444">
        <f t="shared" ca="1" si="159"/>
        <v>-3846220790576.9648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-3846220790576.9648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-16025919960.737352</v>
      </c>
      <c r="L3976" s="444">
        <f t="shared" ca="1" si="159"/>
        <v>-3862246710537.7021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-3862246710537.7021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-16092694627.240427</v>
      </c>
      <c r="L3977" s="444">
        <f t="shared" ca="1" si="159"/>
        <v>-3878339405164.9424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-3878339405164.9424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-16159747521.520592</v>
      </c>
      <c r="L3978" s="444">
        <f t="shared" ca="1" si="159"/>
        <v>-3894499152686.4629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-3894499152686.4629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-16227079802.860262</v>
      </c>
      <c r="L3979" s="444">
        <f t="shared" ca="1" si="159"/>
        <v>-3910726232489.3232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-3910726232489.3232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-16294692635.372179</v>
      </c>
      <c r="L3980" s="444">
        <f t="shared" ca="1" si="159"/>
        <v>-3927020925124.6953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-3927020925124.6953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-16362587188.019562</v>
      </c>
      <c r="L3981" s="444">
        <f t="shared" ca="1" si="159"/>
        <v>-3943383512312.7148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-3943383512312.7148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-16430764634.636312</v>
      </c>
      <c r="L3982" s="444">
        <f t="shared" ca="1" si="159"/>
        <v>-3959814276947.3511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-3959814276947.3511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-16499226153.947296</v>
      </c>
      <c r="L3983" s="444">
        <f t="shared" ca="1" si="159"/>
        <v>-3976313503101.2983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-3976313503101.2983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-16567972929.588743</v>
      </c>
      <c r="L3984" s="444">
        <f t="shared" ca="1" si="159"/>
        <v>-3992881476030.8872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-3992881476030.8872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-16637006150.128696</v>
      </c>
      <c r="L3985" s="444">
        <f t="shared" ca="1" si="159"/>
        <v>-4009518482181.0161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-4009518482181.0161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-16706327009.087566</v>
      </c>
      <c r="L3986" s="444">
        <f t="shared" ca="1" si="159"/>
        <v>-4026224809190.1035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-4026224809190.1035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-16775936704.958765</v>
      </c>
      <c r="L3987" s="444">
        <f t="shared" ca="1" si="159"/>
        <v>-4043000745895.0625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-4043000745895.0625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-16845836441.229427</v>
      </c>
      <c r="L3988" s="444">
        <f t="shared" ca="1" si="159"/>
        <v>-4059846582336.292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-4059846582336.292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-16916027426.401215</v>
      </c>
      <c r="L3989" s="444">
        <f t="shared" ca="1" si="159"/>
        <v>-4076762609762.6934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-4076762609762.6934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-16986510874.011221</v>
      </c>
      <c r="L3990" s="444">
        <f t="shared" ca="1" si="159"/>
        <v>-4093749120636.7046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-4093749120636.7046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-17057288002.652935</v>
      </c>
      <c r="L3991" s="444">
        <f t="shared" ca="1" si="159"/>
        <v>-4110806408639.3574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-4110806408639.3574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-17128360035.997322</v>
      </c>
      <c r="L3992" s="444">
        <f t="shared" ca="1" si="159"/>
        <v>-4127934768675.355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-4127934768675.355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-17199728202.81398</v>
      </c>
      <c r="L3993" s="444">
        <f t="shared" ca="1" si="159"/>
        <v>-4145134496878.1689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-4145134496878.1689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-17271393736.992371</v>
      </c>
      <c r="L3994" s="444">
        <f t="shared" ca="1" si="159"/>
        <v>-4162405890615.1611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-4162405890615.1611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-17343357877.563171</v>
      </c>
      <c r="L3995" s="444">
        <f t="shared" ca="1" si="159"/>
        <v>-4179749248492.7241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-4179749248492.7241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-17415621868.719685</v>
      </c>
      <c r="L3996" s="444">
        <f t="shared" ca="1" si="159"/>
        <v>-4197164870361.4438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-4197164870361.4438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-17488186959.839352</v>
      </c>
      <c r="L3997" s="444">
        <f t="shared" ca="1" si="159"/>
        <v>-4214653057321.2832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-4214653057321.2832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-17561054405.505348</v>
      </c>
      <c r="L3998" s="444">
        <f t="shared" ca="1" si="159"/>
        <v>-4232214111726.7886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-4232214111726.7886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-17634225465.528286</v>
      </c>
      <c r="L3999" s="444">
        <f t="shared" ca="1" si="159"/>
        <v>-4249848337192.3169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-4249848337192.3169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-17707701404.967987</v>
      </c>
      <c r="L4000" s="444">
        <f t="shared" ca="1" si="159"/>
        <v>-4267556038597.2847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-4267556038597.2847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-17781483494.15535</v>
      </c>
      <c r="L4001" s="444">
        <f t="shared" ca="1" si="159"/>
        <v>-4285337522091.4399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-4285337522091.4399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-17855573008.714333</v>
      </c>
      <c r="L4002" s="444">
        <f t="shared" ca="1" si="159"/>
        <v>-4303193095100.1543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-4303193095100.1543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-17929971229.583977</v>
      </c>
      <c r="L4003" s="444">
        <f t="shared" ca="1" si="159"/>
        <v>-4321123066329.7383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-4321123066329.7383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-18004679443.040577</v>
      </c>
      <c r="L4004" s="444">
        <f t="shared" ca="1" si="159"/>
        <v>-4339127745772.7788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-4339127745772.7788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-18079698940.71991</v>
      </c>
      <c r="L4005" s="444">
        <f t="shared" ca="1" si="159"/>
        <v>-4357207444713.4985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-4357207444713.4985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-18155031019.63958</v>
      </c>
      <c r="L4006" s="444">
        <f t="shared" ca="1" si="159"/>
        <v>-4375362475733.1382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-4375362475733.1382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-18230676982.221405</v>
      </c>
      <c r="L4007" s="444">
        <f t="shared" ca="1" si="159"/>
        <v>-4393593152715.3594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-4393593152715.3594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-18306638136.313995</v>
      </c>
      <c r="L4008" s="444">
        <f t="shared" ca="1" si="159"/>
        <v>-4411899790851.6738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-4411899790851.6738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-18382915795.215309</v>
      </c>
      <c r="L4009" s="444">
        <f t="shared" ca="1" si="159"/>
        <v>-4430282706646.8887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-4430282706646.8887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-18459511277.69537</v>
      </c>
      <c r="L4010" s="444">
        <f t="shared" ca="1" si="159"/>
        <v>-4448742217924.584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-4448742217924.584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-18536425908.0191</v>
      </c>
      <c r="L4011" s="444">
        <f t="shared" ca="1" si="159"/>
        <v>-4467278643832.6035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-4467278643832.6035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-18613661015.969181</v>
      </c>
      <c r="L4012" s="444">
        <f t="shared" ca="1" si="159"/>
        <v>-4485892304848.5723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-4485892304848.5723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-18691217936.869049</v>
      </c>
      <c r="L4013" s="444">
        <f t="shared" ca="1" si="159"/>
        <v>-4504583522785.4414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-4504583522785.4414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-18769098011.606007</v>
      </c>
      <c r="L4014" s="444">
        <f t="shared" ca="1" si="159"/>
        <v>-4523352620797.0479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-4523352620797.0479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-18847302586.654366</v>
      </c>
      <c r="L4015" s="444">
        <f t="shared" ca="1" si="159"/>
        <v>-4542199923383.7021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-4542199923383.7021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-18925833014.098759</v>
      </c>
      <c r="L4016" s="444">
        <f t="shared" ca="1" si="159"/>
        <v>-4561125756397.8008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-4561125756397.8008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-19004690651.657501</v>
      </c>
      <c r="L4017" s="444">
        <f t="shared" ca="1" si="159"/>
        <v>-4580130447049.458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-4580130447049.458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-19083876862.706074</v>
      </c>
      <c r="L4018" s="444">
        <f t="shared" ca="1" si="159"/>
        <v>-4599214323912.1641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-4599214323912.1641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-19163393016.300682</v>
      </c>
      <c r="L4019" s="444">
        <f t="shared" ca="1" si="159"/>
        <v>-4618377716928.4648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-4618377716928.4648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-19243240487.201935</v>
      </c>
      <c r="L4020" s="444">
        <f t="shared" ca="1" si="159"/>
        <v>-4637620957415.667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-4637620957415.667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-19323420655.898613</v>
      </c>
      <c r="L4021" s="444">
        <f t="shared" ca="1" si="159"/>
        <v>-4656944378071.5654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-4656944378071.5654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-19403934908.631523</v>
      </c>
      <c r="L4022" s="444">
        <f t="shared" ca="1" si="159"/>
        <v>-4676348312980.1973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-4676348312980.1973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-19484784637.417488</v>
      </c>
      <c r="L4023" s="444">
        <f t="shared" ca="1" si="159"/>
        <v>-4695833097617.6152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-4695833097617.6152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-19565971240.073395</v>
      </c>
      <c r="L4024" s="444">
        <f t="shared" ca="1" si="159"/>
        <v>-4715399068857.6885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-4715399068857.6885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-19647496120.240368</v>
      </c>
      <c r="L4025" s="444">
        <f t="shared" ca="1" si="159"/>
        <v>-4735046564977.9287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-4735046564977.9287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-19729360687.408035</v>
      </c>
      <c r="L4026" s="444">
        <f t="shared" ca="1" si="159"/>
        <v>-4754775925665.3369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-4754775925665.3369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-19811566356.938904</v>
      </c>
      <c r="L4027" s="444">
        <f t="shared" ca="1" si="159"/>
        <v>-4774587492022.2754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-4774587492022.2754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-19894114550.092815</v>
      </c>
      <c r="L4028" s="444">
        <f t="shared" ca="1" si="159"/>
        <v>-4794481606572.3682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-4794481606572.3682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-19977006694.051533</v>
      </c>
      <c r="L4029" s="444">
        <f t="shared" ca="1" si="159"/>
        <v>-4814458613266.4199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-4814458613266.4199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-20060244221.943417</v>
      </c>
      <c r="L4030" s="444">
        <f t="shared" ca="1" si="159"/>
        <v>-4834518857488.3633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-4834518857488.3633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-20143828572.868179</v>
      </c>
      <c r="L4031" s="444">
        <f t="shared" ca="1" si="159"/>
        <v>-4854662686061.2314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-4854662686061.2314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-20227761191.921799</v>
      </c>
      <c r="L4032" s="444">
        <f t="shared" ca="1" si="159"/>
        <v>-4874890447253.1533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-4874890447253.1533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-20312043530.221474</v>
      </c>
      <c r="L4033" s="444">
        <f t="shared" ca="1" si="159"/>
        <v>-4895202490783.375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-4895202490783.375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-20396677044.930729</v>
      </c>
      <c r="L4034" s="444">
        <f t="shared" ca="1" si="159"/>
        <v>-4915599167828.3057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-4915599167828.3057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-20481663199.284607</v>
      </c>
      <c r="L4035" s="444">
        <f t="shared" ca="1" si="159"/>
        <v>-4936080831027.5898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-4936080831027.5898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-20567003462.614956</v>
      </c>
      <c r="L4036" s="444">
        <f t="shared" ca="1" si="159"/>
        <v>-4956647834490.2051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-4956647834490.2051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-20652699310.375854</v>
      </c>
      <c r="L4037" s="444">
        <f t="shared" ca="1" si="159"/>
        <v>-4977300533800.5811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-4977300533800.5811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-20738752224.169086</v>
      </c>
      <c r="L4038" s="444">
        <f t="shared" ca="1" si="159"/>
        <v>-4998039286024.75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-4998039286024.75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-20825163691.769791</v>
      </c>
      <c r="L4039" s="444">
        <f t="shared" ca="1" si="159"/>
        <v>-5018864449716.5195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-5018864449716.5195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-20911935207.152164</v>
      </c>
      <c r="L4040" s="444">
        <f t="shared" ca="1" si="159"/>
        <v>-5039776384923.6719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-5039776384923.6719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-20999068270.515301</v>
      </c>
      <c r="L4041" s="444">
        <f t="shared" ca="1" si="159"/>
        <v>-5060775453194.1875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-5060775453194.1875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-21086564388.309113</v>
      </c>
      <c r="L4042" s="444">
        <f t="shared" ca="1" si="159"/>
        <v>-5081862017582.4971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-5081862017582.4971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-21174425073.260403</v>
      </c>
      <c r="L4043" s="444">
        <f t="shared" ca="1" si="159"/>
        <v>-5103036442655.7578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-5103036442655.7578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-21262651844.398991</v>
      </c>
      <c r="L4044" s="444">
        <f t="shared" ca="1" si="159"/>
        <v>-5124299094500.1572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-5124299094500.1572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-21351246227.083988</v>
      </c>
      <c r="L4045" s="444">
        <f t="shared" ca="1" si="159"/>
        <v>-5145650340727.2412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-5145650340727.2412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-21440209753.03017</v>
      </c>
      <c r="L4046" s="444">
        <f t="shared" ca="1" si="159"/>
        <v>-5167090550480.2715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-5167090550480.2715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-21529543960.334465</v>
      </c>
      <c r="L4047" s="444">
        <f t="shared" ca="1" si="159"/>
        <v>-5188620094440.6055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-5188620094440.6055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-21619250393.502522</v>
      </c>
      <c r="L4048" s="444">
        <f t="shared" ca="1" si="159"/>
        <v>-5210239344834.1084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-5210239344834.1084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-21709330603.475452</v>
      </c>
      <c r="L4049" s="444">
        <f t="shared" ca="1" si="159"/>
        <v>-5231948675437.584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-5231948675437.584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-21799786147.656601</v>
      </c>
      <c r="L4050" s="444">
        <f t="shared" ca="1" si="159"/>
        <v>-5253748461585.2402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-5253748461585.2402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-21890618589.938499</v>
      </c>
      <c r="L4051" s="444">
        <f t="shared" ca="1" si="159"/>
        <v>-5275639080175.1787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-5275639080175.1787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-21981829500.729912</v>
      </c>
      <c r="L4052" s="444">
        <f t="shared" ca="1" si="159"/>
        <v>-5297620909675.9082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-5297620909675.9082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-22073420456.982952</v>
      </c>
      <c r="L4053" s="444">
        <f t="shared" ca="1" si="159"/>
        <v>-5319694330132.8916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-5319694330132.8916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-22165393042.220383</v>
      </c>
      <c r="L4054" s="444">
        <f t="shared" ca="1" si="159"/>
        <v>-5341859723175.1123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-5341859723175.1123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-22257748846.562969</v>
      </c>
      <c r="L4055" s="444">
        <f t="shared" ca="1" si="159"/>
        <v>-5364117472021.6748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-5364117472021.6748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-22350489466.756977</v>
      </c>
      <c r="L4056" s="444">
        <f t="shared" ca="1" si="159"/>
        <v>-5386467961488.4316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-5386467961488.4316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-22443616506.201797</v>
      </c>
      <c r="L4057" s="444">
        <f t="shared" ca="1" si="159"/>
        <v>-5408911577994.6338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-5408911577994.6338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-22537131574.977642</v>
      </c>
      <c r="L4058" s="444">
        <f t="shared" ca="1" si="159"/>
        <v>-5431448709569.6113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-5431448709569.6113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-22631036289.873379</v>
      </c>
      <c r="L4059" s="444">
        <f t="shared" ca="1" si="159"/>
        <v>-5454079745859.4844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-5454079745859.4844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-22725332274.414516</v>
      </c>
      <c r="L4060" s="444">
        <f t="shared" ca="1" si="159"/>
        <v>-5476805078133.8984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-5476805078133.8984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-22820021158.891243</v>
      </c>
      <c r="L4061" s="444">
        <f t="shared" ca="1" si="159"/>
        <v>-5499625099292.79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-5499625099292.79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-22915104580.386623</v>
      </c>
      <c r="L4062" s="444">
        <f t="shared" ca="1" si="159"/>
        <v>-5522540203873.1768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-5522540203873.1768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-23010584182.804901</v>
      </c>
      <c r="L4063" s="444">
        <f t="shared" ca="1" si="159"/>
        <v>-5545550788055.9814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-5545550788055.9814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-23106461616.899921</v>
      </c>
      <c r="L4064" s="444">
        <f t="shared" ca="1" si="159"/>
        <v>-5568657249672.8818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-5568657249672.8818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-23202738540.303673</v>
      </c>
      <c r="L4065" s="444">
        <f t="shared" ca="1" si="159"/>
        <v>-5591859988213.1855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-5591859988213.1855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-23299416617.554939</v>
      </c>
      <c r="L4066" s="444">
        <f t="shared" ca="1" si="159"/>
        <v>-5615159404830.7402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-5615159404830.7402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-23396497520.128082</v>
      </c>
      <c r="L4067" s="444">
        <f t="shared" ca="1" si="159"/>
        <v>-5638555902350.8682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-5638555902350.8682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-23493982926.461952</v>
      </c>
      <c r="L4068" s="444">
        <f t="shared" ca="1" si="159"/>
        <v>-5662049885277.3301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-5662049885277.3301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-23591874521.988876</v>
      </c>
      <c r="L4069" s="444">
        <f t="shared" ca="1" si="159"/>
        <v>-5685641759799.3193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-5685641759799.3193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-23690173999.16383</v>
      </c>
      <c r="L4070" s="444">
        <f t="shared" ca="1" si="159"/>
        <v>-5709331933798.4834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-5709331933798.4834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-23788883057.493679</v>
      </c>
      <c r="L4071" s="444">
        <f t="shared" ca="1" si="159"/>
        <v>-5733120816855.9775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-5733120816855.9775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-23888003403.566574</v>
      </c>
      <c r="L4072" s="444">
        <f t="shared" ca="1" si="159"/>
        <v>-5757008820259.5439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-5757008820259.5439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-23987536751.081432</v>
      </c>
      <c r="L4073" s="444">
        <f t="shared" ca="1" si="159"/>
        <v>-5780996357010.625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-5780996357010.625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-24087484820.877605</v>
      </c>
      <c r="L4074" s="444">
        <f t="shared" ca="1" si="159"/>
        <v>-5805083841831.5029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-5805083841831.5029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-24187849340.964596</v>
      </c>
      <c r="L4075" s="444">
        <f t="shared" ca="1" si="159"/>
        <v>-5829271691172.4678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-5829271691172.4678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-24288632046.551949</v>
      </c>
      <c r="L4076" s="444">
        <f t="shared" ca="1" si="159"/>
        <v>-5853560323219.0195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-5853560323219.0195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-24389834680.079247</v>
      </c>
      <c r="L4077" s="444">
        <f t="shared" ca="1" si="159"/>
        <v>-5877950157899.0986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-5877950157899.0986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-24491458991.246243</v>
      </c>
      <c r="L4078" s="444">
        <f t="shared" ca="1" si="159"/>
        <v>-5902441616890.3447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-5902441616890.3447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-24593506737.043102</v>
      </c>
      <c r="L4079" s="444">
        <f t="shared" ca="1" si="159"/>
        <v>-5927035123627.3877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-5927035123627.3877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-24695979681.780781</v>
      </c>
      <c r="L4080" s="444">
        <f t="shared" ca="1" si="159"/>
        <v>-5951731103309.1689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-5951731103309.1689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-24798879597.121536</v>
      </c>
      <c r="L4081" s="444">
        <f t="shared" ca="1" si="159"/>
        <v>-5976529982906.29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-5976529982906.29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-24902208262.109543</v>
      </c>
      <c r="L4082" s="444">
        <f t="shared" ca="1" si="159"/>
        <v>-6001432191168.3994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-6001432191168.3994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-25005967463.201664</v>
      </c>
      <c r="L4083" s="444">
        <f t="shared" ca="1" si="159"/>
        <v>-6026438158631.6016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-6026438158631.6016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-25110158994.29834</v>
      </c>
      <c r="L4084" s="444">
        <f t="shared" ca="1" si="159"/>
        <v>-6051548317625.9004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-6051548317625.9004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-25214784656.774586</v>
      </c>
      <c r="L4085" s="444">
        <f t="shared" ca="1" si="159"/>
        <v>-6076763102282.6748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-6076763102282.6748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-25319846259.511147</v>
      </c>
      <c r="L4086" s="444">
        <f t="shared" ca="1" si="159"/>
        <v>-6102082948542.1855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-6102082948542.1855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-25425345618.925774</v>
      </c>
      <c r="L4087" s="444">
        <f t="shared" ca="1" si="159"/>
        <v>-6127508294161.1113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-6127508294161.1113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-25531284559.004631</v>
      </c>
      <c r="L4088" s="444">
        <f t="shared" ref="L4088:L4342" ca="1" si="164">I4088-J4088+K4088</f>
        <v>-6153039578720.1162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-6153039578720.1162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-25637664911.333817</v>
      </c>
      <c r="L4089" s="444">
        <f t="shared" ca="1" si="164"/>
        <v>-6178677243631.4502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-6178677243631.4502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-25744488515.131042</v>
      </c>
      <c r="L4090" s="444">
        <f t="shared" ca="1" si="164"/>
        <v>-6204421732146.5811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-6204421732146.5811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-25851757217.27742</v>
      </c>
      <c r="L4091" s="444">
        <f t="shared" ca="1" si="164"/>
        <v>-6230273489363.8584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-6230273489363.8584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-25959472872.349411</v>
      </c>
      <c r="L4092" s="444">
        <f t="shared" ca="1" si="164"/>
        <v>-6256232962236.208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-6256232962236.208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-26067637342.650867</v>
      </c>
      <c r="L4093" s="444">
        <f t="shared" ca="1" si="164"/>
        <v>-6282300599578.8584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-6282300599578.8584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-26176252498.245243</v>
      </c>
      <c r="L4094" s="444">
        <f t="shared" ca="1" si="164"/>
        <v>-6308476852077.1035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-6308476852077.1035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-26285320216.98793</v>
      </c>
      <c r="L4095" s="444">
        <f t="shared" ca="1" si="164"/>
        <v>-6334762172294.0918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-6334762172294.0918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-26394842384.558716</v>
      </c>
      <c r="L4096" s="444">
        <f t="shared" ca="1" si="164"/>
        <v>-6361157014678.6504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-6361157014678.6504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-26504820894.494377</v>
      </c>
      <c r="L4097" s="444">
        <f t="shared" ca="1" si="164"/>
        <v>-6387661835573.1445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-6387661835573.1445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-26615257648.221436</v>
      </c>
      <c r="L4098" s="444">
        <f t="shared" ca="1" si="164"/>
        <v>-6414277093221.3662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-6414277093221.3662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-26726154555.089027</v>
      </c>
      <c r="L4099" s="444">
        <f t="shared" ca="1" si="164"/>
        <v>-6441003247776.4551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-6441003247776.4551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-26837513532.401897</v>
      </c>
      <c r="L4100" s="444">
        <f t="shared" ca="1" si="164"/>
        <v>-6467840761308.8574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-6467840761308.8574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-26949336505.453571</v>
      </c>
      <c r="L4101" s="444">
        <f t="shared" ca="1" si="164"/>
        <v>-6494790097814.3105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-6494790097814.3105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-27061625407.559628</v>
      </c>
      <c r="L4102" s="444">
        <f t="shared" ca="1" si="164"/>
        <v>-6521851723221.8701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-6521851723221.8701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-27174382180.091125</v>
      </c>
      <c r="L4103" s="444">
        <f t="shared" ca="1" si="164"/>
        <v>-6549026105401.9609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-6549026105401.9609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-27287608772.508171</v>
      </c>
      <c r="L4104" s="444">
        <f t="shared" ca="1" si="164"/>
        <v>-6576313714174.4688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-6576313714174.4688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-27401307142.39362</v>
      </c>
      <c r="L4105" s="444">
        <f t="shared" ca="1" si="164"/>
        <v>-6603715021316.8623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-6603715021316.8623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-27515479255.486927</v>
      </c>
      <c r="L4106" s="444">
        <f t="shared" ca="1" si="164"/>
        <v>-6631230500572.3496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-6631230500572.3496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-27630127085.718124</v>
      </c>
      <c r="L4107" s="444">
        <f t="shared" ca="1" si="164"/>
        <v>-6658860627658.0674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-6658860627658.0674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-27745252615.241947</v>
      </c>
      <c r="L4108" s="444">
        <f t="shared" ca="1" si="164"/>
        <v>-6686605880273.3096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-6686605880273.3096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-27860857834.472122</v>
      </c>
      <c r="L4109" s="444">
        <f t="shared" ca="1" si="164"/>
        <v>-6714466738107.7813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-6714466738107.7813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-27976944742.115753</v>
      </c>
      <c r="L4110" s="444">
        <f t="shared" ca="1" si="164"/>
        <v>-6742443682849.8975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-6742443682849.8975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-28093515345.207905</v>
      </c>
      <c r="L4111" s="444">
        <f t="shared" ca="1" si="164"/>
        <v>-6770537198195.1055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-6770537198195.1055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-28210571659.146271</v>
      </c>
      <c r="L4112" s="444">
        <f t="shared" ca="1" si="164"/>
        <v>-6798747769854.252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-6798747769854.252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-28328115707.726048</v>
      </c>
      <c r="L4113" s="444">
        <f t="shared" ca="1" si="164"/>
        <v>-6827075885561.9775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-6827075885561.9775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-28446149523.174908</v>
      </c>
      <c r="L4114" s="444">
        <f t="shared" ca="1" si="164"/>
        <v>-6855522035085.1523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-6855522035085.1523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-28564675146.188129</v>
      </c>
      <c r="L4115" s="444">
        <f t="shared" ca="1" si="164"/>
        <v>-6884086710231.3408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-6884086710231.3408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-28683694625.963921</v>
      </c>
      <c r="L4116" s="444">
        <f t="shared" ca="1" si="164"/>
        <v>-6912770404857.3047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-6912770404857.3047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-28803210020.238773</v>
      </c>
      <c r="L4117" s="444">
        <f t="shared" ca="1" si="164"/>
        <v>-6941573614877.5439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-6941573614877.5439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-28923223395.323105</v>
      </c>
      <c r="L4118" s="444">
        <f t="shared" ca="1" si="164"/>
        <v>-6970496838272.8672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-6970496838272.8672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-29043736826.136951</v>
      </c>
      <c r="L4119" s="444">
        <f t="shared" ca="1" si="164"/>
        <v>-6999540575099.0039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-6999540575099.0039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-29164752396.24585</v>
      </c>
      <c r="L4120" s="444">
        <f t="shared" ca="1" si="164"/>
        <v>-7028705327495.25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-7028705327495.25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-29286272197.896877</v>
      </c>
      <c r="L4121" s="444">
        <f t="shared" ca="1" si="164"/>
        <v>-7057991599693.1465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-7057991599693.1465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-29408298332.054775</v>
      </c>
      <c r="L4122" s="444">
        <f t="shared" ca="1" si="164"/>
        <v>-7087399898025.2012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-7087399898025.2012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-29530832908.438339</v>
      </c>
      <c r="L4123" s="444">
        <f t="shared" ca="1" si="164"/>
        <v>-7116930730933.6396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-7116930730933.6396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-29653878045.556831</v>
      </c>
      <c r="L4124" s="444">
        <f t="shared" ca="1" si="164"/>
        <v>-7146584608979.1963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-7146584608979.1963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-29777435870.746651</v>
      </c>
      <c r="L4125" s="444">
        <f t="shared" ca="1" si="164"/>
        <v>-7176362044849.9434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-7176362044849.9434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-29901508520.208096</v>
      </c>
      <c r="L4126" s="444">
        <f t="shared" ca="1" si="164"/>
        <v>-7206263553370.1514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-7206263553370.1514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-30026098139.042297</v>
      </c>
      <c r="L4127" s="444">
        <f t="shared" ca="1" si="164"/>
        <v>-7236289651509.1934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-7236289651509.1934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-30151206881.288311</v>
      </c>
      <c r="L4128" s="444">
        <f t="shared" ca="1" si="164"/>
        <v>-7266440858390.4814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-7266440858390.4814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-30276836909.960339</v>
      </c>
      <c r="L4129" s="444">
        <f t="shared" ca="1" si="164"/>
        <v>-7296717695300.4414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-7296717695300.4414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-30402990397.085171</v>
      </c>
      <c r="L4130" s="444">
        <f t="shared" ca="1" si="164"/>
        <v>-7327120685697.5264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-7327120685697.5264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-30529669523.739697</v>
      </c>
      <c r="L4131" s="444">
        <f t="shared" ca="1" si="164"/>
        <v>-7357650355221.2656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-7357650355221.2656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-30656876480.088604</v>
      </c>
      <c r="L4132" s="444">
        <f t="shared" ca="1" si="164"/>
        <v>-7388307231701.3545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-7388307231701.3545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-30784613465.42231</v>
      </c>
      <c r="L4133" s="444">
        <f t="shared" ca="1" si="164"/>
        <v>-7419091845166.7764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-7419091845166.7764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-30912882688.194901</v>
      </c>
      <c r="L4134" s="444">
        <f t="shared" ca="1" si="164"/>
        <v>-7450004727854.9717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-7450004727854.9717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-31041686366.062382</v>
      </c>
      <c r="L4135" s="444">
        <f t="shared" ca="1" si="164"/>
        <v>-7481046414221.0342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-7481046414221.0342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-31171026725.920979</v>
      </c>
      <c r="L4136" s="444">
        <f t="shared" ca="1" si="164"/>
        <v>-7512217440946.9551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-7512217440946.9551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-31300906003.945644</v>
      </c>
      <c r="L4137" s="444">
        <f t="shared" ca="1" si="164"/>
        <v>-7543518346950.9004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-7543518346950.9004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-31431326445.628754</v>
      </c>
      <c r="L4138" s="444">
        <f t="shared" ca="1" si="164"/>
        <v>-7574949673396.5293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-7574949673396.5293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-31562290305.818871</v>
      </c>
      <c r="L4139" s="444">
        <f t="shared" ca="1" si="164"/>
        <v>-7606511963702.3486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-7606511963702.3486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-31693799848.759785</v>
      </c>
      <c r="L4140" s="444">
        <f t="shared" ca="1" si="164"/>
        <v>-7638205763551.1084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-7638205763551.1084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-31825857348.12962</v>
      </c>
      <c r="L4141" s="444">
        <f t="shared" ca="1" si="164"/>
        <v>-7670031620899.2383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-7670031620899.2383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-31958465087.080158</v>
      </c>
      <c r="L4142" s="444">
        <f t="shared" ca="1" si="164"/>
        <v>-7701990085986.3184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-7701990085986.3184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-32091625358.276325</v>
      </c>
      <c r="L4143" s="444">
        <f t="shared" ca="1" si="164"/>
        <v>-7734081711344.5947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-7734081711344.5947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-32225340463.93581</v>
      </c>
      <c r="L4144" s="444">
        <f t="shared" ca="1" si="164"/>
        <v>-7766307051808.5303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-7766307051808.5303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-32359612715.868877</v>
      </c>
      <c r="L4145" s="444">
        <f t="shared" ca="1" si="164"/>
        <v>-7798666664524.3994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-7798666664524.3994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-32494444435.51833</v>
      </c>
      <c r="L4146" s="444">
        <f t="shared" ca="1" si="164"/>
        <v>-7831161108959.918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-7831161108959.918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-32629837953.99966</v>
      </c>
      <c r="L4147" s="444">
        <f t="shared" ca="1" si="164"/>
        <v>-7863790946913.918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-7863790946913.918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-32765795612.141327</v>
      </c>
      <c r="L4148" s="444">
        <f t="shared" ca="1" si="164"/>
        <v>-7896556742526.0596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-7896556742526.0596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-32902319760.525249</v>
      </c>
      <c r="L4149" s="444">
        <f t="shared" ca="1" si="164"/>
        <v>-7929459062286.585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-7929459062286.585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-33039412759.527431</v>
      </c>
      <c r="L4150" s="444">
        <f t="shared" ca="1" si="164"/>
        <v>-7962498475046.1123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-7962498475046.1123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-33177076979.358795</v>
      </c>
      <c r="L4151" s="444">
        <f t="shared" ca="1" si="164"/>
        <v>-7995675552025.4707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-7995675552025.4707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-33315314800.106129</v>
      </c>
      <c r="L4152" s="444">
        <f t="shared" ca="1" si="164"/>
        <v>-8028990866825.5771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-8028990866825.5771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-33454128611.773235</v>
      </c>
      <c r="L4153" s="444">
        <f t="shared" ca="1" si="164"/>
        <v>-8062444995437.3506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-8062444995437.3506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-33593520814.322292</v>
      </c>
      <c r="L4154" s="444">
        <f t="shared" ca="1" si="164"/>
        <v>-8096038516251.6729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-8096038516251.6729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-33733493817.715302</v>
      </c>
      <c r="L4155" s="444">
        <f t="shared" ca="1" si="164"/>
        <v>-8129772010069.3877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-8129772010069.3877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-33874050041.95578</v>
      </c>
      <c r="L4156" s="444">
        <f t="shared" ca="1" si="164"/>
        <v>-8163646060111.3438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-8163646060111.3438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-34015191917.1306</v>
      </c>
      <c r="L4157" s="444">
        <f t="shared" ca="1" si="164"/>
        <v>-8197661252028.4746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-8197661252028.4746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-34156921883.451977</v>
      </c>
      <c r="L4158" s="444">
        <f t="shared" ca="1" si="164"/>
        <v>-8231818173911.9268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-8231818173911.9268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-34299242391.299694</v>
      </c>
      <c r="L4159" s="444">
        <f t="shared" ca="1" si="164"/>
        <v>-8266117416303.2266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-8266117416303.2266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-34442155901.263443</v>
      </c>
      <c r="L4160" s="444">
        <f t="shared" ca="1" si="164"/>
        <v>-8300559572204.4902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-8300559572204.4902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-34585664884.185379</v>
      </c>
      <c r="L4161" s="444">
        <f t="shared" ca="1" si="164"/>
        <v>-8335145237088.6758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-8335145237088.6758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-34729771821.20282</v>
      </c>
      <c r="L4162" s="444">
        <f t="shared" ca="1" si="164"/>
        <v>-8369875008909.8789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-8369875008909.8789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-34874479203.791161</v>
      </c>
      <c r="L4163" s="444">
        <f t="shared" ca="1" si="164"/>
        <v>-8404749488113.6699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-8404749488113.6699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-35019789533.806961</v>
      </c>
      <c r="L4164" s="444">
        <f t="shared" ca="1" si="164"/>
        <v>-8439769277647.4766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-8439769277647.4766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-35165705323.531151</v>
      </c>
      <c r="L4165" s="444">
        <f t="shared" ca="1" si="164"/>
        <v>-8474934982971.0078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-8474934982971.0078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-35312229095.71254</v>
      </c>
      <c r="L4166" s="444">
        <f t="shared" ca="1" si="164"/>
        <v>-8510247212066.7207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-8510247212066.7207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-35459363383.611336</v>
      </c>
      <c r="L4167" s="444">
        <f t="shared" ca="1" si="164"/>
        <v>-8545706575450.332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-8545706575450.332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-35607110731.043045</v>
      </c>
      <c r="L4168" s="444">
        <f t="shared" ca="1" si="164"/>
        <v>-8581313686181.375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-8581313686181.375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-35755473692.422394</v>
      </c>
      <c r="L4169" s="444">
        <f t="shared" ca="1" si="164"/>
        <v>-8617069159873.7979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-8617069159873.7979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-35904454832.807495</v>
      </c>
      <c r="L4170" s="444">
        <f t="shared" ca="1" si="164"/>
        <v>-8652973614706.6055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-8652973614706.6055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-36054056727.944191</v>
      </c>
      <c r="L4171" s="444">
        <f t="shared" ca="1" si="164"/>
        <v>-8689027671434.5498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-8689027671434.5498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-36204281964.310623</v>
      </c>
      <c r="L4172" s="444">
        <f t="shared" ca="1" si="164"/>
        <v>-8725231953398.8604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-8725231953398.8604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-36355133139.161919</v>
      </c>
      <c r="L4173" s="444">
        <f t="shared" ca="1" si="164"/>
        <v>-8761587086538.0225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-8761587086538.0225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-36506612860.575096</v>
      </c>
      <c r="L4174" s="444">
        <f t="shared" ca="1" si="164"/>
        <v>-8798093699398.5977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-8798093699398.5977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-36658723747.494156</v>
      </c>
      <c r="L4175" s="444">
        <f t="shared" ca="1" si="164"/>
        <v>-8834752423146.0918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-8834752423146.0918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-36811468429.775383</v>
      </c>
      <c r="L4176" s="444">
        <f t="shared" ca="1" si="164"/>
        <v>-8871563891575.8672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-8871563891575.8672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-36964849548.23278</v>
      </c>
      <c r="L4177" s="444">
        <f t="shared" ca="1" si="164"/>
        <v>-8908528741124.0996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-8908528741124.0996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-37118869754.683746</v>
      </c>
      <c r="L4178" s="444">
        <f t="shared" ca="1" si="164"/>
        <v>-8945647610878.7832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-8945647610878.7832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-37273531711.994926</v>
      </c>
      <c r="L4179" s="444">
        <f t="shared" ca="1" si="164"/>
        <v>-8982921142590.7773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-8982921142590.7773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-37428838094.128235</v>
      </c>
      <c r="L4180" s="444">
        <f t="shared" ca="1" si="164"/>
        <v>-9020349980684.9063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-9020349980684.9063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-37584791586.187111</v>
      </c>
      <c r="L4181" s="444">
        <f t="shared" ca="1" si="164"/>
        <v>-9057934772271.0938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-9057934772271.0938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-37741394884.462891</v>
      </c>
      <c r="L4182" s="444">
        <f t="shared" ca="1" si="164"/>
        <v>-9095676167155.5566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-9095676167155.5566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-37898650696.481483</v>
      </c>
      <c r="L4183" s="444">
        <f t="shared" ca="1" si="164"/>
        <v>-9133574817852.0391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-9133574817852.0391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-38056561741.050163</v>
      </c>
      <c r="L4184" s="444">
        <f t="shared" ca="1" si="164"/>
        <v>-9171631379593.0898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-9171631379593.0898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-38215130748.304543</v>
      </c>
      <c r="L4185" s="444">
        <f t="shared" ca="1" si="164"/>
        <v>-9209846510341.3945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-9209846510341.3945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-38374360459.755814</v>
      </c>
      <c r="L4186" s="444">
        <f t="shared" ca="1" si="164"/>
        <v>-9248220870801.1504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-9248220870801.1504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-38534253628.338127</v>
      </c>
      <c r="L4187" s="444">
        <f t="shared" ca="1" si="164"/>
        <v>-9286755124429.4883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-9286755124429.4883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-38694813018.4562</v>
      </c>
      <c r="L4188" s="444">
        <f t="shared" ca="1" si="164"/>
        <v>-9325449937447.9453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-9325449937447.9453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-38856041406.033104</v>
      </c>
      <c r="L4189" s="444">
        <f t="shared" ca="1" si="164"/>
        <v>-9364305978853.9785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-9364305978853.9785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-39017941578.558243</v>
      </c>
      <c r="L4190" s="444">
        <f t="shared" ca="1" si="164"/>
        <v>-9403323920432.5371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-9403323920432.5371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-39180516335.135574</v>
      </c>
      <c r="L4191" s="444">
        <f t="shared" ca="1" si="164"/>
        <v>-9442504436767.6719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-9442504436767.6719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-39343768486.531967</v>
      </c>
      <c r="L4192" s="444">
        <f t="shared" ca="1" si="164"/>
        <v>-9481848205254.2031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-9481848205254.2031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-39507700855.225845</v>
      </c>
      <c r="L4193" s="444">
        <f t="shared" ca="1" si="164"/>
        <v>-9521355906109.4297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-9521355906109.4297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-39672316275.455956</v>
      </c>
      <c r="L4194" s="444">
        <f t="shared" ca="1" si="164"/>
        <v>-9561028222384.8848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-9561028222384.8848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-39837617593.270355</v>
      </c>
      <c r="L4195" s="444">
        <f t="shared" ca="1" si="164"/>
        <v>-9600865839978.1543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-9600865839978.1543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-40003607666.575645</v>
      </c>
      <c r="L4196" s="444">
        <f t="shared" ca="1" si="164"/>
        <v>-9640869447644.7305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-9640869447644.7305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-40170289365.186378</v>
      </c>
      <c r="L4197" s="444">
        <f t="shared" ca="1" si="164"/>
        <v>-9681039737009.916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-9681039737009.916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-40337665570.874649</v>
      </c>
      <c r="L4198" s="444">
        <f t="shared" ca="1" si="164"/>
        <v>-9721377402580.791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-9721377402580.791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-40505739177.41996</v>
      </c>
      <c r="L4199" s="444">
        <f t="shared" ca="1" si="164"/>
        <v>-9761883141758.2109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-9761883141758.2109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-40674513090.65921</v>
      </c>
      <c r="L4200" s="444">
        <f t="shared" ca="1" si="164"/>
        <v>-9802557654848.8711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-9802557654848.8711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-40843990228.536964</v>
      </c>
      <c r="L4201" s="444">
        <f t="shared" ca="1" si="164"/>
        <v>-9843401645077.4082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-9843401645077.4082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-41014173521.155869</v>
      </c>
      <c r="L4202" s="444">
        <f t="shared" ca="1" si="164"/>
        <v>-9884415818598.5645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-9884415818598.5645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-41185065910.827354</v>
      </c>
      <c r="L4203" s="444">
        <f t="shared" ca="1" si="164"/>
        <v>-9925600884509.3926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-9925600884509.3926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-41356670352.122467</v>
      </c>
      <c r="L4204" s="444">
        <f t="shared" ca="1" si="164"/>
        <v>-9966957554861.5156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-9966957554861.5156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-41528989811.922981</v>
      </c>
      <c r="L4205" s="444">
        <f t="shared" ca="1" si="164"/>
        <v>-10008486544673.439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-10008486544673.439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-41702027269.472664</v>
      </c>
      <c r="L4206" s="444">
        <f t="shared" ca="1" si="164"/>
        <v>-10050188571942.912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-10050188571942.912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-41875785716.428802</v>
      </c>
      <c r="L4207" s="444">
        <f t="shared" ca="1" si="164"/>
        <v>-10092064357659.342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-10092064357659.342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-42050268156.913925</v>
      </c>
      <c r="L4208" s="444">
        <f t="shared" ca="1" si="164"/>
        <v>-10134114625816.256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-10134114625816.256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-42225477607.567734</v>
      </c>
      <c r="L4209" s="444">
        <f t="shared" ca="1" si="164"/>
        <v>-10176340103423.824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-10176340103423.824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-42401417097.599266</v>
      </c>
      <c r="L4210" s="444">
        <f t="shared" ca="1" si="164"/>
        <v>-10218741520521.424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-10218741520521.424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-42578089668.839264</v>
      </c>
      <c r="L4211" s="444">
        <f t="shared" ca="1" si="164"/>
        <v>-10261319610190.264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-10261319610190.264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-42755498375.792763</v>
      </c>
      <c r="L4212" s="444">
        <f t="shared" ca="1" si="164"/>
        <v>-10304075108566.057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-10304075108566.057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-42933646285.691902</v>
      </c>
      <c r="L4213" s="444">
        <f t="shared" ca="1" si="164"/>
        <v>-10347008754851.748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-10347008754851.748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-43112536478.54895</v>
      </c>
      <c r="L4214" s="444">
        <f t="shared" ca="1" si="164"/>
        <v>-10390121291330.297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-10390121291330.297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-43292172047.209572</v>
      </c>
      <c r="L4215" s="444">
        <f t="shared" ca="1" si="164"/>
        <v>-10433413463377.506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-10433413463377.506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-43472556097.406273</v>
      </c>
      <c r="L4216" s="444">
        <f t="shared" ca="1" si="164"/>
        <v>-10476886019474.912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-10476886019474.912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-43653691747.812134</v>
      </c>
      <c r="L4217" s="444">
        <f t="shared" ca="1" si="164"/>
        <v>-10520539711222.725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-10520539711222.725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-43835582130.094688</v>
      </c>
      <c r="L4218" s="444">
        <f t="shared" ca="1" si="164"/>
        <v>-10564375293352.818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-10564375293352.818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-44018230388.970078</v>
      </c>
      <c r="L4219" s="444">
        <f t="shared" ca="1" si="164"/>
        <v>-10608393523741.789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-10608393523741.789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-44201639682.257454</v>
      </c>
      <c r="L4220" s="444">
        <f t="shared" ca="1" si="164"/>
        <v>-10652595163424.047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-10652595163424.047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-44385813180.933525</v>
      </c>
      <c r="L4221" s="444">
        <f t="shared" ca="1" si="164"/>
        <v>-10696980976604.98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-10696980976604.98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-44570754069.187416</v>
      </c>
      <c r="L4222" s="444">
        <f t="shared" ca="1" si="164"/>
        <v>-10741551730674.168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-10741551730674.168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-44756465544.4757</v>
      </c>
      <c r="L4223" s="444">
        <f t="shared" ca="1" si="164"/>
        <v>-10786308196218.645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-10786308196218.645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-44942950817.577682</v>
      </c>
      <c r="L4224" s="444">
        <f t="shared" ca="1" si="164"/>
        <v>-10831251147036.223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-10831251147036.223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-45130213112.650925</v>
      </c>
      <c r="L4225" s="444">
        <f t="shared" ca="1" si="164"/>
        <v>-10876381360148.873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-10876381360148.873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-45318255667.286972</v>
      </c>
      <c r="L4226" s="444">
        <f t="shared" ca="1" si="164"/>
        <v>-10921699615816.16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-10921699615816.16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-45507081732.567337</v>
      </c>
      <c r="L4227" s="444">
        <f t="shared" ca="1" si="164"/>
        <v>-10967206697548.727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-10967206697548.727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-45696694573.11969</v>
      </c>
      <c r="L4228" s="444">
        <f t="shared" ca="1" si="164"/>
        <v>-11012903392121.846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-11012903392121.846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-45887097467.174355</v>
      </c>
      <c r="L4229" s="444">
        <f t="shared" ca="1" si="164"/>
        <v>-11058790489589.02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-11058790489589.02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-46078293706.620911</v>
      </c>
      <c r="L4230" s="444">
        <f t="shared" ca="1" si="164"/>
        <v>-11104868783295.641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-11104868783295.641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-46270286597.06517</v>
      </c>
      <c r="L4231" s="444">
        <f t="shared" ca="1" si="164"/>
        <v>-11151139069892.705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-11151139069892.705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-46463079457.886269</v>
      </c>
      <c r="L4232" s="444">
        <f t="shared" ca="1" si="164"/>
        <v>-11197602149350.592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-11197602149350.592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-46656675622.294128</v>
      </c>
      <c r="L4233" s="444">
        <f t="shared" ca="1" si="164"/>
        <v>-11244258824972.887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-11244258824972.887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-46851078437.387024</v>
      </c>
      <c r="L4234" s="444">
        <f t="shared" ca="1" si="164"/>
        <v>-11291109903410.273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-11291109903410.273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-47046291264.209473</v>
      </c>
      <c r="L4235" s="444">
        <f t="shared" ca="1" si="164"/>
        <v>-11338156194674.482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-11338156194674.482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-47242317477.810341</v>
      </c>
      <c r="L4236" s="444">
        <f t="shared" ca="1" si="164"/>
        <v>-11385398512152.293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-11385398512152.293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-47439160467.301224</v>
      </c>
      <c r="L4237" s="444">
        <f t="shared" ca="1" si="164"/>
        <v>-11432837672619.594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-11432837672619.594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-47636823635.91497</v>
      </c>
      <c r="L4238" s="444">
        <f t="shared" ca="1" si="164"/>
        <v>-11480474496255.508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-11480474496255.508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-47835310401.064613</v>
      </c>
      <c r="L4239" s="444">
        <f t="shared" ca="1" si="164"/>
        <v>-11528309806656.572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-11528309806656.572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-48034624194.402382</v>
      </c>
      <c r="L4240" s="444">
        <f t="shared" ca="1" si="164"/>
        <v>-11576344430850.975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-11576344430850.975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-48234768461.879059</v>
      </c>
      <c r="L4241" s="444">
        <f t="shared" ca="1" si="164"/>
        <v>-11624579199312.854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-11624579199312.854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-48435746663.803558</v>
      </c>
      <c r="L4242" s="444">
        <f t="shared" ca="1" si="164"/>
        <v>-11673014945976.656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-11673014945976.656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-48637562274.902733</v>
      </c>
      <c r="L4243" s="444">
        <f t="shared" ca="1" si="164"/>
        <v>-11721652508251.559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-11721652508251.559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-48840218784.381493</v>
      </c>
      <c r="L4244" s="444">
        <f t="shared" ca="1" si="164"/>
        <v>-11770492727035.939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-11770492727035.939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-49043719695.983078</v>
      </c>
      <c r="L4245" s="444">
        <f t="shared" ca="1" si="164"/>
        <v>-11819536446731.922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-11819536446731.922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-49248068528.049675</v>
      </c>
      <c r="L4246" s="444">
        <f t="shared" ca="1" si="164"/>
        <v>-11868784515259.971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-11868784515259.971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-49453268813.583214</v>
      </c>
      <c r="L4247" s="444">
        <f t="shared" ca="1" si="164"/>
        <v>-11918237784073.555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-11918237784073.555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-49659324100.30648</v>
      </c>
      <c r="L4248" s="444">
        <f t="shared" ca="1" si="164"/>
        <v>-11967897108173.861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-11967897108173.861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-49866237950.724419</v>
      </c>
      <c r="L4249" s="444">
        <f t="shared" ca="1" si="164"/>
        <v>-12017763346124.586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-12017763346124.586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-50074013942.185776</v>
      </c>
      <c r="L4250" s="444">
        <f t="shared" ca="1" si="164"/>
        <v>-12067837360066.771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-12067837360066.771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-50282655666.944878</v>
      </c>
      <c r="L4251" s="444">
        <f t="shared" ca="1" si="164"/>
        <v>-12118120015733.717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-12118120015733.717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-50492166732.223816</v>
      </c>
      <c r="L4252" s="444">
        <f t="shared" ca="1" si="164"/>
        <v>-12168612182465.941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-12168612182465.941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-50702550760.274757</v>
      </c>
      <c r="L4253" s="444">
        <f t="shared" ca="1" si="164"/>
        <v>-12219314733226.217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-12219314733226.217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-50913811388.442566</v>
      </c>
      <c r="L4254" s="444">
        <f t="shared" ca="1" si="164"/>
        <v>-12270228544614.66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-12270228544614.66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-51125952269.227753</v>
      </c>
      <c r="L4255" s="444">
        <f t="shared" ca="1" si="164"/>
        <v>-12321354496883.889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-12321354496883.889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-51338977070.349533</v>
      </c>
      <c r="L4256" s="444">
        <f t="shared" ca="1" si="164"/>
        <v>-12372693473954.238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-12372693473954.238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-51552889474.809326</v>
      </c>
      <c r="L4257" s="444">
        <f t="shared" ca="1" si="164"/>
        <v>-12424246363429.047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-12424246363429.047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-51767693180.954361</v>
      </c>
      <c r="L4258" s="444">
        <f t="shared" ca="1" si="164"/>
        <v>-12476014056610.002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-12476014056610.002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-51983391902.541672</v>
      </c>
      <c r="L4259" s="444">
        <f t="shared" ca="1" si="164"/>
        <v>-12527997448512.543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-12527997448512.543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-52199989368.802261</v>
      </c>
      <c r="L4260" s="444">
        <f t="shared" ca="1" si="164"/>
        <v>-12580197437881.346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-12580197437881.346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-52417489324.505608</v>
      </c>
      <c r="L4261" s="444">
        <f t="shared" ca="1" si="164"/>
        <v>-12632614927205.852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-12632614927205.852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-52635895530.024384</v>
      </c>
      <c r="L4262" s="444">
        <f t="shared" ca="1" si="164"/>
        <v>-12685250822735.875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-12685250822735.875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-52855211761.399475</v>
      </c>
      <c r="L4263" s="444">
        <f t="shared" ca="1" si="164"/>
        <v>-12738106034497.275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-12738106034497.275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-53075441810.405312</v>
      </c>
      <c r="L4264" s="444">
        <f t="shared" ca="1" si="164"/>
        <v>-12791181476307.682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-12791181476307.682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-53296589484.615341</v>
      </c>
      <c r="L4265" s="444">
        <f t="shared" ca="1" si="164"/>
        <v>-12844478065792.297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-12844478065792.297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-53518658607.467903</v>
      </c>
      <c r="L4266" s="444">
        <f t="shared" ca="1" si="164"/>
        <v>-12897996724399.766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-12897996724399.766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-53741653018.332359</v>
      </c>
      <c r="L4267" s="444">
        <f t="shared" ca="1" si="164"/>
        <v>-12951738377418.098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-12951738377418.098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-53965576572.575409</v>
      </c>
      <c r="L4268" s="444">
        <f t="shared" ca="1" si="164"/>
        <v>-13005703953990.674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-13005703953990.674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-54190433141.627808</v>
      </c>
      <c r="L4269" s="444">
        <f t="shared" ca="1" si="164"/>
        <v>-13059894387132.301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-13059894387132.301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-54416226613.051254</v>
      </c>
      <c r="L4270" s="444">
        <f t="shared" ca="1" si="164"/>
        <v>-13114310613745.352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-13114310613745.352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-54642960890.605629</v>
      </c>
      <c r="L4271" s="444">
        <f t="shared" ca="1" si="164"/>
        <v>-13168953574635.957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-13168953574635.957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-54870639894.31649</v>
      </c>
      <c r="L4272" s="444">
        <f t="shared" ca="1" si="164"/>
        <v>-13223824214530.273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-13223824214530.273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-55099267560.542809</v>
      </c>
      <c r="L4273" s="444">
        <f t="shared" ca="1" si="164"/>
        <v>-13278923482090.816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-13278923482090.816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-55328847842.045067</v>
      </c>
      <c r="L4274" s="444">
        <f t="shared" ca="1" si="164"/>
        <v>-13334252329932.861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-13334252329932.861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-55559384708.053589</v>
      </c>
      <c r="L4275" s="444">
        <f t="shared" ca="1" si="164"/>
        <v>-13389811714640.914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-13389811714640.914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-55790882144.337143</v>
      </c>
      <c r="L4276" s="444">
        <f t="shared" ca="1" si="164"/>
        <v>-13445602596785.252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-13445602596785.252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-56023344153.271881</v>
      </c>
      <c r="L4277" s="444">
        <f t="shared" ca="1" si="164"/>
        <v>-13501625940938.523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-13501625940938.523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-56256774753.910515</v>
      </c>
      <c r="L4278" s="444">
        <f t="shared" ca="1" si="164"/>
        <v>-13557882715692.434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-13557882715692.434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-56491177982.051804</v>
      </c>
      <c r="L4279" s="444">
        <f t="shared" ca="1" si="164"/>
        <v>-13614373893674.486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-13614373893674.486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-56726557890.310356</v>
      </c>
      <c r="L4280" s="444">
        <f t="shared" ca="1" si="164"/>
        <v>-13671100451564.797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-13671100451564.797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-56962918548.186653</v>
      </c>
      <c r="L4281" s="444">
        <f t="shared" ca="1" si="164"/>
        <v>-13728063370112.984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-13728063370112.984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-57200264042.137436</v>
      </c>
      <c r="L4282" s="444">
        <f t="shared" ca="1" si="164"/>
        <v>-13785263634155.121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-13785263634155.121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-57438598475.646332</v>
      </c>
      <c r="L4283" s="444">
        <f t="shared" ca="1" si="164"/>
        <v>-13842702232630.768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-13842702232630.768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-57677925969.294861</v>
      </c>
      <c r="L4284" s="444">
        <f t="shared" ca="1" si="164"/>
        <v>-13900380158600.063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-13900380158600.063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-57918250660.833595</v>
      </c>
      <c r="L4285" s="444">
        <f t="shared" ca="1" si="164"/>
        <v>-13958298409260.896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-13958298409260.896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-58159576705.253731</v>
      </c>
      <c r="L4286" s="444">
        <f t="shared" ca="1" si="164"/>
        <v>-14016457985966.15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-14016457985966.15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-58401908274.858971</v>
      </c>
      <c r="L4287" s="444">
        <f t="shared" ca="1" si="164"/>
        <v>-14074859894241.01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-14074859894241.01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-58645249559.337532</v>
      </c>
      <c r="L4288" s="444">
        <f t="shared" ca="1" si="164"/>
        <v>-14133505143800.348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-14133505143800.348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-58889604765.834778</v>
      </c>
      <c r="L4289" s="444">
        <f t="shared" ca="1" si="164"/>
        <v>-14192394748566.182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-14192394748566.182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-59134978119.025757</v>
      </c>
      <c r="L4290" s="444">
        <f t="shared" ca="1" si="164"/>
        <v>-14251529726685.207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-14251529726685.207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-59381373861.188362</v>
      </c>
      <c r="L4291" s="444">
        <f t="shared" ca="1" si="164"/>
        <v>-14310911100546.395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-14310911100546.395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-59628796252.276649</v>
      </c>
      <c r="L4292" s="444">
        <f t="shared" ca="1" si="164"/>
        <v>-14370539896798.672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-14370539896798.672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-59877249569.994469</v>
      </c>
      <c r="L4293" s="444">
        <f t="shared" ca="1" si="164"/>
        <v>-14430417146368.666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-14430417146368.666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-60126738109.869438</v>
      </c>
      <c r="L4294" s="444">
        <f t="shared" ca="1" si="164"/>
        <v>-14490543884478.535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-14490543884478.535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-60377266185.327232</v>
      </c>
      <c r="L4295" s="444">
        <f t="shared" ca="1" si="164"/>
        <v>-14550921150663.863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-14550921150663.863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-60628838127.766098</v>
      </c>
      <c r="L4296" s="444">
        <f t="shared" ca="1" si="164"/>
        <v>-14611549988791.629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-14611549988791.629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-60881458286.631783</v>
      </c>
      <c r="L4297" s="444">
        <f t="shared" ca="1" si="164"/>
        <v>-14672431447078.26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-14672431447078.26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-61135131029.49276</v>
      </c>
      <c r="L4298" s="444">
        <f t="shared" ca="1" si="164"/>
        <v>-14733566578107.752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-14733566578107.752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-61389860742.115631</v>
      </c>
      <c r="L4299" s="444">
        <f t="shared" ca="1" si="164"/>
        <v>-14794956438849.867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-14794956438849.867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-61645651828.541115</v>
      </c>
      <c r="L4300" s="444">
        <f t="shared" ca="1" si="164"/>
        <v>-14856602090678.408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-14856602090678.408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-61902508711.160027</v>
      </c>
      <c r="L4301" s="444">
        <f t="shared" ca="1" si="164"/>
        <v>-14918504599389.568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-14918504599389.568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-62160435830.789856</v>
      </c>
      <c r="L4302" s="444">
        <f t="shared" ca="1" si="164"/>
        <v>-14980665035220.357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-14980665035220.357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-62419437646.751495</v>
      </c>
      <c r="L4303" s="444">
        <f t="shared" ca="1" si="164"/>
        <v>-15043084472867.109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-15043084472867.109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-62679518636.946289</v>
      </c>
      <c r="L4304" s="444">
        <f t="shared" ca="1" si="164"/>
        <v>-15105763991504.055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-15105763991504.055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-62940683297.933563</v>
      </c>
      <c r="L4305" s="444">
        <f t="shared" ca="1" si="164"/>
        <v>-15168704674801.988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-15168704674801.988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-63202936145.008286</v>
      </c>
      <c r="L4306" s="444">
        <f t="shared" ca="1" si="164"/>
        <v>-15231907610946.996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-15231907610946.996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-63466281712.279152</v>
      </c>
      <c r="L4307" s="444">
        <f t="shared" ca="1" si="164"/>
        <v>-15295373892659.275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-15295373892659.275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-63730724552.746979</v>
      </c>
      <c r="L4308" s="444">
        <f t="shared" ca="1" si="164"/>
        <v>-15359104617212.021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-15359104617212.021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-63996269238.383423</v>
      </c>
      <c r="L4309" s="444">
        <f t="shared" ca="1" si="164"/>
        <v>-15423100886450.404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-15423100886450.404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-64262920360.210014</v>
      </c>
      <c r="L4310" s="444">
        <f t="shared" ca="1" si="164"/>
        <v>-15487363806810.615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-15487363806810.615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-64530682528.377563</v>
      </c>
      <c r="L4311" s="444">
        <f t="shared" ca="1" si="164"/>
        <v>-15551894489338.992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-15551894489338.992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-64799560372.245796</v>
      </c>
      <c r="L4312" s="444">
        <f t="shared" ca="1" si="164"/>
        <v>-15616694049711.238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-15616694049711.238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-65069558540.463486</v>
      </c>
      <c r="L4313" s="444">
        <f t="shared" ca="1" si="164"/>
        <v>-15681763608251.701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-15681763608251.701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-65340681701.048752</v>
      </c>
      <c r="L4314" s="444">
        <f t="shared" ca="1" si="164"/>
        <v>-15747104289952.75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-15747104289952.75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-65612934541.469788</v>
      </c>
      <c r="L4315" s="444">
        <f t="shared" ca="1" si="164"/>
        <v>-15812717224494.221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-15812717224494.221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-65886321768.725922</v>
      </c>
      <c r="L4316" s="444">
        <f t="shared" ca="1" si="164"/>
        <v>-15878603546262.947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-15878603546262.947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-66160848109.428947</v>
      </c>
      <c r="L4317" s="444">
        <f t="shared" ca="1" si="164"/>
        <v>-15944764394372.377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-15944764394372.377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-66436518309.884895</v>
      </c>
      <c r="L4318" s="444">
        <f t="shared" ca="1" si="164"/>
        <v>-16011200912682.262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-16011200912682.262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-66713337136.176079</v>
      </c>
      <c r="L4319" s="444">
        <f t="shared" ca="1" si="164"/>
        <v>-16077914249818.438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-16077914249818.438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-66991309374.243492</v>
      </c>
      <c r="L4320" s="444">
        <f t="shared" ca="1" si="164"/>
        <v>-16144905559192.682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-16144905559192.682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-67270439829.969498</v>
      </c>
      <c r="L4321" s="444">
        <f t="shared" ca="1" si="164"/>
        <v>-16212175999022.65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-16212175999022.65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-67550733329.26104</v>
      </c>
      <c r="L4322" s="444">
        <f t="shared" ca="1" si="164"/>
        <v>-16279726732351.912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-16279726732351.912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-67832194718.132965</v>
      </c>
      <c r="L4323" s="444">
        <f t="shared" ca="1" si="164"/>
        <v>-16347558927070.045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-16347558927070.045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-68114828862.791855</v>
      </c>
      <c r="L4324" s="444">
        <f t="shared" ca="1" si="164"/>
        <v>-16415673755932.836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-16415673755932.836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-68398640649.720146</v>
      </c>
      <c r="L4325" s="444">
        <f t="shared" ca="1" si="164"/>
        <v>-16484072396582.557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-16484072396582.557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-68683634985.760651</v>
      </c>
      <c r="L4326" s="444">
        <f t="shared" ca="1" si="164"/>
        <v>-16552756031568.316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-16552756031568.316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-68969816798.201309</v>
      </c>
      <c r="L4327" s="444">
        <f t="shared" ca="1" si="164"/>
        <v>-16621725848366.518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-16621725848366.518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-69257191034.860489</v>
      </c>
      <c r="L4328" s="444">
        <f t="shared" ca="1" si="164"/>
        <v>-16690983039401.379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-16690983039401.379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-69545762664.172409</v>
      </c>
      <c r="L4329" s="444">
        <f t="shared" ca="1" si="164"/>
        <v>-16760528802065.551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-16760528802065.551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-69835536675.273132</v>
      </c>
      <c r="L4330" s="444">
        <f t="shared" ca="1" si="164"/>
        <v>-16830364338740.824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-16830364338740.824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-70126518078.086761</v>
      </c>
      <c r="L4331" s="444">
        <f t="shared" ca="1" si="164"/>
        <v>-16900490856818.91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-16900490856818.91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-70418711903.41214</v>
      </c>
      <c r="L4332" s="444">
        <f t="shared" ca="1" si="164"/>
        <v>-16970909568722.322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-16970909568722.322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-70712123203.009674</v>
      </c>
      <c r="L4333" s="444">
        <f t="shared" ca="1" si="164"/>
        <v>-17041621691925.332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-17041621691925.332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-71006757049.688889</v>
      </c>
      <c r="L4334" s="444">
        <f t="shared" ca="1" si="164"/>
        <v>-17112628448975.021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-17112628448975.021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-71302618537.39592</v>
      </c>
      <c r="L4335" s="444">
        <f t="shared" ca="1" si="164"/>
        <v>-17183931067512.418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-17183931067512.418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-71599712781.301727</v>
      </c>
      <c r="L4336" s="444">
        <f t="shared" ca="1" si="164"/>
        <v>-17255530780293.719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-17255530780293.719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-71898044917.890503</v>
      </c>
      <c r="L4337" s="444">
        <f t="shared" ca="1" si="164"/>
        <v>-17327428825211.609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-17327428825211.609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-72197620105.04837</v>
      </c>
      <c r="L4338" s="444">
        <f t="shared" ca="1" si="164"/>
        <v>-17399626445316.658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-17399626445316.658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-72498443522.15274</v>
      </c>
      <c r="L4339" s="444">
        <f t="shared" ca="1" si="164"/>
        <v>-17472124888838.811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-17472124888838.811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-72800520370.161713</v>
      </c>
      <c r="L4340" s="444">
        <f t="shared" ca="1" si="164"/>
        <v>-17544925409208.973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-17544925409208.973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-73103855871.704056</v>
      </c>
      <c r="L4341" s="444">
        <f t="shared" ca="1" si="164"/>
        <v>-17618029265080.676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-17618029265080.676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-73408455271.169479</v>
      </c>
      <c r="L4342" s="444">
        <f t="shared" ca="1" si="164"/>
        <v>-17691437720351.844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-17691437720351.844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-73714323834.799347</v>
      </c>
      <c r="L4343" s="444">
        <f t="shared" ref="L4343:L4597" ca="1" si="169">I4343-J4343+K4343</f>
        <v>-17765152044186.645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-17765152044186.645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-74021466850.777679</v>
      </c>
      <c r="L4344" s="444">
        <f t="shared" ca="1" si="169"/>
        <v>-17839173511037.422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-17839173511037.422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-74329889629.322586</v>
      </c>
      <c r="L4345" s="444">
        <f t="shared" ca="1" si="169"/>
        <v>-17913503400666.746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-17913503400666.746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-74639597502.778107</v>
      </c>
      <c r="L4346" s="444">
        <f t="shared" ca="1" si="169"/>
        <v>-17988142998169.523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-17988142998169.523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-74950595825.706345</v>
      </c>
      <c r="L4347" s="444">
        <f t="shared" ca="1" si="169"/>
        <v>-18063093593995.23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-18063093593995.23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-75262889974.980133</v>
      </c>
      <c r="L4348" s="444">
        <f t="shared" ca="1" si="169"/>
        <v>-18138356483970.211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-18138356483970.211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-75576485349.875885</v>
      </c>
      <c r="L4349" s="444">
        <f t="shared" ca="1" si="169"/>
        <v>-18213932969320.086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-18213932969320.086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-75891387372.167023</v>
      </c>
      <c r="L4350" s="444">
        <f t="shared" ca="1" si="169"/>
        <v>-18289824356692.254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-18289824356692.254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-76207601486.217728</v>
      </c>
      <c r="L4351" s="444">
        <f t="shared" ca="1" si="169"/>
        <v>-18366031958178.473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-18366031958178.473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-76525133159.076965</v>
      </c>
      <c r="L4352" s="444">
        <f t="shared" ca="1" si="169"/>
        <v>-18442557091337.551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-18442557091337.551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-76843987880.57312</v>
      </c>
      <c r="L4353" s="444">
        <f t="shared" ca="1" si="169"/>
        <v>-18519401079218.125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-18519401079218.125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-77164171163.408859</v>
      </c>
      <c r="L4354" s="444">
        <f t="shared" ca="1" si="169"/>
        <v>-18596565250381.535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-18596565250381.535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-77485688543.256393</v>
      </c>
      <c r="L4355" s="444">
        <f t="shared" ca="1" si="169"/>
        <v>-18674050938924.793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-18674050938924.793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-77808545578.853302</v>
      </c>
      <c r="L4356" s="444">
        <f t="shared" ca="1" si="169"/>
        <v>-18751859484503.645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-18751859484503.645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-78132747852.098511</v>
      </c>
      <c r="L4357" s="444">
        <f t="shared" ca="1" si="169"/>
        <v>-18829992232355.742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-18829992232355.742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-78458300968.148926</v>
      </c>
      <c r="L4358" s="444">
        <f t="shared" ca="1" si="169"/>
        <v>-18908450533323.891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-18908450533323.891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-78785210555.516205</v>
      </c>
      <c r="L4359" s="444">
        <f t="shared" ca="1" si="169"/>
        <v>-18987235743879.406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-18987235743879.406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-79113482266.164185</v>
      </c>
      <c r="L4360" s="444">
        <f t="shared" ca="1" si="169"/>
        <v>-19066349226145.57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-19066349226145.57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-79443121775.606537</v>
      </c>
      <c r="L4361" s="444">
        <f t="shared" ca="1" si="169"/>
        <v>-19145792347921.176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-19145792347921.176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-79774134783.004898</v>
      </c>
      <c r="L4362" s="444">
        <f t="shared" ca="1" si="169"/>
        <v>-19225566482704.18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-19225566482704.18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-80106527011.26741</v>
      </c>
      <c r="L4363" s="444">
        <f t="shared" ca="1" si="169"/>
        <v>-19305673009715.445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-19305673009715.445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-80440304207.14769</v>
      </c>
      <c r="L4364" s="444">
        <f t="shared" ca="1" si="169"/>
        <v>-19386113313922.594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-19386113313922.594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-80775472141.344147</v>
      </c>
      <c r="L4365" s="444">
        <f t="shared" ca="1" si="169"/>
        <v>-19466888786063.938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-19466888786063.938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-81112036608.599731</v>
      </c>
      <c r="L4366" s="444">
        <f t="shared" ca="1" si="169"/>
        <v>-19548000822672.539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-19548000822672.539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-81450003427.802246</v>
      </c>
      <c r="L4367" s="444">
        <f t="shared" ca="1" si="169"/>
        <v>-19629450826100.34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-19629450826100.34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-81789378442.084747</v>
      </c>
      <c r="L4368" s="444">
        <f t="shared" ca="1" si="169"/>
        <v>-19711240204542.426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-19711240204542.426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-82130167518.926773</v>
      </c>
      <c r="L4369" s="444">
        <f t="shared" ca="1" si="169"/>
        <v>-19793370372061.352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-19793370372061.352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-82472376550.25563</v>
      </c>
      <c r="L4370" s="444">
        <f t="shared" ca="1" si="169"/>
        <v>-19875842748611.605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-19875842748611.605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-82816011452.548355</v>
      </c>
      <c r="L4371" s="444">
        <f t="shared" ca="1" si="169"/>
        <v>-19958658760064.152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-19958658760064.152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-83161078166.93396</v>
      </c>
      <c r="L4372" s="444">
        <f t="shared" ca="1" si="169"/>
        <v>-20041819838231.086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-20041819838231.086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-83507582659.296188</v>
      </c>
      <c r="L4373" s="444">
        <f t="shared" ca="1" si="169"/>
        <v>-20125327420890.383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-20125327420890.383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-83855530920.376587</v>
      </c>
      <c r="L4374" s="444">
        <f t="shared" ca="1" si="169"/>
        <v>-20209182951810.758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-20209182951810.758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-84204928965.878159</v>
      </c>
      <c r="L4375" s="444">
        <f t="shared" ca="1" si="169"/>
        <v>-20293387880776.637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-20293387880776.637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-84555782836.569321</v>
      </c>
      <c r="L4376" s="444">
        <f t="shared" ca="1" si="169"/>
        <v>-20377943663613.207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-20377943663613.207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-84908098598.388367</v>
      </c>
      <c r="L4377" s="444">
        <f t="shared" ca="1" si="169"/>
        <v>-20462851762211.594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-20462851762211.594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-85261882342.548309</v>
      </c>
      <c r="L4378" s="444">
        <f t="shared" ca="1" si="169"/>
        <v>-20548113644554.141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-20548113644554.141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-85617140185.642258</v>
      </c>
      <c r="L4379" s="444">
        <f t="shared" ca="1" si="169"/>
        <v>-20633730784739.781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-20633730784739.781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-85973878269.749084</v>
      </c>
      <c r="L4380" s="444">
        <f t="shared" ca="1" si="169"/>
        <v>-20719704663009.531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-20719704663009.531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-86332102762.539719</v>
      </c>
      <c r="L4381" s="444">
        <f t="shared" ca="1" si="169"/>
        <v>-20806036765772.07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-20806036765772.07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-86691819857.383621</v>
      </c>
      <c r="L4382" s="444">
        <f t="shared" ca="1" si="169"/>
        <v>-20892728585629.453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-20892728585629.453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-87053035773.456055</v>
      </c>
      <c r="L4383" s="444">
        <f t="shared" ca="1" si="169"/>
        <v>-20979781621402.91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-20979781621402.91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-87415756755.845459</v>
      </c>
      <c r="L4384" s="444">
        <f t="shared" ca="1" si="169"/>
        <v>-21067197378158.754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-21067197378158.754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-87779989075.661469</v>
      </c>
      <c r="L4385" s="444">
        <f t="shared" ca="1" si="169"/>
        <v>-21154977367234.414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-21154977367234.414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-88145739030.143387</v>
      </c>
      <c r="L4386" s="444">
        <f t="shared" ca="1" si="169"/>
        <v>-21243123106264.559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-21243123106264.559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-88513012942.768997</v>
      </c>
      <c r="L4387" s="444">
        <f t="shared" ca="1" si="169"/>
        <v>-21331636119207.328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-21331636119207.328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-88881817163.363861</v>
      </c>
      <c r="L4388" s="444">
        <f t="shared" ca="1" si="169"/>
        <v>-21420517936370.691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-21420517936370.691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-89252158068.211212</v>
      </c>
      <c r="L4389" s="444">
        <f t="shared" ca="1" si="169"/>
        <v>-21509770094438.902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-21509770094438.902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-89624042060.162094</v>
      </c>
      <c r="L4390" s="444">
        <f t="shared" ca="1" si="169"/>
        <v>-21599394136499.063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-21599394136499.063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-89997475568.746094</v>
      </c>
      <c r="L4391" s="444">
        <f t="shared" ca="1" si="169"/>
        <v>-21689391612067.809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-21689391612067.809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-90372465050.282532</v>
      </c>
      <c r="L4392" s="444">
        <f t="shared" ca="1" si="169"/>
        <v>-21779764077118.09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-21779764077118.09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-90749016987.992035</v>
      </c>
      <c r="L4393" s="444">
        <f t="shared" ca="1" si="169"/>
        <v>-21870513094106.082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-21870513094106.082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-91127137892.108673</v>
      </c>
      <c r="L4394" s="444">
        <f t="shared" ca="1" si="169"/>
        <v>-21961640231998.191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-21961640231998.191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-91506834299.992462</v>
      </c>
      <c r="L4395" s="444">
        <f t="shared" ca="1" si="169"/>
        <v>-22053147066298.184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-22053147066298.184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-91888112776.242432</v>
      </c>
      <c r="L4396" s="444">
        <f t="shared" ca="1" si="169"/>
        <v>-22145035179074.426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-22145035179074.426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-92270979912.810104</v>
      </c>
      <c r="L4397" s="444">
        <f t="shared" ca="1" si="169"/>
        <v>-22237306158987.234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-22237306158987.234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-92655442329.11348</v>
      </c>
      <c r="L4398" s="444">
        <f t="shared" ca="1" si="169"/>
        <v>-22329961601316.348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-22329961601316.348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-93041506672.151443</v>
      </c>
      <c r="L4399" s="444">
        <f t="shared" ca="1" si="169"/>
        <v>-22423003107988.5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-22423003107988.5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-93429179616.618744</v>
      </c>
      <c r="L4400" s="444">
        <f t="shared" ca="1" si="169"/>
        <v>-22516432287605.117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-22516432287605.117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-93818467865.021317</v>
      </c>
      <c r="L4401" s="444">
        <f t="shared" ca="1" si="169"/>
        <v>-22610250755470.137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-22610250755470.137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-94209378147.792236</v>
      </c>
      <c r="L4402" s="444">
        <f t="shared" ca="1" si="169"/>
        <v>-22704460133617.93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-22704460133617.93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-94601917223.408035</v>
      </c>
      <c r="L4403" s="444">
        <f t="shared" ca="1" si="169"/>
        <v>-22799062050841.336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-22799062050841.336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-94996091878.505569</v>
      </c>
      <c r="L4404" s="444">
        <f t="shared" ca="1" si="169"/>
        <v>-22894058142719.84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-22894058142719.84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-95391908927.999329</v>
      </c>
      <c r="L4405" s="444">
        <f t="shared" ca="1" si="169"/>
        <v>-22989450051647.84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-22989450051647.84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-95789375215.199326</v>
      </c>
      <c r="L4406" s="444">
        <f t="shared" ca="1" si="169"/>
        <v>-23085239426863.039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-23085239426863.039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-96188497611.929321</v>
      </c>
      <c r="L4407" s="444">
        <f t="shared" ca="1" si="169"/>
        <v>-23181427924474.969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-23181427924474.969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-96589283018.645706</v>
      </c>
      <c r="L4408" s="444">
        <f t="shared" ca="1" si="169"/>
        <v>-23278017207493.613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-23278017207493.613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-96991738364.556717</v>
      </c>
      <c r="L4409" s="444">
        <f t="shared" ca="1" si="169"/>
        <v>-23375008945858.172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-23375008945858.172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-97395870607.742386</v>
      </c>
      <c r="L4410" s="444">
        <f t="shared" ca="1" si="169"/>
        <v>-23472404816465.914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-23472404816465.914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-97801686735.274643</v>
      </c>
      <c r="L4411" s="444">
        <f t="shared" ca="1" si="169"/>
        <v>-23570206503201.188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-23570206503201.188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-98209193763.338287</v>
      </c>
      <c r="L4412" s="444">
        <f t="shared" ca="1" si="169"/>
        <v>-23668415696964.527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-23668415696964.527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-98618398737.352203</v>
      </c>
      <c r="L4413" s="444">
        <f t="shared" ca="1" si="169"/>
        <v>-23767034095701.879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-23767034095701.879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-99029308732.091156</v>
      </c>
      <c r="L4414" s="444">
        <f t="shared" ca="1" si="169"/>
        <v>-23866063404433.969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-23866063404433.969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-99441930851.808197</v>
      </c>
      <c r="L4415" s="444">
        <f t="shared" ca="1" si="169"/>
        <v>-23965505335285.777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-23965505335285.777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-99856272230.357407</v>
      </c>
      <c r="L4416" s="444">
        <f t="shared" ca="1" si="169"/>
        <v>-24065361607516.133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-24065361607516.133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-100272340031.31721</v>
      </c>
      <c r="L4417" s="444">
        <f t="shared" ca="1" si="169"/>
        <v>-24165633947547.449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-24165633947547.449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-100690141448.11436</v>
      </c>
      <c r="L4418" s="444">
        <f t="shared" ca="1" si="169"/>
        <v>-24266324088995.563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-24266324088995.563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-101109683704.14818</v>
      </c>
      <c r="L4419" s="444">
        <f t="shared" ca="1" si="169"/>
        <v>-24367433772699.711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-24367433772699.711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-101530974052.91547</v>
      </c>
      <c r="L4420" s="444">
        <f t="shared" ca="1" si="169"/>
        <v>-24468964746752.625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-24468964746752.625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-101954019778.13594</v>
      </c>
      <c r="L4421" s="444">
        <f t="shared" ca="1" si="169"/>
        <v>-24570918766530.762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-24570918766530.762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-102378828193.87817</v>
      </c>
      <c r="L4422" s="444">
        <f t="shared" ca="1" si="169"/>
        <v>-24673297594724.641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-24673297594724.641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-102805406644.686</v>
      </c>
      <c r="L4423" s="444">
        <f t="shared" ca="1" si="169"/>
        <v>-24776103001369.328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-24776103001369.328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-103233762505.70554</v>
      </c>
      <c r="L4424" s="444">
        <f t="shared" ca="1" si="169"/>
        <v>-24879336763875.035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-24879336763875.035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-103663903182.81265</v>
      </c>
      <c r="L4425" s="444">
        <f t="shared" ca="1" si="169"/>
        <v>-24983000667057.848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-24983000667057.848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-104095836112.74103</v>
      </c>
      <c r="L4426" s="444">
        <f t="shared" ca="1" si="169"/>
        <v>-25087096503170.59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-25087096503170.59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-104529568763.21078</v>
      </c>
      <c r="L4427" s="444">
        <f t="shared" ca="1" si="169"/>
        <v>-25191626071933.801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-25191626071933.801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-104965108633.0575</v>
      </c>
      <c r="L4428" s="444">
        <f t="shared" ca="1" si="169"/>
        <v>-25296591180566.859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-25296591180566.859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-105402463252.36191</v>
      </c>
      <c r="L4429" s="444">
        <f t="shared" ca="1" si="169"/>
        <v>-25401993643819.223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-25401993643819.223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-105841640182.58009</v>
      </c>
      <c r="L4430" s="444">
        <f t="shared" ca="1" si="169"/>
        <v>-25507835284001.805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-25507835284001.805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-106282647016.67418</v>
      </c>
      <c r="L4431" s="444">
        <f t="shared" ca="1" si="169"/>
        <v>-25614117931018.48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-25614117931018.48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-106725491379.24367</v>
      </c>
      <c r="L4432" s="444">
        <f t="shared" ca="1" si="169"/>
        <v>-25720843422397.723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-25720843422397.723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-107170180926.65718</v>
      </c>
      <c r="L4433" s="444">
        <f t="shared" ca="1" si="169"/>
        <v>-25828013603324.379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-25828013603324.379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-107616723347.18491</v>
      </c>
      <c r="L4434" s="444">
        <f t="shared" ca="1" si="169"/>
        <v>-25935630326671.563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-25935630326671.563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-108065126361.13152</v>
      </c>
      <c r="L4435" s="444">
        <f t="shared" ca="1" si="169"/>
        <v>-26043695453032.695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-26043695453032.695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-108515397720.96956</v>
      </c>
      <c r="L4436" s="444">
        <f t="shared" ca="1" si="169"/>
        <v>-26152210850753.664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-26152210850753.664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-108967545211.4736</v>
      </c>
      <c r="L4437" s="444">
        <f t="shared" ca="1" si="169"/>
        <v>-26261178395965.137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-26261178395965.137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-109421576649.85474</v>
      </c>
      <c r="L4438" s="444">
        <f t="shared" ca="1" si="169"/>
        <v>-26370599972614.992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-26370599972614.992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-109877499885.8958</v>
      </c>
      <c r="L4439" s="444">
        <f t="shared" ca="1" si="169"/>
        <v>-26480477472500.887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-26480477472500.887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-110335322802.08702</v>
      </c>
      <c r="L4440" s="444">
        <f t="shared" ca="1" si="169"/>
        <v>-26590812795302.973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-26590812795302.973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-110795053313.76239</v>
      </c>
      <c r="L4441" s="444">
        <f t="shared" ca="1" si="169"/>
        <v>-26701607848616.734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-26701607848616.734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-111256699369.23639</v>
      </c>
      <c r="L4442" s="444">
        <f t="shared" ca="1" si="169"/>
        <v>-26812864547985.973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-26812864547985.973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-111720268949.94154</v>
      </c>
      <c r="L4443" s="444">
        <f t="shared" ca="1" si="169"/>
        <v>-26924584816935.914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-26924584816935.914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-112185770070.5663</v>
      </c>
      <c r="L4444" s="444">
        <f t="shared" ca="1" si="169"/>
        <v>-27036770587006.48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-27036770587006.48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-112653210779.19366</v>
      </c>
      <c r="L4445" s="444">
        <f t="shared" ca="1" si="169"/>
        <v>-27149423797785.676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-27149423797785.676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-113122599157.44031</v>
      </c>
      <c r="L4446" s="444">
        <f t="shared" ca="1" si="169"/>
        <v>-27262546396943.117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-27262546396943.117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-113593943320.59631</v>
      </c>
      <c r="L4447" s="444">
        <f t="shared" ca="1" si="169"/>
        <v>-27376140340263.715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-27376140340263.715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-114067251417.76547</v>
      </c>
      <c r="L4448" s="444">
        <f t="shared" ca="1" si="169"/>
        <v>-27490207591681.48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-27490207591681.48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-114542531632.00616</v>
      </c>
      <c r="L4449" s="444">
        <f t="shared" ca="1" si="169"/>
        <v>-27604750123313.488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-27604750123313.488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-115019792180.47287</v>
      </c>
      <c r="L4450" s="444">
        <f t="shared" ca="1" si="169"/>
        <v>-27719769915493.961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-27719769915493.961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-115499041314.55817</v>
      </c>
      <c r="L4451" s="444">
        <f t="shared" ca="1" si="169"/>
        <v>-27835268956808.52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-27835268956808.52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-115980287320.03549</v>
      </c>
      <c r="L4452" s="444">
        <f t="shared" ca="1" si="169"/>
        <v>-27951249244128.555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-27951249244128.555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-116463538517.20229</v>
      </c>
      <c r="L4453" s="444">
        <f t="shared" ca="1" si="169"/>
        <v>-28067712782645.758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-28067712782645.758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-116948803261.02399</v>
      </c>
      <c r="L4454" s="444">
        <f t="shared" ca="1" si="169"/>
        <v>-28184661585906.781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-28184661585906.781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-117436089941.27826</v>
      </c>
      <c r="L4455" s="444">
        <f t="shared" ca="1" si="169"/>
        <v>-28302097675848.059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-28302097675848.059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-117925406982.70026</v>
      </c>
      <c r="L4456" s="444">
        <f t="shared" ca="1" si="169"/>
        <v>-28420023082830.758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-28420023082830.758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-118416762845.12816</v>
      </c>
      <c r="L4457" s="444">
        <f t="shared" ca="1" si="169"/>
        <v>-28538439845675.887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-28538439845675.887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-118910166023.64952</v>
      </c>
      <c r="L4458" s="444">
        <f t="shared" ca="1" si="169"/>
        <v>-28657350011699.535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-28657350011699.535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-119405625048.74806</v>
      </c>
      <c r="L4459" s="444">
        <f t="shared" ca="1" si="169"/>
        <v>-28776755636748.285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-28776755636748.285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-119903148486.45117</v>
      </c>
      <c r="L4460" s="444">
        <f t="shared" ca="1" si="169"/>
        <v>-28896658785234.734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-28896658785234.734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-120402744938.47806</v>
      </c>
      <c r="L4461" s="444">
        <f t="shared" ca="1" si="169"/>
        <v>-29017061530173.211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-29017061530173.211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-120904423042.38838</v>
      </c>
      <c r="L4462" s="444">
        <f t="shared" ca="1" si="169"/>
        <v>-29137965953215.598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-29137965953215.598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-121408191471.73166</v>
      </c>
      <c r="L4463" s="444">
        <f t="shared" ca="1" si="169"/>
        <v>-29259374144687.328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-29259374144687.328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-121914058936.19722</v>
      </c>
      <c r="L4464" s="444">
        <f t="shared" ca="1" si="169"/>
        <v>-29381288203623.523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-29381288203623.523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-122422034181.76466</v>
      </c>
      <c r="L4465" s="444">
        <f t="shared" ca="1" si="169"/>
        <v>-29503710237805.289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-29503710237805.289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-122932125990.85536</v>
      </c>
      <c r="L4466" s="444">
        <f t="shared" ca="1" si="169"/>
        <v>-29626642363796.145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-29626642363796.145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-123444343182.48393</v>
      </c>
      <c r="L4467" s="444">
        <f t="shared" ca="1" si="169"/>
        <v>-29750086706978.629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-29750086706978.629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-123958694612.41095</v>
      </c>
      <c r="L4468" s="444">
        <f t="shared" ca="1" si="169"/>
        <v>-29874045401591.039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-29874045401591.039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-124475189173.29601</v>
      </c>
      <c r="L4469" s="444">
        <f t="shared" ca="1" si="169"/>
        <v>-29998520590764.336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-29998520590764.336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-124993835794.85139</v>
      </c>
      <c r="L4470" s="444">
        <f t="shared" ca="1" si="169"/>
        <v>-30123514426559.188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-30123514426559.188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-125514643443.99663</v>
      </c>
      <c r="L4471" s="444">
        <f t="shared" ca="1" si="169"/>
        <v>-30249029070003.184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-30249029070003.184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-126037621125.01326</v>
      </c>
      <c r="L4472" s="444">
        <f t="shared" ca="1" si="169"/>
        <v>-30375066691128.195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-30375066691128.195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-126562777879.70079</v>
      </c>
      <c r="L4473" s="444">
        <f t="shared" ca="1" si="169"/>
        <v>-30501629469007.895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-30501629469007.895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-127090122787.5329</v>
      </c>
      <c r="L4474" s="444">
        <f t="shared" ca="1" si="169"/>
        <v>-30628719591795.426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-30628719591795.426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-127619664965.81427</v>
      </c>
      <c r="L4475" s="444">
        <f t="shared" ca="1" si="169"/>
        <v>-30756339256761.238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-30756339256761.238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-128151413569.83847</v>
      </c>
      <c r="L4476" s="444">
        <f t="shared" ca="1" si="169"/>
        <v>-30884490670331.078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-30884490670331.078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-128685377793.04614</v>
      </c>
      <c r="L4477" s="444">
        <f t="shared" ca="1" si="169"/>
        <v>-31013176048124.125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-31013176048124.125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-129221566867.18385</v>
      </c>
      <c r="L4478" s="444">
        <f t="shared" ca="1" si="169"/>
        <v>-31142397614991.309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-31142397614991.309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-129759990062.46381</v>
      </c>
      <c r="L4479" s="444">
        <f t="shared" ca="1" si="169"/>
        <v>-31272157605053.773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-31272157605053.773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-130300656687.72404</v>
      </c>
      <c r="L4480" s="444">
        <f t="shared" ca="1" si="169"/>
        <v>-31402458261741.496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-31402458261741.496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-130843576090.58957</v>
      </c>
      <c r="L4481" s="444">
        <f t="shared" ca="1" si="169"/>
        <v>-31533301837832.086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-31533301837832.086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-131388757657.63368</v>
      </c>
      <c r="L4482" s="444">
        <f t="shared" ca="1" si="169"/>
        <v>-31664690595489.719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-31664690595489.719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-131936210814.54048</v>
      </c>
      <c r="L4483" s="444">
        <f t="shared" ca="1" si="169"/>
        <v>-31796626806304.258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-31796626806304.258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-132485945026.26775</v>
      </c>
      <c r="L4484" s="444">
        <f t="shared" ca="1" si="169"/>
        <v>-31929112751330.527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-31929112751330.527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-133037969797.21053</v>
      </c>
      <c r="L4485" s="444">
        <f t="shared" ca="1" si="169"/>
        <v>-32062150721127.738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-32062150721127.738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-133592294671.36557</v>
      </c>
      <c r="L4486" s="444">
        <f t="shared" ca="1" si="169"/>
        <v>-32195743015799.105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-32195743015799.105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-134148929232.49628</v>
      </c>
      <c r="L4487" s="444">
        <f t="shared" ca="1" si="169"/>
        <v>-32329891945031.602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-32329891945031.602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-134707883104.29834</v>
      </c>
      <c r="L4488" s="444">
        <f t="shared" ca="1" si="169"/>
        <v>-32464599828135.898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-32464599828135.898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-135269165950.56624</v>
      </c>
      <c r="L4489" s="444">
        <f t="shared" ca="1" si="169"/>
        <v>-32599868994086.465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-32599868994086.465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-135832787475.36028</v>
      </c>
      <c r="L4490" s="444">
        <f t="shared" ca="1" si="169"/>
        <v>-32735701781561.824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-32735701781561.824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-136398757423.17427</v>
      </c>
      <c r="L4491" s="444">
        <f t="shared" ca="1" si="169"/>
        <v>-32872100538985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-32872100538985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-136967085579.10417</v>
      </c>
      <c r="L4492" s="444">
        <f t="shared" ca="1" si="169"/>
        <v>-33009067624564.105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-33009067624564.105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-137537781769.01709</v>
      </c>
      <c r="L4493" s="444">
        <f t="shared" ca="1" si="169"/>
        <v>-33146605406333.121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-33146605406333.121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-138110855859.72134</v>
      </c>
      <c r="L4494" s="444">
        <f t="shared" ca="1" si="169"/>
        <v>-33284716262192.844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-33284716262192.844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-138686317759.13687</v>
      </c>
      <c r="L4495" s="444">
        <f t="shared" ca="1" si="169"/>
        <v>-33423402579951.98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-33423402579951.98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-139264177416.46658</v>
      </c>
      <c r="L4496" s="444">
        <f t="shared" ca="1" si="169"/>
        <v>-33562666757368.445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-33562666757368.445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-139844444822.36853</v>
      </c>
      <c r="L4497" s="444">
        <f t="shared" ca="1" si="169"/>
        <v>-33702511202190.813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-33702511202190.813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-140427130009.12839</v>
      </c>
      <c r="L4498" s="444">
        <f t="shared" ca="1" si="169"/>
        <v>-33842938332199.941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-33842938332199.941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-141012243050.83307</v>
      </c>
      <c r="L4499" s="444">
        <f t="shared" ca="1" si="169"/>
        <v>-33983950575250.773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-33983950575250.773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-141599794063.54486</v>
      </c>
      <c r="L4500" s="444">
        <f t="shared" ca="1" si="169"/>
        <v>-34125550369314.316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-34125550369314.316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-142189793205.47632</v>
      </c>
      <c r="L4501" s="444">
        <f t="shared" ca="1" si="169"/>
        <v>-34267740162519.793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-34267740162519.793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-142782250677.16583</v>
      </c>
      <c r="L4502" s="444">
        <f t="shared" ca="1" si="169"/>
        <v>-34410522413196.957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-34410522413196.957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-143377176721.65399</v>
      </c>
      <c r="L4503" s="444">
        <f t="shared" ca="1" si="169"/>
        <v>-34553899589918.609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-34553899589918.609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-143974581624.66086</v>
      </c>
      <c r="L4504" s="444">
        <f t="shared" ca="1" si="169"/>
        <v>-34697874171543.27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-34697874171543.27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-144574475714.76361</v>
      </c>
      <c r="L4505" s="444">
        <f t="shared" ca="1" si="169"/>
        <v>-34842448647258.031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-34842448647258.031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-145176869363.57513</v>
      </c>
      <c r="L4506" s="444">
        <f t="shared" ca="1" si="169"/>
        <v>-34987625516621.605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-34987625516621.605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-145781772985.92337</v>
      </c>
      <c r="L4507" s="444">
        <f t="shared" ca="1" si="169"/>
        <v>-35133407289607.527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-35133407289607.527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-146389197040.03134</v>
      </c>
      <c r="L4508" s="444">
        <f t="shared" ca="1" si="169"/>
        <v>-35279796486647.563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-35279796486647.563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-146999152027.69818</v>
      </c>
      <c r="L4509" s="444">
        <f t="shared" ca="1" si="169"/>
        <v>-35426795638675.258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-35426795638675.258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-147611648494.48022</v>
      </c>
      <c r="L4510" s="444">
        <f t="shared" ca="1" si="169"/>
        <v>-35574407287169.734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-35574407287169.734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-148226697029.8739</v>
      </c>
      <c r="L4511" s="444">
        <f t="shared" ca="1" si="169"/>
        <v>-35722633984199.609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-35722633984199.609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-148844308267.49838</v>
      </c>
      <c r="L4512" s="444">
        <f t="shared" ca="1" si="169"/>
        <v>-35871478292467.109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-35871478292467.109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-149464492885.27963</v>
      </c>
      <c r="L4513" s="444">
        <f t="shared" ca="1" si="169"/>
        <v>-36020942785352.391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-36020942785352.391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-150087261605.63495</v>
      </c>
      <c r="L4514" s="444">
        <f t="shared" ca="1" si="169"/>
        <v>-36171030046958.023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-36171030046958.023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-150712625195.65842</v>
      </c>
      <c r="L4515" s="444">
        <f t="shared" ca="1" si="169"/>
        <v>-36321742672153.68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-36321742672153.68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-151340594467.30701</v>
      </c>
      <c r="L4516" s="444">
        <f t="shared" ca="1" si="169"/>
        <v>-36473083266620.984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-36473083266620.984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-151971180277.58743</v>
      </c>
      <c r="L4517" s="444">
        <f t="shared" ca="1" si="169"/>
        <v>-36625054446898.57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-36625054446898.57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-152604393528.74405</v>
      </c>
      <c r="L4518" s="444">
        <f t="shared" ca="1" si="169"/>
        <v>-36777658840427.313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-36777658840427.313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-153240245168.44714</v>
      </c>
      <c r="L4519" s="444">
        <f t="shared" ca="1" si="169"/>
        <v>-36930899085595.758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-36930899085595.758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-153878746189.98233</v>
      </c>
      <c r="L4520" s="444">
        <f t="shared" ca="1" si="169"/>
        <v>-37084777831785.742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-37084777831785.742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-154519907632.44058</v>
      </c>
      <c r="L4521" s="444">
        <f t="shared" ca="1" si="169"/>
        <v>-37239297739418.18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-37239297739418.18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-155163740580.90909</v>
      </c>
      <c r="L4522" s="444">
        <f t="shared" ca="1" si="169"/>
        <v>-37394461479999.086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-37394461479999.086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-155810256166.66284</v>
      </c>
      <c r="L4523" s="444">
        <f t="shared" ca="1" si="169"/>
        <v>-37550271736165.75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-37550271736165.75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-156459465567.3573</v>
      </c>
      <c r="L4524" s="444">
        <f t="shared" ca="1" si="169"/>
        <v>-37706731201733.109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-37706731201733.109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-157111380007.22128</v>
      </c>
      <c r="L4525" s="444">
        <f t="shared" ca="1" si="169"/>
        <v>-37863842581740.328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-37863842581740.328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-157766010757.25137</v>
      </c>
      <c r="L4526" s="444">
        <f t="shared" ca="1" si="169"/>
        <v>-38021608592497.578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-38021608592497.578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-158423369135.40659</v>
      </c>
      <c r="L4527" s="444">
        <f t="shared" ca="1" si="169"/>
        <v>-38180031961632.984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-38180031961632.984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-159083466506.80411</v>
      </c>
      <c r="L4528" s="444">
        <f t="shared" ca="1" si="169"/>
        <v>-38339115428139.789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-38339115428139.789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-159746314283.91577</v>
      </c>
      <c r="L4529" s="444">
        <f t="shared" ca="1" si="169"/>
        <v>-38498861742423.703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-38498861742423.703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-160411923926.76544</v>
      </c>
      <c r="L4530" s="444">
        <f t="shared" ca="1" si="169"/>
        <v>-38659273666350.469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-38659273666350.469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-161080306943.12695</v>
      </c>
      <c r="L4531" s="444">
        <f t="shared" ca="1" si="169"/>
        <v>-38820353973293.594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-38820353973293.594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-161751474888.7233</v>
      </c>
      <c r="L4532" s="444">
        <f t="shared" ca="1" si="169"/>
        <v>-38982105448182.32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-38982105448182.32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-162425439367.42633</v>
      </c>
      <c r="L4533" s="444">
        <f t="shared" ca="1" si="169"/>
        <v>-39144530887549.75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-39144530887549.75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-163102212031.45728</v>
      </c>
      <c r="L4534" s="444">
        <f t="shared" ca="1" si="169"/>
        <v>-39307633099581.211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-39307633099581.211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-163781804581.58838</v>
      </c>
      <c r="L4535" s="444">
        <f t="shared" ca="1" si="169"/>
        <v>-39471414904162.797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-39471414904162.797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-164464228767.34497</v>
      </c>
      <c r="L4536" s="444">
        <f t="shared" ca="1" si="169"/>
        <v>-39635879132930.141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-39635879132930.141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-165149496387.20892</v>
      </c>
      <c r="L4537" s="444">
        <f t="shared" ca="1" si="169"/>
        <v>-39801028629317.352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-39801028629317.352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-165837619288.8223</v>
      </c>
      <c r="L4538" s="444">
        <f t="shared" ca="1" si="169"/>
        <v>-39966866248606.172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-39966866248606.172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-166528609369.19238</v>
      </c>
      <c r="L4539" s="444">
        <f t="shared" ca="1" si="169"/>
        <v>-40133394857975.367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-40133394857975.367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-167222478574.89737</v>
      </c>
      <c r="L4540" s="444">
        <f t="shared" ca="1" si="169"/>
        <v>-40300617336550.266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-40300617336550.266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-167919238902.29279</v>
      </c>
      <c r="L4541" s="444">
        <f t="shared" ca="1" si="169"/>
        <v>-40468536575452.555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-40468536575452.555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-168618902397.71896</v>
      </c>
      <c r="L4542" s="444">
        <f t="shared" ca="1" si="169"/>
        <v>-40637155477850.273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-40637155477850.273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-169321481157.70947</v>
      </c>
      <c r="L4543" s="444">
        <f t="shared" ca="1" si="169"/>
        <v>-40806476959007.984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-40806476959007.984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-170026987329.19992</v>
      </c>
      <c r="L4544" s="444">
        <f t="shared" ca="1" si="169"/>
        <v>-40976503946337.188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-40976503946337.188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-170735433109.73828</v>
      </c>
      <c r="L4545" s="444">
        <f t="shared" ca="1" si="169"/>
        <v>-41147239379446.922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-41147239379446.922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-171446830747.6955</v>
      </c>
      <c r="L4546" s="444">
        <f t="shared" ca="1" si="169"/>
        <v>-41318686210194.617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-41318686210194.617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-172161192542.47757</v>
      </c>
      <c r="L4547" s="444">
        <f t="shared" ca="1" si="169"/>
        <v>-41490847402737.094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-41490847402737.094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-172878530844.73788</v>
      </c>
      <c r="L4548" s="444">
        <f t="shared" ca="1" si="169"/>
        <v>-41663725933581.828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-41663725933581.828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-173598858056.59094</v>
      </c>
      <c r="L4549" s="444">
        <f t="shared" ca="1" si="169"/>
        <v>-41837324791638.422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-41837324791638.422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-174322186631.82675</v>
      </c>
      <c r="L4550" s="444">
        <f t="shared" ca="1" si="169"/>
        <v>-42011646978270.25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-42011646978270.25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-175048529076.12604</v>
      </c>
      <c r="L4551" s="444">
        <f t="shared" ca="1" si="169"/>
        <v>-42186695507346.375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-42186695507346.375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-175777897947.27655</v>
      </c>
      <c r="L4552" s="444">
        <f t="shared" ca="1" si="169"/>
        <v>-42362473405293.648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-42362473405293.648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-176510305855.3902</v>
      </c>
      <c r="L4553" s="444">
        <f t="shared" ca="1" si="169"/>
        <v>-42538983711149.039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-42538983711149.039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-177245765463.121</v>
      </c>
      <c r="L4554" s="444">
        <f t="shared" ca="1" si="169"/>
        <v>-42716229476612.156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-42716229476612.156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-177984289485.88397</v>
      </c>
      <c r="L4555" s="444">
        <f t="shared" ca="1" si="169"/>
        <v>-42894213766098.039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-42894213766098.039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-178725890692.07516</v>
      </c>
      <c r="L4556" s="444">
        <f t="shared" ca="1" si="169"/>
        <v>-43072939656790.117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-43072939656790.117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-179470581903.29214</v>
      </c>
      <c r="L4557" s="444">
        <f t="shared" ca="1" si="169"/>
        <v>-43252410238693.406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-43252410238693.406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-180218375994.55585</v>
      </c>
      <c r="L4558" s="444">
        <f t="shared" ca="1" si="169"/>
        <v>-43432628614687.961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-43432628614687.961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-180969285894.53317</v>
      </c>
      <c r="L4559" s="444">
        <f t="shared" ca="1" si="169"/>
        <v>-43613597900582.492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-43613597900582.492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-181723324585.76038</v>
      </c>
      <c r="L4560" s="444">
        <f t="shared" ca="1" si="169"/>
        <v>-43795321225168.25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-43795321225168.25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-182480505104.86771</v>
      </c>
      <c r="L4561" s="444">
        <f t="shared" ca="1" si="169"/>
        <v>-43977801730273.117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-43977801730273.117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-183240840542.80466</v>
      </c>
      <c r="L4562" s="444">
        <f t="shared" ca="1" si="169"/>
        <v>-44161042570815.922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-44161042570815.922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-184004344045.06635</v>
      </c>
      <c r="L4563" s="444">
        <f t="shared" ca="1" si="169"/>
        <v>-44345046914860.984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-44345046914860.984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-184771028811.92078</v>
      </c>
      <c r="L4564" s="444">
        <f t="shared" ca="1" si="169"/>
        <v>-44529817943672.906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-44529817943672.906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-185540908098.63712</v>
      </c>
      <c r="L4565" s="444">
        <f t="shared" ca="1" si="169"/>
        <v>-44715358851771.547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-44715358851771.547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-186313995215.71478</v>
      </c>
      <c r="L4566" s="444">
        <f t="shared" ca="1" si="169"/>
        <v>-44901672846987.258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-44901672846987.258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-187090303529.11359</v>
      </c>
      <c r="L4567" s="444">
        <f t="shared" ca="1" si="169"/>
        <v>-45088763150516.375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-45088763150516.375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-187869846460.48489</v>
      </c>
      <c r="L4568" s="444">
        <f t="shared" ca="1" si="169"/>
        <v>-45276632996976.859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-45276632996976.859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-188652637487.40356</v>
      </c>
      <c r="L4569" s="444">
        <f t="shared" ca="1" si="169"/>
        <v>-45465285634464.266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-45465285634464.266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-189438690143.6011</v>
      </c>
      <c r="L4570" s="444">
        <f t="shared" ca="1" si="169"/>
        <v>-45654724324607.867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-45654724324607.867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-190228018019.19943</v>
      </c>
      <c r="L4571" s="444">
        <f t="shared" ca="1" si="169"/>
        <v>-45844952342627.07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-45844952342627.07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-191020634760.94614</v>
      </c>
      <c r="L4572" s="444">
        <f t="shared" ca="1" si="169"/>
        <v>-46035972977388.016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-46035972977388.016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-191816554072.45007</v>
      </c>
      <c r="L4573" s="444">
        <f t="shared" ca="1" si="169"/>
        <v>-46227789531460.469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-46227789531460.469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-192615789714.41861</v>
      </c>
      <c r="L4574" s="444">
        <f t="shared" ca="1" si="169"/>
        <v>-46420405321174.891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-46420405321174.891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-193418355504.89539</v>
      </c>
      <c r="L4575" s="444">
        <f t="shared" ca="1" si="169"/>
        <v>-46613823676679.789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-46613823676679.789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-194224265319.49911</v>
      </c>
      <c r="L4576" s="444">
        <f t="shared" ca="1" si="169"/>
        <v>-46808047941999.289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-46808047941999.289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-195033533091.6637</v>
      </c>
      <c r="L4577" s="444">
        <f t="shared" ca="1" si="169"/>
        <v>-47003081475090.953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-47003081475090.953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-195846172812.87897</v>
      </c>
      <c r="L4578" s="444">
        <f t="shared" ca="1" si="169"/>
        <v>-47198927647903.836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-47198927647903.836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-196662198532.93265</v>
      </c>
      <c r="L4579" s="444">
        <f t="shared" ca="1" si="169"/>
        <v>-47395589846436.766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-47395589846436.766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-197481624360.1532</v>
      </c>
      <c r="L4580" s="444">
        <f t="shared" ca="1" si="169"/>
        <v>-47593071470796.922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-47593071470796.922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-198304464461.65384</v>
      </c>
      <c r="L4581" s="444">
        <f t="shared" ca="1" si="169"/>
        <v>-47791375935258.578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-47791375935258.578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-199130733063.57739</v>
      </c>
      <c r="L4582" s="444">
        <f t="shared" ca="1" si="169"/>
        <v>-47990506668322.156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-47990506668322.156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-199960444451.34232</v>
      </c>
      <c r="L4583" s="444">
        <f t="shared" ca="1" si="169"/>
        <v>-48190467112773.5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-48190467112773.5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-200793612969.88959</v>
      </c>
      <c r="L4584" s="444">
        <f t="shared" ca="1" si="169"/>
        <v>-48391260725743.391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-48391260725743.391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-201630253023.93079</v>
      </c>
      <c r="L4585" s="444">
        <f t="shared" ca="1" si="169"/>
        <v>-48592890978767.32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-48592890978767.32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-202470379078.19717</v>
      </c>
      <c r="L4586" s="444">
        <f t="shared" ca="1" si="169"/>
        <v>-48795361357845.516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-48795361357845.516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-203314005657.68964</v>
      </c>
      <c r="L4587" s="444">
        <f t="shared" ca="1" si="169"/>
        <v>-48998675363503.203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-48998675363503.203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-204161147347.93002</v>
      </c>
      <c r="L4588" s="444">
        <f t="shared" ca="1" si="169"/>
        <v>-49202836510851.133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-49202836510851.133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-205011818795.21304</v>
      </c>
      <c r="L4589" s="444">
        <f t="shared" ca="1" si="169"/>
        <v>-49407848329646.344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-49407848329646.344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-205866034706.85977</v>
      </c>
      <c r="L4590" s="444">
        <f t="shared" ca="1" si="169"/>
        <v>-49613714364353.203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-49613714364353.203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-206723809851.47168</v>
      </c>
      <c r="L4591" s="444">
        <f t="shared" ca="1" si="169"/>
        <v>-49820438174204.672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-49820438174204.672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-207585159059.18613</v>
      </c>
      <c r="L4592" s="444">
        <f t="shared" ca="1" si="169"/>
        <v>-50028023333263.859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-50028023333263.859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-208450097221.93274</v>
      </c>
      <c r="L4593" s="444">
        <f t="shared" ca="1" si="169"/>
        <v>-50236473430485.789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-50236473430485.789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-209318639293.6908</v>
      </c>
      <c r="L4594" s="444">
        <f t="shared" ca="1" si="169"/>
        <v>-50445792069779.477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-50445792069779.477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-210190800290.7478</v>
      </c>
      <c r="L4595" s="444">
        <f t="shared" ca="1" si="169"/>
        <v>-50655982870070.227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-50655982870070.227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-211066595291.95929</v>
      </c>
      <c r="L4596" s="444">
        <f t="shared" ca="1" si="169"/>
        <v>-50867049465362.188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-50867049465362.188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-211946039439.00912</v>
      </c>
      <c r="L4597" s="444">
        <f t="shared" ca="1" si="169"/>
        <v>-51078995504801.195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-51078995504801.195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-212829147936.67163</v>
      </c>
      <c r="L4598" s="444">
        <f t="shared" ref="L4598:L4852" ca="1" si="174">I4598-J4598+K4598</f>
        <v>-51291824652737.867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-51291824652737.867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-213715936053.07443</v>
      </c>
      <c r="L4599" s="444">
        <f t="shared" ca="1" si="174"/>
        <v>-51505540588790.945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-51505540588790.945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-214606419119.96228</v>
      </c>
      <c r="L4600" s="444">
        <f t="shared" ca="1" si="174"/>
        <v>-51720147007910.906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-51720147007910.906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-215500612532.9621</v>
      </c>
      <c r="L4601" s="444">
        <f t="shared" ca="1" si="174"/>
        <v>-51935647620443.867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-51935647620443.867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-216398531751.84946</v>
      </c>
      <c r="L4602" s="444">
        <f t="shared" ca="1" si="174"/>
        <v>-52152046152195.719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-52152046152195.719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-217300192300.81549</v>
      </c>
      <c r="L4603" s="444">
        <f t="shared" ca="1" si="174"/>
        <v>-52369346344496.531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-52369346344496.531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-218205609768.73553</v>
      </c>
      <c r="L4604" s="444">
        <f t="shared" ca="1" si="174"/>
        <v>-52587551954265.266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-52587551954265.266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-219114799809.4386</v>
      </c>
      <c r="L4605" s="444">
        <f t="shared" ca="1" si="174"/>
        <v>-52806666754074.703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-52806666754074.703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-220027778141.97794</v>
      </c>
      <c r="L4606" s="444">
        <f t="shared" ca="1" si="174"/>
        <v>-53026694532216.68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-53026694532216.68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-220944560550.90283</v>
      </c>
      <c r="L4607" s="444">
        <f t="shared" ca="1" si="174"/>
        <v>-53247639092767.586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-53247639092767.586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-221865162886.53162</v>
      </c>
      <c r="L4608" s="444">
        <f t="shared" ca="1" si="174"/>
        <v>-53469504255654.117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-53469504255654.117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-222789601065.22549</v>
      </c>
      <c r="L4609" s="444">
        <f t="shared" ca="1" si="174"/>
        <v>-53692293856719.344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-53692293856719.344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-223717891069.66394</v>
      </c>
      <c r="L4610" s="444">
        <f t="shared" ca="1" si="174"/>
        <v>-53916011747789.008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-53916011747789.008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-224650048949.12085</v>
      </c>
      <c r="L4611" s="444">
        <f t="shared" ca="1" si="174"/>
        <v>-54140661796738.125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-54140661796738.125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-225586090819.74219</v>
      </c>
      <c r="L4612" s="444">
        <f t="shared" ca="1" si="174"/>
        <v>-54366247887557.867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-54366247887557.867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-226526032864.82443</v>
      </c>
      <c r="L4613" s="444">
        <f t="shared" ca="1" si="174"/>
        <v>-54592773920422.695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-54592773920422.695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-227469891335.09457</v>
      </c>
      <c r="L4614" s="444">
        <f t="shared" ca="1" si="174"/>
        <v>-54820243811757.789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-54820243811757.789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-228417682548.99075</v>
      </c>
      <c r="L4615" s="444">
        <f t="shared" ca="1" si="174"/>
        <v>-55048661494306.781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-55048661494306.781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-229369422892.94492</v>
      </c>
      <c r="L4616" s="444">
        <f t="shared" ca="1" si="174"/>
        <v>-55278030917199.727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-55278030917199.727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-230325128821.66556</v>
      </c>
      <c r="L4617" s="444">
        <f t="shared" ca="1" si="174"/>
        <v>-55508356046021.391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-55508356046021.391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-231284816858.42242</v>
      </c>
      <c r="L4618" s="444">
        <f t="shared" ca="1" si="174"/>
        <v>-55739640862879.813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-55739640862879.813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-232248503595.33258</v>
      </c>
      <c r="L4619" s="444">
        <f t="shared" ca="1" si="174"/>
        <v>-55971889366475.148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-55971889366475.148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-233216205693.64648</v>
      </c>
      <c r="L4620" s="444">
        <f t="shared" ca="1" si="174"/>
        <v>-56205105572168.797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-56205105572168.797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-234187939884.03665</v>
      </c>
      <c r="L4621" s="444">
        <f t="shared" ca="1" si="174"/>
        <v>-56439293512052.836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-56439293512052.836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-235163722966.88684</v>
      </c>
      <c r="L4622" s="444">
        <f t="shared" ca="1" si="174"/>
        <v>-56674457235019.727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-56674457235019.727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-236143571812.58218</v>
      </c>
      <c r="L4623" s="444">
        <f t="shared" ca="1" si="174"/>
        <v>-56910600806832.313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-56910600806832.313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-237127503361.8013</v>
      </c>
      <c r="L4624" s="444">
        <f t="shared" ca="1" si="174"/>
        <v>-57147728310194.117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-57147728310194.117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-238115534625.80881</v>
      </c>
      <c r="L4625" s="444">
        <f t="shared" ca="1" si="174"/>
        <v>-57385843844819.93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-57385843844819.93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-239107682686.74969</v>
      </c>
      <c r="L4626" s="444">
        <f t="shared" ca="1" si="174"/>
        <v>-57624951527506.68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-57624951527506.68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-240103964697.94449</v>
      </c>
      <c r="L4627" s="444">
        <f t="shared" ca="1" si="174"/>
        <v>-57865055492204.625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-57865055492204.625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-241104397884.18591</v>
      </c>
      <c r="L4628" s="444">
        <f t="shared" ca="1" si="174"/>
        <v>-58106159890088.813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-58106159890088.813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-242108999542.03671</v>
      </c>
      <c r="L4629" s="444">
        <f t="shared" ca="1" si="174"/>
        <v>-58348268889630.852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-58348268889630.852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-243117787040.12854</v>
      </c>
      <c r="L4630" s="444">
        <f t="shared" ca="1" si="174"/>
        <v>-58591386676670.977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-58591386676670.977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-244130777819.46237</v>
      </c>
      <c r="L4631" s="444">
        <f t="shared" ca="1" si="174"/>
        <v>-58835517454490.438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-58835517454490.438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-245147989393.71014</v>
      </c>
      <c r="L4632" s="444">
        <f t="shared" ca="1" si="174"/>
        <v>-59080665443884.148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-59080665443884.148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-246169439349.51727</v>
      </c>
      <c r="L4633" s="444">
        <f t="shared" ca="1" si="174"/>
        <v>-59326834883233.664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-59326834883233.664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-247195145346.80688</v>
      </c>
      <c r="L4634" s="444">
        <f t="shared" ca="1" si="174"/>
        <v>-59574030028580.469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-59574030028580.469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-248225125119.08533</v>
      </c>
      <c r="L4635" s="444">
        <f t="shared" ca="1" si="174"/>
        <v>-59822255153699.555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-59822255153699.555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-249259396473.74814</v>
      </c>
      <c r="L4636" s="444">
        <f t="shared" ca="1" si="174"/>
        <v>-60071514550173.305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-60071514550173.305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-250297977292.38873</v>
      </c>
      <c r="L4637" s="444">
        <f t="shared" ca="1" si="174"/>
        <v>-60321812527465.695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-60321812527465.695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-251340885531.10706</v>
      </c>
      <c r="L4638" s="444">
        <f t="shared" ca="1" si="174"/>
        <v>-60573153412996.805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-60573153412996.805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-252388139220.82004</v>
      </c>
      <c r="L4639" s="444">
        <f t="shared" ca="1" si="174"/>
        <v>-60825541552217.625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-60825541552217.625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-253439756467.57343</v>
      </c>
      <c r="L4640" s="444">
        <f t="shared" ca="1" si="174"/>
        <v>-61078981308685.195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-61078981308685.195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-254495755452.85495</v>
      </c>
      <c r="L4641" s="444">
        <f t="shared" ca="1" si="174"/>
        <v>-61333477064138.047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-61333477064138.047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-255556154433.90857</v>
      </c>
      <c r="L4642" s="444">
        <f t="shared" ca="1" si="174"/>
        <v>-61589033218571.953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-61589033218571.953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-256620971744.0498</v>
      </c>
      <c r="L4643" s="444">
        <f t="shared" ca="1" si="174"/>
        <v>-61845654190316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-61845654190316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-257690225792.98334</v>
      </c>
      <c r="L4644" s="444">
        <f t="shared" ca="1" si="174"/>
        <v>-62103344416108.984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-62103344416108.984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-258763935067.12079</v>
      </c>
      <c r="L4645" s="444">
        <f t="shared" ca="1" si="174"/>
        <v>-62362108351176.102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-62362108351176.102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-259842118129.90042</v>
      </c>
      <c r="L4646" s="444">
        <f t="shared" ca="1" si="174"/>
        <v>-62621950469306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-62621950469306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-260924793622.10834</v>
      </c>
      <c r="L4647" s="444">
        <f t="shared" ca="1" si="174"/>
        <v>-62882875262928.109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-62882875262928.109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-262011980262.20047</v>
      </c>
      <c r="L4648" s="444">
        <f t="shared" ca="1" si="174"/>
        <v>-63144887243190.313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-63144887243190.313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-263103696846.62631</v>
      </c>
      <c r="L4649" s="444">
        <f t="shared" ca="1" si="174"/>
        <v>-63407990940036.938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-63407990940036.938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-264199962250.1539</v>
      </c>
      <c r="L4650" s="444">
        <f t="shared" ca="1" si="174"/>
        <v>-63672190902287.094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-63672190902287.094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-265300795426.19623</v>
      </c>
      <c r="L4651" s="444">
        <f t="shared" ca="1" si="174"/>
        <v>-63937491697713.289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-63937491697713.289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-266406215407.13867</v>
      </c>
      <c r="L4652" s="444">
        <f t="shared" ca="1" si="174"/>
        <v>-64203897913120.43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-64203897913120.43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-267516241304.66849</v>
      </c>
      <c r="L4653" s="444">
        <f t="shared" ca="1" si="174"/>
        <v>-64471414154425.102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-64471414154425.102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-268630892310.10458</v>
      </c>
      <c r="L4654" s="444">
        <f t="shared" ca="1" si="174"/>
        <v>-64740045046735.203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-64740045046735.203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-269750187694.72998</v>
      </c>
      <c r="L4655" s="444">
        <f t="shared" ca="1" si="174"/>
        <v>-65009795234429.93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-65009795234429.93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-270874146810.12469</v>
      </c>
      <c r="L4656" s="444">
        <f t="shared" ca="1" si="174"/>
        <v>-65280669381240.055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-65280669381240.055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-272002789088.50024</v>
      </c>
      <c r="L4657" s="444">
        <f t="shared" ca="1" si="174"/>
        <v>-65552672170328.555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-65552672170328.555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-273136134043.03561</v>
      </c>
      <c r="L4658" s="444">
        <f t="shared" ca="1" si="174"/>
        <v>-65825808304371.594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-65825808304371.594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-274274201268.21497</v>
      </c>
      <c r="L4659" s="444">
        <f t="shared" ca="1" si="174"/>
        <v>-66100082505639.813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-66100082505639.813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-275417010440.16589</v>
      </c>
      <c r="L4660" s="444">
        <f t="shared" ca="1" si="174"/>
        <v>-66375499516079.977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-66375499516079.977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-276564581316.99988</v>
      </c>
      <c r="L4661" s="444">
        <f t="shared" ca="1" si="174"/>
        <v>-66652064097396.977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-66652064097396.977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-277716933739.15405</v>
      </c>
      <c r="L4662" s="444">
        <f t="shared" ca="1" si="174"/>
        <v>-66929781031136.133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-66929781031136.133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-278874087629.73389</v>
      </c>
      <c r="L4663" s="444">
        <f t="shared" ca="1" si="174"/>
        <v>-67208655118765.867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-67208655118765.867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-280036062994.85773</v>
      </c>
      <c r="L4664" s="444">
        <f t="shared" ca="1" si="174"/>
        <v>-67488691181760.727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-67488691181760.727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-281202879924.00305</v>
      </c>
      <c r="L4665" s="444">
        <f t="shared" ca="1" si="174"/>
        <v>-67769894061684.727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-67769894061684.727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-282374558590.35303</v>
      </c>
      <c r="L4666" s="444">
        <f t="shared" ca="1" si="174"/>
        <v>-68052268620275.078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-68052268620275.078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-283551119251.14618</v>
      </c>
      <c r="L4667" s="444">
        <f t="shared" ca="1" si="174"/>
        <v>-68335819739526.227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-68335819739526.227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-284732582248.02588</v>
      </c>
      <c r="L4668" s="444">
        <f t="shared" ca="1" si="174"/>
        <v>-68620552321774.25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-68620552321774.25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-285918968007.3927</v>
      </c>
      <c r="L4669" s="444">
        <f t="shared" ca="1" si="174"/>
        <v>-68906471289781.641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-68906471289781.641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-287110297040.75684</v>
      </c>
      <c r="L4670" s="444">
        <f t="shared" ca="1" si="174"/>
        <v>-69193581586822.398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-69193581586822.398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-288306589945.09326</v>
      </c>
      <c r="L4671" s="444">
        <f t="shared" ca="1" si="174"/>
        <v>-69481888176767.492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-69481888176767.492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-289507867403.19788</v>
      </c>
      <c r="L4672" s="444">
        <f t="shared" ca="1" si="174"/>
        <v>-69771396044170.688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-69771396044170.688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-290714150184.04456</v>
      </c>
      <c r="L4673" s="444">
        <f t="shared" ca="1" si="174"/>
        <v>-70062110194354.734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-70062110194354.734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-291925459143.14471</v>
      </c>
      <c r="L4674" s="444">
        <f t="shared" ca="1" si="174"/>
        <v>-70354035653497.883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-70354035653497.883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-293141815222.9079</v>
      </c>
      <c r="L4675" s="444">
        <f t="shared" ca="1" si="174"/>
        <v>-70647177468720.797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-70647177468720.797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-294363239453.0033</v>
      </c>
      <c r="L4676" s="444">
        <f t="shared" ca="1" si="174"/>
        <v>-70941540708173.797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-70941540708173.797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-295589752950.72412</v>
      </c>
      <c r="L4677" s="444">
        <f t="shared" ca="1" si="174"/>
        <v>-71237130461124.516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-71237130461124.516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-296821376921.35217</v>
      </c>
      <c r="L4678" s="444">
        <f t="shared" ca="1" si="174"/>
        <v>-71533951838045.875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-71533951838045.875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-298058132658.52448</v>
      </c>
      <c r="L4679" s="444">
        <f t="shared" ca="1" si="174"/>
        <v>-71832009970704.406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-71832009970704.406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-299300041544.60168</v>
      </c>
      <c r="L4680" s="444">
        <f t="shared" ca="1" si="174"/>
        <v>-72131310012249.016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-72131310012249.016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-300547125051.03754</v>
      </c>
      <c r="L4681" s="444">
        <f t="shared" ca="1" si="174"/>
        <v>-72431857137300.047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-72431857137300.047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-301799404738.75018</v>
      </c>
      <c r="L4682" s="444">
        <f t="shared" ca="1" si="174"/>
        <v>-72733656542038.797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-72733656542038.797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-303056902258.495</v>
      </c>
      <c r="L4683" s="444">
        <f t="shared" ca="1" si="174"/>
        <v>-73036713444297.297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-73036713444297.297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-304319639351.23871</v>
      </c>
      <c r="L4684" s="444">
        <f t="shared" ca="1" si="174"/>
        <v>-73341033083648.531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-73341033083648.531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-305587637848.53552</v>
      </c>
      <c r="L4685" s="444">
        <f t="shared" ca="1" si="174"/>
        <v>-73646620721497.063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-73646620721497.063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-306860919672.90442</v>
      </c>
      <c r="L4686" s="444">
        <f t="shared" ca="1" si="174"/>
        <v>-73953481641169.969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-73953481641169.969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-308139506838.20819</v>
      </c>
      <c r="L4687" s="444">
        <f t="shared" ca="1" si="174"/>
        <v>-74261621148008.172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-74261621148008.172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-309423421450.03406</v>
      </c>
      <c r="L4688" s="444">
        <f t="shared" ca="1" si="174"/>
        <v>-74571044569458.203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-74571044569458.203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-310712685706.07587</v>
      </c>
      <c r="L4689" s="444">
        <f t="shared" ca="1" si="174"/>
        <v>-74881757255164.281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-74881757255164.281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-312007321896.51782</v>
      </c>
      <c r="L4690" s="444">
        <f t="shared" ca="1" si="174"/>
        <v>-75193764577060.797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-75193764577060.797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-313307352404.41998</v>
      </c>
      <c r="L4691" s="444">
        <f t="shared" ca="1" si="174"/>
        <v>-75507071929465.219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-75507071929465.219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-314612799706.1051</v>
      </c>
      <c r="L4692" s="444">
        <f t="shared" ca="1" si="174"/>
        <v>-75821684729171.328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-75821684729171.328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-315923686371.54718</v>
      </c>
      <c r="L4693" s="444">
        <f t="shared" ca="1" si="174"/>
        <v>-76137608415542.875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-76137608415542.875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-317240035064.76196</v>
      </c>
      <c r="L4694" s="444">
        <f t="shared" ca="1" si="174"/>
        <v>-76454848450607.641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-76454848450607.641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-318561868544.19849</v>
      </c>
      <c r="L4695" s="444">
        <f t="shared" ca="1" si="174"/>
        <v>-76773410319151.844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-76773410319151.844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-319889209663.13269</v>
      </c>
      <c r="L4696" s="444">
        <f t="shared" ca="1" si="174"/>
        <v>-77093299528814.969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-77093299528814.969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-321222081370.06238</v>
      </c>
      <c r="L4697" s="444">
        <f t="shared" ca="1" si="174"/>
        <v>-77414521610185.031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-77414521610185.031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-322560506709.10431</v>
      </c>
      <c r="L4698" s="444">
        <f t="shared" ca="1" si="174"/>
        <v>-77737082116894.141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-77737082116894.141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-323904508820.39227</v>
      </c>
      <c r="L4699" s="444">
        <f t="shared" ca="1" si="174"/>
        <v>-78060986625714.531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-78060986625714.531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-325254110940.47723</v>
      </c>
      <c r="L4700" s="444">
        <f t="shared" ca="1" si="174"/>
        <v>-78386240736655.016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-78386240736655.016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-326609336402.72925</v>
      </c>
      <c r="L4701" s="444">
        <f t="shared" ca="1" si="174"/>
        <v>-78712850073057.75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-78712850073057.75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-327970208637.7406</v>
      </c>
      <c r="L4702" s="444">
        <f t="shared" ca="1" si="174"/>
        <v>-79040820281695.484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-79040820281695.484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-329336751173.7312</v>
      </c>
      <c r="L4703" s="444">
        <f t="shared" ca="1" si="174"/>
        <v>-79370157032869.219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-79370157032869.219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-330708987636.95508</v>
      </c>
      <c r="L4704" s="444">
        <f t="shared" ca="1" si="174"/>
        <v>-79700866020506.172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-79700866020506.172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-332086941752.10907</v>
      </c>
      <c r="L4705" s="444">
        <f t="shared" ca="1" si="174"/>
        <v>-80032952962258.281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-80032952962258.281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-333470637342.74286</v>
      </c>
      <c r="L4706" s="444">
        <f t="shared" ca="1" si="174"/>
        <v>-80366423599601.031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-80366423599601.031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-334860098331.67096</v>
      </c>
      <c r="L4707" s="444">
        <f t="shared" ca="1" si="174"/>
        <v>-80701283697932.703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-80701283697932.703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-336255348741.38623</v>
      </c>
      <c r="L4708" s="444">
        <f t="shared" ca="1" si="174"/>
        <v>-81037539046674.094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-81037539046674.094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-337656412694.4754</v>
      </c>
      <c r="L4709" s="444">
        <f t="shared" ca="1" si="174"/>
        <v>-81375195459368.563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-81375195459368.563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-339063314414.03564</v>
      </c>
      <c r="L4710" s="444">
        <f t="shared" ca="1" si="174"/>
        <v>-81714258773782.594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-81714258773782.594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-340476078224.09412</v>
      </c>
      <c r="L4711" s="444">
        <f t="shared" ca="1" si="174"/>
        <v>-82054734852006.688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-82054734852006.688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-341894728550.02783</v>
      </c>
      <c r="L4712" s="444">
        <f t="shared" ca="1" si="174"/>
        <v>-82396629580556.719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-82396629580556.719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-343319289918.98633</v>
      </c>
      <c r="L4713" s="444">
        <f t="shared" ca="1" si="174"/>
        <v>-82739948870475.703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-82739948870475.703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-344749786960.31543</v>
      </c>
      <c r="L4714" s="444">
        <f t="shared" ca="1" si="174"/>
        <v>-83084698657436.016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-83084698657436.016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-346186244405.9834</v>
      </c>
      <c r="L4715" s="444">
        <f t="shared" ca="1" si="174"/>
        <v>-83430884901842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-83430884901842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-347628687091.0083</v>
      </c>
      <c r="L4716" s="444">
        <f t="shared" ca="1" si="174"/>
        <v>-83778513588933.016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-83778513588933.016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-349077139953.88757</v>
      </c>
      <c r="L4717" s="444">
        <f t="shared" ca="1" si="174"/>
        <v>-84127590728886.906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-84127590728886.906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-350531628037.02875</v>
      </c>
      <c r="L4718" s="444">
        <f t="shared" ca="1" si="174"/>
        <v>-84478122356923.938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-84478122356923.938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-351992176487.18304</v>
      </c>
      <c r="L4719" s="444">
        <f t="shared" ca="1" si="174"/>
        <v>-84830114533411.125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-84830114533411.125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-353458810555.8797</v>
      </c>
      <c r="L4720" s="444">
        <f t="shared" ca="1" si="174"/>
        <v>-85183573343967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-85183573343967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-354931555599.86249</v>
      </c>
      <c r="L4721" s="444">
        <f t="shared" ca="1" si="174"/>
        <v>-85538504899566.859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-85538504899566.859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-356410437081.52856</v>
      </c>
      <c r="L4722" s="444">
        <f t="shared" ca="1" si="174"/>
        <v>-85894915336648.391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-85894915336648.391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-357895480569.36829</v>
      </c>
      <c r="L4723" s="444">
        <f t="shared" ca="1" si="174"/>
        <v>-86252810817217.766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-86252810817217.766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-359386711738.40735</v>
      </c>
      <c r="L4724" s="444">
        <f t="shared" ca="1" si="174"/>
        <v>-86612197528956.172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-86612197528956.172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-360884156370.6507</v>
      </c>
      <c r="L4725" s="444">
        <f t="shared" ca="1" si="174"/>
        <v>-86973081685326.828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-86973081685326.828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-362387840355.52844</v>
      </c>
      <c r="L4726" s="444">
        <f t="shared" ca="1" si="174"/>
        <v>-87335469525682.359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-87335469525682.359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-363897789690.34314</v>
      </c>
      <c r="L4727" s="444">
        <f t="shared" ca="1" si="174"/>
        <v>-87699367315372.703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-87699367315372.703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-365414030480.7196</v>
      </c>
      <c r="L4728" s="444">
        <f t="shared" ca="1" si="174"/>
        <v>-88064781345853.422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-88064781345853.422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-366936588941.05591</v>
      </c>
      <c r="L4729" s="444">
        <f t="shared" ca="1" si="174"/>
        <v>-88431717934794.484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-88431717934794.484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-368465491394.97699</v>
      </c>
      <c r="L4730" s="444">
        <f t="shared" ca="1" si="174"/>
        <v>-88800183426189.469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-88800183426189.469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-370000764275.78943</v>
      </c>
      <c r="L4731" s="444">
        <f t="shared" ca="1" si="174"/>
        <v>-89170184190465.266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-89170184190465.266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-371542434126.9386</v>
      </c>
      <c r="L4732" s="444">
        <f t="shared" ca="1" si="174"/>
        <v>-89541726624592.203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-89541726624592.203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-373090527602.46753</v>
      </c>
      <c r="L4733" s="444">
        <f t="shared" ca="1" si="174"/>
        <v>-89914817152194.672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-89914817152194.672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-374645071467.47778</v>
      </c>
      <c r="L4734" s="444">
        <f t="shared" ca="1" si="174"/>
        <v>-90289462223662.156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-90289462223662.156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-376206092598.59229</v>
      </c>
      <c r="L4735" s="444">
        <f t="shared" ca="1" si="174"/>
        <v>-90665668316260.75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-90665668316260.75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-377773617984.4198</v>
      </c>
      <c r="L4736" s="444">
        <f t="shared" ca="1" si="174"/>
        <v>-91043441934245.172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-91043441934245.172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-379347674726.02155</v>
      </c>
      <c r="L4737" s="444">
        <f t="shared" ca="1" si="174"/>
        <v>-91422789608971.188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-91422789608971.188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-380928290037.37994</v>
      </c>
      <c r="L4738" s="444">
        <f t="shared" ca="1" si="174"/>
        <v>-91803717899008.563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-91803717899008.563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-382515491245.86902</v>
      </c>
      <c r="L4739" s="444">
        <f t="shared" ca="1" si="174"/>
        <v>-92186233390254.438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-92186233390254.438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-384109305792.72681</v>
      </c>
      <c r="L4740" s="444">
        <f t="shared" ca="1" si="174"/>
        <v>-92570342696047.172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-92570342696047.172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-385709761233.52991</v>
      </c>
      <c r="L4741" s="444">
        <f t="shared" ca="1" si="174"/>
        <v>-92956052457280.703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-92956052457280.703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-387316885238.66962</v>
      </c>
      <c r="L4742" s="444">
        <f t="shared" ca="1" si="174"/>
        <v>-93343369342519.375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-93343369342519.375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-388930705593.83075</v>
      </c>
      <c r="L4743" s="444">
        <f t="shared" ca="1" si="174"/>
        <v>-93732300048113.203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-93732300048113.203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-390551250200.47168</v>
      </c>
      <c r="L4744" s="444">
        <f t="shared" ca="1" si="174"/>
        <v>-94122851298313.672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-94122851298313.672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-392178547076.30695</v>
      </c>
      <c r="L4745" s="444">
        <f t="shared" ca="1" si="174"/>
        <v>-94515029845389.984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-94515029845389.984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-393812624355.79163</v>
      </c>
      <c r="L4746" s="444">
        <f t="shared" ca="1" si="174"/>
        <v>-94908842469745.781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-94908842469745.781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-395453510290.60742</v>
      </c>
      <c r="L4747" s="444">
        <f t="shared" ca="1" si="174"/>
        <v>-95304295980036.391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-95304295980036.391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-397101233250.15161</v>
      </c>
      <c r="L4748" s="444">
        <f t="shared" ca="1" si="174"/>
        <v>-95701397213286.547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-95701397213286.547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-398755821722.02728</v>
      </c>
      <c r="L4749" s="444">
        <f t="shared" ca="1" si="174"/>
        <v>-96100153035008.578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-96100153035008.578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-400417304312.53577</v>
      </c>
      <c r="L4750" s="444">
        <f t="shared" ca="1" si="174"/>
        <v>-96500570339321.109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-96500570339321.109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-402085709747.17126</v>
      </c>
      <c r="L4751" s="444">
        <f t="shared" ca="1" si="174"/>
        <v>-96902656049068.281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-96902656049068.281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-403761066871.11786</v>
      </c>
      <c r="L4752" s="444">
        <f t="shared" ca="1" si="174"/>
        <v>-97306417115939.406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-97306417115939.406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-405443404649.7475</v>
      </c>
      <c r="L4753" s="444">
        <f t="shared" ca="1" si="174"/>
        <v>-97711860520589.156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-97711860520589.156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-407132752169.12146</v>
      </c>
      <c r="L4754" s="444">
        <f t="shared" ca="1" si="174"/>
        <v>-98118993272758.281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-98118993272758.281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-408829138636.49286</v>
      </c>
      <c r="L4755" s="444">
        <f t="shared" ca="1" si="174"/>
        <v>-98527822411394.781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-98527822411394.781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-410532593380.81158</v>
      </c>
      <c r="L4756" s="444">
        <f t="shared" ca="1" si="174"/>
        <v>-98938355004775.594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-98938355004775.594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-412243145853.23163</v>
      </c>
      <c r="L4757" s="444">
        <f t="shared" ca="1" si="174"/>
        <v>-99350598150628.828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-99350598150628.828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-413960825627.62012</v>
      </c>
      <c r="L4758" s="444">
        <f t="shared" ca="1" si="174"/>
        <v>-99764558976256.453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-99764558976256.453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-415685662401.06854</v>
      </c>
      <c r="L4759" s="444">
        <f t="shared" ca="1" si="174"/>
        <v>-100180244638657.52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-100180244638657.52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-417417685994.40631</v>
      </c>
      <c r="L4760" s="444">
        <f t="shared" ca="1" si="174"/>
        <v>-100597662324651.92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-100597662324651.92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-419156926352.71631</v>
      </c>
      <c r="L4761" s="444">
        <f t="shared" ca="1" si="174"/>
        <v>-101016819251004.64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-101016819251004.64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-420903413545.85266</v>
      </c>
      <c r="L4762" s="444">
        <f t="shared" ca="1" si="174"/>
        <v>-101437722664550.5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-101437722664550.5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-422657177768.96039</v>
      </c>
      <c r="L4763" s="444">
        <f t="shared" ca="1" si="174"/>
        <v>-101860379842319.45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-101860379842319.45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-424418249342.99774</v>
      </c>
      <c r="L4764" s="444">
        <f t="shared" ca="1" si="174"/>
        <v>-102284798091662.45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-102284798091662.45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-426186658715.26019</v>
      </c>
      <c r="L4765" s="444">
        <f t="shared" ca="1" si="174"/>
        <v>-102710984750377.72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-102710984750377.72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-427962436459.90717</v>
      </c>
      <c r="L4766" s="444">
        <f t="shared" ca="1" si="174"/>
        <v>-103138947186837.63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-103138947186837.63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-429745613278.49011</v>
      </c>
      <c r="L4767" s="444">
        <f t="shared" ca="1" si="174"/>
        <v>-103568692800116.11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-103568692800116.11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-431536220000.48376</v>
      </c>
      <c r="L4768" s="444">
        <f t="shared" ca="1" si="174"/>
        <v>-104000229020116.59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-104000229020116.59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-433334287583.81915</v>
      </c>
      <c r="L4769" s="444">
        <f t="shared" ca="1" si="174"/>
        <v>-104433563307700.41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-104433563307700.41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-435139847115.41833</v>
      </c>
      <c r="L4770" s="444">
        <f t="shared" ca="1" si="174"/>
        <v>-104868703154815.83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-104868703154815.83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-436952929811.7326</v>
      </c>
      <c r="L4771" s="444">
        <f t="shared" ca="1" si="174"/>
        <v>-105305656084627.56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-105305656084627.56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-438773567019.28149</v>
      </c>
      <c r="L4772" s="444">
        <f t="shared" ca="1" si="174"/>
        <v>-105744429651646.84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-105744429651646.84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-440601790215.19519</v>
      </c>
      <c r="L4773" s="444">
        <f t="shared" ca="1" si="174"/>
        <v>-106185031441862.03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-106185031441862.03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-442437631007.75848</v>
      </c>
      <c r="L4774" s="444">
        <f t="shared" ca="1" si="174"/>
        <v>-106627469072869.8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-106627469072869.8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-444281121136.95746</v>
      </c>
      <c r="L4775" s="444">
        <f t="shared" ca="1" si="174"/>
        <v>-107071750194006.75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-107071750194006.75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-446132292475.02814</v>
      </c>
      <c r="L4776" s="444">
        <f t="shared" ca="1" si="174"/>
        <v>-107517882486481.78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-107517882486481.78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-447991177027.00739</v>
      </c>
      <c r="L4777" s="444">
        <f t="shared" ca="1" si="174"/>
        <v>-107965873663508.78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-107965873663508.78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-449857806931.28656</v>
      </c>
      <c r="L4778" s="444">
        <f t="shared" ca="1" si="174"/>
        <v>-108415731470440.06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-108415731470440.06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-451732214460.16693</v>
      </c>
      <c r="L4779" s="444">
        <f t="shared" ca="1" si="174"/>
        <v>-108867463684900.23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-108867463684900.23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-453614432020.41766</v>
      </c>
      <c r="L4780" s="444">
        <f t="shared" ca="1" si="174"/>
        <v>-109321078116920.66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-109321078116920.66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-455504492153.83606</v>
      </c>
      <c r="L4781" s="444">
        <f t="shared" ca="1" si="174"/>
        <v>-109776582609074.5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-109776582609074.5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-457402427537.81042</v>
      </c>
      <c r="L4782" s="444">
        <f t="shared" ca="1" si="174"/>
        <v>-110233985036612.31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-110233985036612.31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-459308270985.88458</v>
      </c>
      <c r="L4783" s="444">
        <f t="shared" ca="1" si="174"/>
        <v>-110693293307598.2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-110693293307598.2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-461222055448.32593</v>
      </c>
      <c r="L4784" s="444">
        <f t="shared" ca="1" si="174"/>
        <v>-111154515363046.53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-111154515363046.53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-463143814012.69385</v>
      </c>
      <c r="L4785" s="444">
        <f t="shared" ca="1" si="174"/>
        <v>-111617659177059.22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-111617659177059.22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-465073579904.41333</v>
      </c>
      <c r="L4786" s="444">
        <f t="shared" ca="1" si="174"/>
        <v>-112082732756963.63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-112082732756963.63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-467011386487.34845</v>
      </c>
      <c r="L4787" s="444">
        <f t="shared" ca="1" si="174"/>
        <v>-112549744143450.97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-112549744143450.97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-468957267264.37909</v>
      </c>
      <c r="L4788" s="444">
        <f t="shared" ca="1" si="174"/>
        <v>-113018701410715.34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-113018701410715.34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-470911255877.98065</v>
      </c>
      <c r="L4789" s="444">
        <f t="shared" ca="1" si="174"/>
        <v>-113489612666593.33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-113489612666593.33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-472873386110.80554</v>
      </c>
      <c r="L4790" s="444">
        <f t="shared" ca="1" si="174"/>
        <v>-113962486052704.14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-113962486052704.14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-474843691886.26727</v>
      </c>
      <c r="L4791" s="444">
        <f t="shared" ca="1" si="174"/>
        <v>-114437329744590.41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-114437329744590.41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-476822207269.12671</v>
      </c>
      <c r="L4792" s="444">
        <f t="shared" ca="1" si="174"/>
        <v>-114914151951859.53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-114914151951859.53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-478808966466.0813</v>
      </c>
      <c r="L4793" s="444">
        <f t="shared" ca="1" si="174"/>
        <v>-115392960918325.61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-115392960918325.61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-480804003826.35669</v>
      </c>
      <c r="L4794" s="444">
        <f t="shared" ca="1" si="174"/>
        <v>-115873764922151.97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-115873764922151.97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-482807353842.29987</v>
      </c>
      <c r="L4795" s="444">
        <f t="shared" ca="1" si="174"/>
        <v>-116356572275994.27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-116356572275994.27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-484819051149.97601</v>
      </c>
      <c r="L4796" s="444">
        <f t="shared" ca="1" si="174"/>
        <v>-116841391327144.23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-116841391327144.23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-486839130529.76758</v>
      </c>
      <c r="L4797" s="444">
        <f t="shared" ca="1" si="174"/>
        <v>-117328230457674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-117328230457674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-488867626906.97504</v>
      </c>
      <c r="L4798" s="444">
        <f t="shared" ca="1" si="174"/>
        <v>-117817098084580.97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-117817098084580.97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-490904575352.42072</v>
      </c>
      <c r="L4799" s="444">
        <f t="shared" ca="1" si="174"/>
        <v>-118308002659933.39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-118308002659933.39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-492950011083.05579</v>
      </c>
      <c r="L4800" s="444">
        <f t="shared" ca="1" si="174"/>
        <v>-118800952671016.45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-118800952671016.45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-495003969462.56848</v>
      </c>
      <c r="L4801" s="444">
        <f t="shared" ca="1" si="174"/>
        <v>-119295956640479.02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-119295956640479.02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-497066486001.99585</v>
      </c>
      <c r="L4802" s="444">
        <f t="shared" ca="1" si="174"/>
        <v>-119793023126481.02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-119793023126481.02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-499137596360.33759</v>
      </c>
      <c r="L4803" s="444">
        <f t="shared" ca="1" si="174"/>
        <v>-120292160722841.36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-120292160722841.36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-501217336345.1723</v>
      </c>
      <c r="L4804" s="444">
        <f t="shared" ca="1" si="174"/>
        <v>-120793378059186.53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-120793378059186.53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-503305741913.27722</v>
      </c>
      <c r="L4805" s="444">
        <f t="shared" ca="1" si="174"/>
        <v>-121296683801099.81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-121296683801099.81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-505402849171.24921</v>
      </c>
      <c r="L4806" s="444">
        <f t="shared" ca="1" si="174"/>
        <v>-121802086650271.06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-121802086650271.06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-507508694376.12939</v>
      </c>
      <c r="L4807" s="444">
        <f t="shared" ca="1" si="174"/>
        <v>-122309595344647.19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-122309595344647.19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-509623313936.02997</v>
      </c>
      <c r="L4808" s="444">
        <f t="shared" ca="1" si="174"/>
        <v>-122819218658583.22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-122819218658583.22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-511746744410.76343</v>
      </c>
      <c r="L4809" s="444">
        <f t="shared" ca="1" si="174"/>
        <v>-123330965402993.98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-123330965402993.98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-513879022512.47491</v>
      </c>
      <c r="L4810" s="444">
        <f t="shared" ca="1" si="174"/>
        <v>-123844844425506.45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-123844844425506.45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-516020185106.27692</v>
      </c>
      <c r="L4811" s="444">
        <f t="shared" ca="1" si="174"/>
        <v>-124360864610612.73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-124360864610612.73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-518170269210.88641</v>
      </c>
      <c r="L4812" s="444">
        <f t="shared" ca="1" si="174"/>
        <v>-124879034879823.63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-124879034879823.63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-520329311999.26508</v>
      </c>
      <c r="L4813" s="444">
        <f t="shared" ca="1" si="174"/>
        <v>-125399364191822.89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-125399364191822.89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-522497350799.26202</v>
      </c>
      <c r="L4814" s="444">
        <f t="shared" ca="1" si="174"/>
        <v>-125921861542622.16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-125921861542622.16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-524674423094.25897</v>
      </c>
      <c r="L4815" s="444">
        <f t="shared" ca="1" si="174"/>
        <v>-126446535965716.42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-126446535965716.42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-526860566523.81842</v>
      </c>
      <c r="L4816" s="444">
        <f t="shared" ca="1" si="174"/>
        <v>-126973396532240.23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-126973396532240.23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-529055818884.33429</v>
      </c>
      <c r="L4817" s="444">
        <f t="shared" ca="1" si="174"/>
        <v>-127502452351124.56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-127502452351124.56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-531260218129.68567</v>
      </c>
      <c r="L4818" s="444">
        <f t="shared" ca="1" si="174"/>
        <v>-128033712569254.25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-128033712569254.25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-533473802371.8927</v>
      </c>
      <c r="L4819" s="444">
        <f t="shared" ca="1" si="174"/>
        <v>-128567186371626.14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-128567186371626.14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-535696609881.77557</v>
      </c>
      <c r="L4820" s="444">
        <f t="shared" ca="1" si="174"/>
        <v>-129102882981507.92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-129102882981507.92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-537928679089.61633</v>
      </c>
      <c r="L4821" s="444">
        <f t="shared" ca="1" si="174"/>
        <v>-129640811660597.53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-129640811660597.53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-540170048585.82306</v>
      </c>
      <c r="L4822" s="444">
        <f t="shared" ca="1" si="174"/>
        <v>-130180981709183.36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-130180981709183.36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-542420757121.59735</v>
      </c>
      <c r="L4823" s="444">
        <f t="shared" ca="1" si="174"/>
        <v>-130723402466304.95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-130723402466304.95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-544680843609.60394</v>
      </c>
      <c r="L4824" s="444">
        <f t="shared" ca="1" si="174"/>
        <v>-131268083309914.56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-131268083309914.56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-546950347124.64392</v>
      </c>
      <c r="L4825" s="444">
        <f t="shared" ca="1" si="174"/>
        <v>-131815033657039.2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-131815033657039.2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-549229306904.32996</v>
      </c>
      <c r="L4826" s="444">
        <f t="shared" ca="1" si="174"/>
        <v>-132364262963943.53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-132364262963943.53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-551517762349.76477</v>
      </c>
      <c r="L4827" s="444">
        <f t="shared" ca="1" si="174"/>
        <v>-132915780726293.3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-132915780726293.3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-553815753026.22205</v>
      </c>
      <c r="L4828" s="444">
        <f t="shared" ca="1" si="174"/>
        <v>-133469596479319.52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-133469596479319.52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-556123318663.8313</v>
      </c>
      <c r="L4829" s="444">
        <f t="shared" ca="1" si="174"/>
        <v>-134025719797983.34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-134025719797983.34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-558440499158.26404</v>
      </c>
      <c r="L4830" s="444">
        <f t="shared" ca="1" si="174"/>
        <v>-134584160297141.61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-134584160297141.61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-560767334571.42334</v>
      </c>
      <c r="L4831" s="444">
        <f t="shared" ca="1" si="174"/>
        <v>-135144927631713.03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-135144927631713.03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-563103865132.13757</v>
      </c>
      <c r="L4832" s="444">
        <f t="shared" ca="1" si="174"/>
        <v>-135708031496845.17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-135708031496845.17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-565450131236.85486</v>
      </c>
      <c r="L4833" s="444">
        <f t="shared" ca="1" si="174"/>
        <v>-136273481628082.03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-136273481628082.03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-567806173450.34167</v>
      </c>
      <c r="L4834" s="444">
        <f t="shared" ca="1" si="174"/>
        <v>-136841287801532.38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-136841287801532.38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-570172032506.38501</v>
      </c>
      <c r="L4835" s="444">
        <f t="shared" ca="1" si="174"/>
        <v>-137411459834038.77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-137411459834038.77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-572547749308.49487</v>
      </c>
      <c r="L4836" s="444">
        <f t="shared" ca="1" si="174"/>
        <v>-137984007583347.27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-137984007583347.27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-574933364930.61353</v>
      </c>
      <c r="L4837" s="444">
        <f t="shared" ca="1" si="174"/>
        <v>-138558940948277.88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-138558940948277.88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-577328920617.82446</v>
      </c>
      <c r="L4838" s="444">
        <f t="shared" ca="1" si="174"/>
        <v>-139136269868895.7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-139136269868895.7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-579734457787.06543</v>
      </c>
      <c r="L4839" s="444">
        <f t="shared" ca="1" si="174"/>
        <v>-139716004326682.77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-139716004326682.77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-582150018027.84485</v>
      </c>
      <c r="L4840" s="444">
        <f t="shared" ca="1" si="174"/>
        <v>-140298154344710.61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-140298154344710.61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-584575643102.96082</v>
      </c>
      <c r="L4841" s="444">
        <f t="shared" ca="1" si="174"/>
        <v>-140882729987813.56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-140882729987813.56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-587011374949.22314</v>
      </c>
      <c r="L4842" s="444">
        <f t="shared" ca="1" si="174"/>
        <v>-141469741362762.78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-141469741362762.78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-589457255678.17822</v>
      </c>
      <c r="L4843" s="444">
        <f t="shared" ca="1" si="174"/>
        <v>-142059198618440.97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-142059198618440.97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-591913327576.8374</v>
      </c>
      <c r="L4844" s="444">
        <f t="shared" ca="1" si="174"/>
        <v>-142651111946017.81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-142651111946017.81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-594379633108.40759</v>
      </c>
      <c r="L4845" s="444">
        <f t="shared" ca="1" si="174"/>
        <v>-143245491579126.22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-143245491579126.22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-596856214913.02588</v>
      </c>
      <c r="L4846" s="444">
        <f t="shared" ca="1" si="174"/>
        <v>-143842347794039.25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-143842347794039.25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-599343115808.49683</v>
      </c>
      <c r="L4847" s="444">
        <f t="shared" ca="1" si="174"/>
        <v>-144441690909847.75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-144441690909847.75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-601840378791.03223</v>
      </c>
      <c r="L4848" s="444">
        <f t="shared" ca="1" si="174"/>
        <v>-145043531288638.78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-145043531288638.78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-604348047035.99487</v>
      </c>
      <c r="L4849" s="444">
        <f t="shared" ca="1" si="174"/>
        <v>-145647879335674.78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-145647879335674.78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-606866163898.6449</v>
      </c>
      <c r="L4850" s="444">
        <f t="shared" ca="1" si="174"/>
        <v>-146254745499573.44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-146254745499573.44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-609394772914.88928</v>
      </c>
      <c r="L4851" s="444">
        <f t="shared" ca="1" si="174"/>
        <v>-146864140272488.31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-146864140272488.31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-611933917802.03467</v>
      </c>
      <c r="L4852" s="444">
        <f t="shared" ca="1" si="174"/>
        <v>-147476074190290.34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-147476074190290.34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-614483642459.54309</v>
      </c>
      <c r="L4853" s="444">
        <f t="shared" ref="L4853:L5107" ca="1" si="179">I4853-J4853+K4853</f>
        <v>-148090557832749.88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-148090557832749.88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-617043990969.79114</v>
      </c>
      <c r="L4854" s="444">
        <f t="shared" ca="1" si="179"/>
        <v>-148707601823719.66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-148707601823719.66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-619615007598.83191</v>
      </c>
      <c r="L4855" s="444">
        <f t="shared" ca="1" si="179"/>
        <v>-149327216831318.5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-149327216831318.5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-622196736797.1604</v>
      </c>
      <c r="L4856" s="444">
        <f t="shared" ca="1" si="179"/>
        <v>-149949413568115.66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-149949413568115.66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-624789223200.48193</v>
      </c>
      <c r="L4857" s="444">
        <f t="shared" ca="1" si="179"/>
        <v>-150574202791316.13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-150574202791316.13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-627392511630.48389</v>
      </c>
      <c r="L4858" s="444">
        <f t="shared" ca="1" si="179"/>
        <v>-151201595302946.59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-151201595302946.59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-630006647095.61084</v>
      </c>
      <c r="L4859" s="444">
        <f t="shared" ca="1" si="179"/>
        <v>-151831601950042.22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-151831601950042.22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-632631674791.84253</v>
      </c>
      <c r="L4860" s="444">
        <f t="shared" ca="1" si="179"/>
        <v>-152464233624834.06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-152464233624834.06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-635267640103.47522</v>
      </c>
      <c r="L4861" s="444">
        <f t="shared" ca="1" si="179"/>
        <v>-153099501264937.53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-153099501264937.53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-637914588603.90637</v>
      </c>
      <c r="L4862" s="444">
        <f t="shared" ca="1" si="179"/>
        <v>-153737415853541.44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-153737415853541.44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-640572566056.42261</v>
      </c>
      <c r="L4863" s="444">
        <f t="shared" ca="1" si="179"/>
        <v>-154377988419597.88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-154377988419597.88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-643241618414.99109</v>
      </c>
      <c r="L4864" s="444">
        <f t="shared" ca="1" si="179"/>
        <v>-155021230038012.88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-155021230038012.88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-645921791825.05359</v>
      </c>
      <c r="L4865" s="444">
        <f t="shared" ca="1" si="179"/>
        <v>-155667151829837.94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-155667151829837.94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-648613132624.32471</v>
      </c>
      <c r="L4866" s="444">
        <f t="shared" ca="1" si="179"/>
        <v>-156315764962462.25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-156315764962462.25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-651315687343.59265</v>
      </c>
      <c r="L4867" s="444">
        <f t="shared" ca="1" si="179"/>
        <v>-156967080649805.84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-156967080649805.84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-654029502707.52429</v>
      </c>
      <c r="L4868" s="444">
        <f t="shared" ca="1" si="179"/>
        <v>-157621110152513.38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-157621110152513.38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-656754625635.47241</v>
      </c>
      <c r="L4869" s="444">
        <f t="shared" ca="1" si="179"/>
        <v>-158277864778148.84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-158277864778148.84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-659491103242.28687</v>
      </c>
      <c r="L4870" s="444">
        <f t="shared" ca="1" si="179"/>
        <v>-158937355881391.13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-158937355881391.13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-662238982839.12964</v>
      </c>
      <c r="L4871" s="444">
        <f t="shared" ca="1" si="179"/>
        <v>-159599594864230.25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-159599594864230.25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-664998311934.29272</v>
      </c>
      <c r="L4872" s="444">
        <f t="shared" ca="1" si="179"/>
        <v>-160264593176164.53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-160264593176164.53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-667769138234.01892</v>
      </c>
      <c r="L4873" s="444">
        <f t="shared" ca="1" si="179"/>
        <v>-160932362314398.56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-160932362314398.56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-670551509643.32739</v>
      </c>
      <c r="L4874" s="444">
        <f t="shared" ca="1" si="179"/>
        <v>-161602913824041.88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-161602913824041.88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-673345474266.84119</v>
      </c>
      <c r="L4875" s="444">
        <f t="shared" ca="1" si="179"/>
        <v>-162276259298308.72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-162276259298308.72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-676151080409.61963</v>
      </c>
      <c r="L4876" s="444">
        <f t="shared" ca="1" si="179"/>
        <v>-162952410378718.34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-162952410378718.34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-678968376577.99304</v>
      </c>
      <c r="L4877" s="444">
        <f t="shared" ca="1" si="179"/>
        <v>-163631378755296.34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-163631378755296.34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-681797411480.40137</v>
      </c>
      <c r="L4878" s="444">
        <f t="shared" ca="1" si="179"/>
        <v>-164313176166776.75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-164313176166776.75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-684638234028.23645</v>
      </c>
      <c r="L4879" s="444">
        <f t="shared" ca="1" si="179"/>
        <v>-164997814400805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-164997814400805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-687490893336.6875</v>
      </c>
      <c r="L4880" s="444">
        <f t="shared" ca="1" si="179"/>
        <v>-165685305294141.69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-165685305294141.69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-690355438725.59033</v>
      </c>
      <c r="L4881" s="444">
        <f t="shared" ca="1" si="179"/>
        <v>-166375660732867.28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-166375660732867.28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-693231919720.28027</v>
      </c>
      <c r="L4882" s="444">
        <f t="shared" ca="1" si="179"/>
        <v>-167068892652587.56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-167068892652587.56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-696120386052.44812</v>
      </c>
      <c r="L4883" s="444">
        <f t="shared" ca="1" si="179"/>
        <v>-167765013038640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-167765013038640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-699020887661</v>
      </c>
      <c r="L4884" s="444">
        <f t="shared" ca="1" si="179"/>
        <v>-168464033926301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-168464033926301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-701933474692.92078</v>
      </c>
      <c r="L4885" s="444">
        <f t="shared" ca="1" si="179"/>
        <v>-169165967400993.91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-169165967400993.91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-704858197504.14124</v>
      </c>
      <c r="L4886" s="444">
        <f t="shared" ca="1" si="179"/>
        <v>-169870825598498.06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-169870825598498.06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-707795106660.40857</v>
      </c>
      <c r="L4887" s="444">
        <f t="shared" ca="1" si="179"/>
        <v>-170578620705158.47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-170578620705158.47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-710744252938.16028</v>
      </c>
      <c r="L4888" s="444">
        <f t="shared" ca="1" si="179"/>
        <v>-171289364958096.63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-171289364958096.63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-713705687325.40259</v>
      </c>
      <c r="L4889" s="444">
        <f t="shared" ca="1" si="179"/>
        <v>-172003070645422.03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-172003070645422.03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-716679461022.5918</v>
      </c>
      <c r="L4890" s="444">
        <f t="shared" ca="1" si="179"/>
        <v>-172719750106444.63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-172719750106444.63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-719665625443.51929</v>
      </c>
      <c r="L4891" s="444">
        <f t="shared" ca="1" si="179"/>
        <v>-173439415731888.16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-173439415731888.16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-722664232216.20068</v>
      </c>
      <c r="L4892" s="444">
        <f t="shared" ca="1" si="179"/>
        <v>-174162079964104.34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-174162079964104.34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-725675333183.76807</v>
      </c>
      <c r="L4893" s="444">
        <f t="shared" ca="1" si="179"/>
        <v>-174887755297288.13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-174887755297288.13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-728698980405.36719</v>
      </c>
      <c r="L4894" s="444">
        <f t="shared" ca="1" si="179"/>
        <v>-175616454277693.5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-175616454277693.5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-731735226157.05627</v>
      </c>
      <c r="L4895" s="444">
        <f t="shared" ca="1" si="179"/>
        <v>-176348189503850.56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-176348189503850.56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-734784122932.71069</v>
      </c>
      <c r="L4896" s="444">
        <f t="shared" ca="1" si="179"/>
        <v>-177082973626783.28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-177082973626783.28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-737845723444.9303</v>
      </c>
      <c r="L4897" s="444">
        <f t="shared" ca="1" si="179"/>
        <v>-177820819350228.22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-177820819350228.22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-740920080625.95093</v>
      </c>
      <c r="L4898" s="444">
        <f t="shared" ca="1" si="179"/>
        <v>-178561739430854.16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-178561739430854.16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-744007247628.55896</v>
      </c>
      <c r="L4899" s="444">
        <f t="shared" ca="1" si="179"/>
        <v>-179305746678482.72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-179305746678482.72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-747107277827.01135</v>
      </c>
      <c r="L4900" s="444">
        <f t="shared" ca="1" si="179"/>
        <v>-180052853956309.72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-180052853956309.72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-750220224817.95715</v>
      </c>
      <c r="L4901" s="444">
        <f t="shared" ca="1" si="179"/>
        <v>-180803074181127.69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-180803074181127.69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-753346142421.36536</v>
      </c>
      <c r="L4902" s="444">
        <f t="shared" ca="1" si="179"/>
        <v>-181556420323549.06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-181556420323549.06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-756485084681.45447</v>
      </c>
      <c r="L4903" s="444">
        <f t="shared" ca="1" si="179"/>
        <v>-182312905408230.53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-182312905408230.53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-759637105867.6272</v>
      </c>
      <c r="L4904" s="444">
        <f t="shared" ca="1" si="179"/>
        <v>-183072542514098.16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-183072542514098.16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-762802260475.40894</v>
      </c>
      <c r="L4905" s="444">
        <f t="shared" ca="1" si="179"/>
        <v>-183835344774573.56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-183835344774573.56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-765980603227.38989</v>
      </c>
      <c r="L4906" s="444">
        <f t="shared" ca="1" si="179"/>
        <v>-184601325377800.94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-184601325377800.94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-769172189074.17053</v>
      </c>
      <c r="L4907" s="444">
        <f t="shared" ca="1" si="179"/>
        <v>-185370497566875.09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-185370497566875.09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-772377073195.31287</v>
      </c>
      <c r="L4908" s="444">
        <f t="shared" ca="1" si="179"/>
        <v>-186142874640070.41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-186142874640070.41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-775595311000.29333</v>
      </c>
      <c r="L4909" s="444">
        <f t="shared" ca="1" si="179"/>
        <v>-186918469951070.69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-186918469951070.69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-778826958129.46118</v>
      </c>
      <c r="L4910" s="444">
        <f t="shared" ca="1" si="179"/>
        <v>-187697296909200.16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-187697296909200.16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-782072070455.00061</v>
      </c>
      <c r="L4911" s="444">
        <f t="shared" ca="1" si="179"/>
        <v>-188479368979655.16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-188479368979655.16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-785330704081.89648</v>
      </c>
      <c r="L4912" s="444">
        <f t="shared" ca="1" si="179"/>
        <v>-189264699683737.06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-189264699683737.06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-788602915348.90442</v>
      </c>
      <c r="L4913" s="444">
        <f t="shared" ca="1" si="179"/>
        <v>-190053302599085.97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-190053302599085.97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-791888760829.5249</v>
      </c>
      <c r="L4914" s="444">
        <f t="shared" ca="1" si="179"/>
        <v>-190845191359915.5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-190845191359915.5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-795188297332.9812</v>
      </c>
      <c r="L4915" s="444">
        <f t="shared" ca="1" si="179"/>
        <v>-191640379657248.47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-191640379657248.47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-798501581905.2019</v>
      </c>
      <c r="L4916" s="444">
        <f t="shared" ca="1" si="179"/>
        <v>-192438881239153.66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-192438881239153.66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-801828671829.80688</v>
      </c>
      <c r="L4917" s="444">
        <f t="shared" ca="1" si="179"/>
        <v>-193240709910983.47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-193240709910983.47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-805169624629.09778</v>
      </c>
      <c r="L4918" s="444">
        <f t="shared" ca="1" si="179"/>
        <v>-194045879535612.56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-194045879535612.56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-808524498065.05237</v>
      </c>
      <c r="L4919" s="444">
        <f t="shared" ca="1" si="179"/>
        <v>-194854404033677.63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-194854404033677.63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-811893350140.32349</v>
      </c>
      <c r="L4920" s="444">
        <f t="shared" ca="1" si="179"/>
        <v>-195666297383817.94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-195666297383817.94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-815276239099.24146</v>
      </c>
      <c r="L4921" s="444">
        <f t="shared" ca="1" si="179"/>
        <v>-196481573622917.19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-196481573622917.19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-818673223428.82166</v>
      </c>
      <c r="L4922" s="444">
        <f t="shared" ca="1" si="179"/>
        <v>-197300246846346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-197300246846346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-822084361859.77502</v>
      </c>
      <c r="L4923" s="444">
        <f t="shared" ca="1" si="179"/>
        <v>-198122331208205.78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-198122331208205.78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-825509713367.52405</v>
      </c>
      <c r="L4924" s="444">
        <f t="shared" ca="1" si="179"/>
        <v>-198947840921573.31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-198947840921573.31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-828949337173.22217</v>
      </c>
      <c r="L4925" s="444">
        <f t="shared" ca="1" si="179"/>
        <v>-199776790258746.53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-199776790258746.53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-832403292744.77722</v>
      </c>
      <c r="L4926" s="444">
        <f t="shared" ca="1" si="179"/>
        <v>-200609193551491.31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-200609193551491.31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-835871639797.88049</v>
      </c>
      <c r="L4927" s="444">
        <f t="shared" ca="1" si="179"/>
        <v>-201445065191289.19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-201445065191289.19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-839354438297.03833</v>
      </c>
      <c r="L4928" s="444">
        <f t="shared" ca="1" si="179"/>
        <v>-202284419629586.22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-202284419629586.22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-842851748456.60925</v>
      </c>
      <c r="L4929" s="444">
        <f t="shared" ca="1" si="179"/>
        <v>-203127271378042.81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-203127271378042.81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-846363630741.84509</v>
      </c>
      <c r="L4930" s="444">
        <f t="shared" ca="1" si="179"/>
        <v>-203973635008784.66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-203973635008784.66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-849890145869.93604</v>
      </c>
      <c r="L4931" s="444">
        <f t="shared" ca="1" si="179"/>
        <v>-204823525154654.59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-204823525154654.59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-853431354811.06079</v>
      </c>
      <c r="L4932" s="444">
        <f t="shared" ca="1" si="179"/>
        <v>-205676956509465.66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-205676956509465.66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-856987318789.44019</v>
      </c>
      <c r="L4933" s="444">
        <f t="shared" ca="1" si="179"/>
        <v>-206533943828255.09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-206533943828255.09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-860558099284.39624</v>
      </c>
      <c r="L4934" s="444">
        <f t="shared" ca="1" si="179"/>
        <v>-207394501927539.5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-207394501927539.5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-864143758031.41455</v>
      </c>
      <c r="L4935" s="444">
        <f t="shared" ca="1" si="179"/>
        <v>-208258645685570.91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-208258645685570.91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-867744357023.21216</v>
      </c>
      <c r="L4936" s="444">
        <f t="shared" ca="1" si="179"/>
        <v>-209126390042594.13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-209126390042594.13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-871359958510.80884</v>
      </c>
      <c r="L4937" s="444">
        <f t="shared" ca="1" si="179"/>
        <v>-209997750001104.94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-209997750001104.94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-874990625004.60388</v>
      </c>
      <c r="L4938" s="444">
        <f t="shared" ca="1" si="179"/>
        <v>-210872740626109.53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-210872740626109.53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-878636419275.45642</v>
      </c>
      <c r="L4939" s="444">
        <f t="shared" ca="1" si="179"/>
        <v>-211751377045385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-211751377045385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-882297404355.77087</v>
      </c>
      <c r="L4940" s="444">
        <f t="shared" ca="1" si="179"/>
        <v>-212633674449740.78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-212633674449740.78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-885973643540.58655</v>
      </c>
      <c r="L4941" s="444">
        <f t="shared" ca="1" si="179"/>
        <v>-213519648093281.38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-213519648093281.38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-889665200388.67236</v>
      </c>
      <c r="L4942" s="444">
        <f t="shared" ca="1" si="179"/>
        <v>-214409313293670.06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-214409313293670.06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-893372138723.62524</v>
      </c>
      <c r="L4943" s="444">
        <f t="shared" ca="1" si="179"/>
        <v>-215302685432393.69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-215302685432393.69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-897094522634.97363</v>
      </c>
      <c r="L4944" s="444">
        <f t="shared" ca="1" si="179"/>
        <v>-216199779955028.66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-216199779955028.66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-900832416479.28601</v>
      </c>
      <c r="L4945" s="444">
        <f t="shared" ca="1" si="179"/>
        <v>-217100612371507.94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-217100612371507.94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-904585884881.28308</v>
      </c>
      <c r="L4946" s="444">
        <f t="shared" ca="1" si="179"/>
        <v>-218005198256389.22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-218005198256389.22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-908354992734.95508</v>
      </c>
      <c r="L4947" s="444">
        <f t="shared" ca="1" si="179"/>
        <v>-218913553249124.19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-218913553249124.19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-912139805204.68408</v>
      </c>
      <c r="L4948" s="444">
        <f t="shared" ca="1" si="179"/>
        <v>-219825693054328.88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-219825693054328.88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-915940387726.37024</v>
      </c>
      <c r="L4949" s="444">
        <f t="shared" ca="1" si="179"/>
        <v>-220741633442055.25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-220741633442055.25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-919756806008.5636</v>
      </c>
      <c r="L4950" s="444">
        <f t="shared" ca="1" si="179"/>
        <v>-221661390248063.81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-221661390248063.81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-923589126033.59924</v>
      </c>
      <c r="L4951" s="444">
        <f t="shared" ca="1" si="179"/>
        <v>-222584979374097.41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-222584979374097.41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-927437414058.73914</v>
      </c>
      <c r="L4952" s="444">
        <f t="shared" ca="1" si="179"/>
        <v>-223512416788156.16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-223512416788156.16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-931301736617.31738</v>
      </c>
      <c r="L4953" s="444">
        <f t="shared" ca="1" si="179"/>
        <v>-224443718524773.47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-224443718524773.47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-935182160519.8894</v>
      </c>
      <c r="L4954" s="444">
        <f t="shared" ca="1" si="179"/>
        <v>-225378900685293.34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-225378900685293.34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-939078752855.38892</v>
      </c>
      <c r="L4955" s="444">
        <f t="shared" ca="1" si="179"/>
        <v>-226317979438148.72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-226317979438148.72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-942991580992.28625</v>
      </c>
      <c r="L4956" s="444">
        <f t="shared" ca="1" si="179"/>
        <v>-227260971019141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-227260971019141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-946920712579.75427</v>
      </c>
      <c r="L4957" s="444">
        <f t="shared" ca="1" si="179"/>
        <v>-228207891731720.75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-228207891731720.75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-950866215548.83643</v>
      </c>
      <c r="L4958" s="444">
        <f t="shared" ca="1" si="179"/>
        <v>-229158757947269.59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-229158757947269.59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-954828158113.62329</v>
      </c>
      <c r="L4959" s="444">
        <f t="shared" ca="1" si="179"/>
        <v>-230113586105383.22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-230113586105383.22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-958806608772.43018</v>
      </c>
      <c r="L4960" s="444">
        <f t="shared" ca="1" si="179"/>
        <v>-231072392714155.66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-231072392714155.66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-962801636308.98193</v>
      </c>
      <c r="L4961" s="444">
        <f t="shared" ca="1" si="179"/>
        <v>-232035194350464.63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-232035194350464.63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-966813309793.60266</v>
      </c>
      <c r="L4962" s="444">
        <f t="shared" ca="1" si="179"/>
        <v>-233002007660258.22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-233002007660258.22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-970841698584.40918</v>
      </c>
      <c r="L4963" s="444">
        <f t="shared" ca="1" si="179"/>
        <v>-233972849358842.63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-233972849358842.63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-974886872328.51086</v>
      </c>
      <c r="L4964" s="444">
        <f t="shared" ca="1" si="179"/>
        <v>-234947736231171.13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-234947736231171.13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-978948900963.21313</v>
      </c>
      <c r="L4965" s="444">
        <f t="shared" ca="1" si="179"/>
        <v>-235926685132134.34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-235926685132134.34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-983027854717.22644</v>
      </c>
      <c r="L4966" s="444">
        <f t="shared" ca="1" si="179"/>
        <v>-236909712986851.56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-236909712986851.56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-987123804111.88147</v>
      </c>
      <c r="L4967" s="444">
        <f t="shared" ca="1" si="179"/>
        <v>-237896836790963.44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-237896836790963.44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-991236819962.34753</v>
      </c>
      <c r="L4968" s="444">
        <f t="shared" ca="1" si="179"/>
        <v>-238888073610925.78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-238888073610925.78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-995366973378.85742</v>
      </c>
      <c r="L4969" s="444">
        <f t="shared" ca="1" si="179"/>
        <v>-239883440584304.63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-239883440584304.63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-999514335767.93591</v>
      </c>
      <c r="L4970" s="444">
        <f t="shared" ca="1" si="179"/>
        <v>-240882954920072.56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-240882954920072.56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-1003678978833.6355</v>
      </c>
      <c r="L4971" s="444">
        <f t="shared" ca="1" si="179"/>
        <v>-241886633898906.19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-241886633898906.19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-1007860974578.7759</v>
      </c>
      <c r="L4972" s="444">
        <f t="shared" ca="1" si="179"/>
        <v>-242894494873484.97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-242894494873484.97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-1012060395306.1874</v>
      </c>
      <c r="L4973" s="444">
        <f t="shared" ca="1" si="179"/>
        <v>-243906555268791.16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-243906555268791.16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-1016277313619.9633</v>
      </c>
      <c r="L4974" s="444">
        <f t="shared" ca="1" si="179"/>
        <v>-244922832582411.13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-244922832582411.13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-1020511802426.7131</v>
      </c>
      <c r="L4975" s="444">
        <f t="shared" ca="1" si="179"/>
        <v>-245943344384837.84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-245943344384837.84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-1024763934936.8243</v>
      </c>
      <c r="L4976" s="444">
        <f t="shared" ca="1" si="179"/>
        <v>-246968108319774.66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-246968108319774.66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-1029033784665.7277</v>
      </c>
      <c r="L4977" s="444">
        <f t="shared" ca="1" si="179"/>
        <v>-247997142104440.38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-247997142104440.38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-1033321425435.1682</v>
      </c>
      <c r="L4978" s="444">
        <f t="shared" ca="1" si="179"/>
        <v>-249030463529875.53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-249030463529875.53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-1037626931374.4812</v>
      </c>
      <c r="L4979" s="444">
        <f t="shared" ca="1" si="179"/>
        <v>-250068090461250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-250068090461250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-1041950376921.8749</v>
      </c>
      <c r="L4980" s="444">
        <f t="shared" ca="1" si="179"/>
        <v>-251110040838171.88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-251110040838171.88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-1046291836825.7163</v>
      </c>
      <c r="L4981" s="444">
        <f t="shared" ca="1" si="179"/>
        <v>-252156332674997.59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-252156332674997.59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-1050651386145.8232</v>
      </c>
      <c r="L4982" s="444">
        <f t="shared" ca="1" si="179"/>
        <v>-253206984061143.41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-253206984061143.41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-1055029100254.7642</v>
      </c>
      <c r="L4983" s="444">
        <f t="shared" ca="1" si="179"/>
        <v>-254262013161398.16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-254262013161398.16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-1059425054839.1589</v>
      </c>
      <c r="L4984" s="444">
        <f t="shared" ca="1" si="179"/>
        <v>-255321438216237.31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-255321438216237.31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-1063839325900.9888</v>
      </c>
      <c r="L4985" s="444">
        <f t="shared" ca="1" si="179"/>
        <v>-256385277542138.31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-256385277542138.31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-1068271989758.9097</v>
      </c>
      <c r="L4986" s="444">
        <f t="shared" ca="1" si="179"/>
        <v>-257453549531897.22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-257453549531897.22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-1072723123049.5718</v>
      </c>
      <c r="L4987" s="444">
        <f t="shared" ca="1" si="179"/>
        <v>-258526272654946.78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-258526272654946.78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-1077192802728.9451</v>
      </c>
      <c r="L4988" s="444">
        <f t="shared" ca="1" si="179"/>
        <v>-259603465457675.72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-259603465457675.72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-1081681106073.6488</v>
      </c>
      <c r="L4989" s="444">
        <f t="shared" ca="1" si="179"/>
        <v>-260685146563749.38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-260685146563749.38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-1086188110682.2891</v>
      </c>
      <c r="L4990" s="444">
        <f t="shared" ca="1" si="179"/>
        <v>-261771334674431.66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-261771334674431.66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-1090713894476.7986</v>
      </c>
      <c r="L4991" s="444">
        <f t="shared" ca="1" si="179"/>
        <v>-262862048568908.47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-262862048568908.47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-1095258535703.7854</v>
      </c>
      <c r="L4992" s="444">
        <f t="shared" ca="1" si="179"/>
        <v>-263957307104612.25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-263957307104612.25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-1099822112935.8843</v>
      </c>
      <c r="L4993" s="444">
        <f t="shared" ca="1" si="179"/>
        <v>-265057129217548.13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-265057129217548.13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-1104404705073.1172</v>
      </c>
      <c r="L4994" s="444">
        <f t="shared" ca="1" si="179"/>
        <v>-266161533922621.25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-266161533922621.25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-1109006391344.2551</v>
      </c>
      <c r="L4995" s="444">
        <f t="shared" ca="1" si="179"/>
        <v>-267270540313965.5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-267270540313965.5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-1113627251308.1895</v>
      </c>
      <c r="L4996" s="444">
        <f t="shared" ca="1" si="179"/>
        <v>-268384167565273.69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-268384167565273.69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-1118267364855.3071</v>
      </c>
      <c r="L4997" s="444">
        <f t="shared" ca="1" si="179"/>
        <v>-269502434930129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-269502434930129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-1122926812208.8708</v>
      </c>
      <c r="L4998" s="444">
        <f t="shared" ca="1" si="179"/>
        <v>-270625361742337.88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-270625361742337.88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-1127605673926.4077</v>
      </c>
      <c r="L4999" s="444">
        <f t="shared" ca="1" si="179"/>
        <v>-271752967416264.28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-271752967416264.28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-1132304030901.1011</v>
      </c>
      <c r="L5000" s="444">
        <f t="shared" ca="1" si="179"/>
        <v>-272885271447165.38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-272885271447165.38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-1137021964363.1892</v>
      </c>
      <c r="L5001" s="444">
        <f t="shared" ca="1" si="179"/>
        <v>-274022293411528.56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-274022293411528.56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-1141759555881.3691</v>
      </c>
      <c r="L5002" s="444">
        <f t="shared" ca="1" si="179"/>
        <v>-275164052967409.94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-275164052967409.94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-1146516887364.208</v>
      </c>
      <c r="L5003" s="444">
        <f t="shared" ca="1" si="179"/>
        <v>-276310569854774.16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-276310569854774.16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-1151294041061.5591</v>
      </c>
      <c r="L5004" s="444">
        <f t="shared" ca="1" si="179"/>
        <v>-277461863895835.72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-277461863895835.72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-1156091099565.9819</v>
      </c>
      <c r="L5005" s="444">
        <f t="shared" ca="1" si="179"/>
        <v>-278617954995401.69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-278617954995401.69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-1160908145814.1736</v>
      </c>
      <c r="L5006" s="444">
        <f t="shared" ca="1" si="179"/>
        <v>-279778863141215.88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-279778863141215.88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-1165745263088.3994</v>
      </c>
      <c r="L5007" s="444">
        <f t="shared" ca="1" si="179"/>
        <v>-280944608404304.28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-280944608404304.28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-1170602535017.9346</v>
      </c>
      <c r="L5008" s="444">
        <f t="shared" ca="1" si="179"/>
        <v>-282115210939322.19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-282115210939322.19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-1175480045580.509</v>
      </c>
      <c r="L5009" s="444">
        <f t="shared" ca="1" si="179"/>
        <v>-283290690984902.69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-283290690984902.69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-1180377879103.7612</v>
      </c>
      <c r="L5010" s="444">
        <f t="shared" ca="1" si="179"/>
        <v>-284471068864006.44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-284471068864006.44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-1185296120266.6934</v>
      </c>
      <c r="L5011" s="444">
        <f t="shared" ca="1" si="179"/>
        <v>-285656364984273.13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-285656364984273.13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-1190234854101.1379</v>
      </c>
      <c r="L5012" s="444">
        <f t="shared" ca="1" si="179"/>
        <v>-286846599838374.25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-286846599838374.25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-1195194165993.2261</v>
      </c>
      <c r="L5013" s="444">
        <f t="shared" ca="1" si="179"/>
        <v>-288041794004367.5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-288041794004367.5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-1200174141684.8645</v>
      </c>
      <c r="L5014" s="444">
        <f t="shared" ca="1" si="179"/>
        <v>-289241968146052.38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-289241968146052.38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-1205174867275.2183</v>
      </c>
      <c r="L5015" s="444">
        <f t="shared" ca="1" si="179"/>
        <v>-290447143013327.56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-290447143013327.56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-1210196429222.1982</v>
      </c>
      <c r="L5016" s="444">
        <f t="shared" ca="1" si="179"/>
        <v>-291657339442549.75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-291657339442549.75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-1215238914343.9573</v>
      </c>
      <c r="L5017" s="444">
        <f t="shared" ca="1" si="179"/>
        <v>-292872578356893.69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-292872578356893.69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-1220302409820.3904</v>
      </c>
      <c r="L5018" s="444">
        <f t="shared" ca="1" si="179"/>
        <v>-294092880766714.06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-294092880766714.06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-1225387003194.6418</v>
      </c>
      <c r="L5019" s="444">
        <f t="shared" ca="1" si="179"/>
        <v>-295318267769908.69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-295318267769908.69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-1230492782374.6196</v>
      </c>
      <c r="L5020" s="444">
        <f t="shared" ca="1" si="179"/>
        <v>-296548760552283.31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-296548760552283.31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-1235619835634.5137</v>
      </c>
      <c r="L5021" s="444">
        <f t="shared" ca="1" si="179"/>
        <v>-297784380387917.81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-297784380387917.81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-1240768251616.3242</v>
      </c>
      <c r="L5022" s="444">
        <f t="shared" ca="1" si="179"/>
        <v>-299025148639534.13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-299025148639534.13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-1245938119331.3921</v>
      </c>
      <c r="L5023" s="444">
        <f t="shared" ca="1" si="179"/>
        <v>-300271086758865.5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-300271086758865.5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-1251129528161.9395</v>
      </c>
      <c r="L5024" s="444">
        <f t="shared" ca="1" si="179"/>
        <v>-301522216287027.44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-301522216287027.44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-1256342567862.6143</v>
      </c>
      <c r="L5025" s="444">
        <f t="shared" ca="1" si="179"/>
        <v>-302778558854890.06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-302778558854890.06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-1261577328562.042</v>
      </c>
      <c r="L5026" s="444">
        <f t="shared" ca="1" si="179"/>
        <v>-304040136183452.13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-304040136183452.13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-1266833900764.3838</v>
      </c>
      <c r="L5027" s="444">
        <f t="shared" ca="1" si="179"/>
        <v>-305306970084216.5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-305306970084216.5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-1272112375350.9021</v>
      </c>
      <c r="L5028" s="444">
        <f t="shared" ca="1" si="179"/>
        <v>-306579082459567.38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-306579082459567.38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-1277412843581.5308</v>
      </c>
      <c r="L5029" s="444">
        <f t="shared" ca="1" si="179"/>
        <v>-307856495303148.88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-307856495303148.88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-1282735397096.4536</v>
      </c>
      <c r="L5030" s="444">
        <f t="shared" ca="1" si="179"/>
        <v>-309139230700245.31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-309139230700245.31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-1288080127917.6887</v>
      </c>
      <c r="L5031" s="444">
        <f t="shared" ca="1" si="179"/>
        <v>-310427310828163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-310427310828163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-1293447128450.6792</v>
      </c>
      <c r="L5032" s="444">
        <f t="shared" ca="1" si="179"/>
        <v>-311720757956613.69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-311720757956613.69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-1298836491485.8904</v>
      </c>
      <c r="L5033" s="444">
        <f t="shared" ca="1" si="179"/>
        <v>-313019594448099.56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-313019594448099.56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-1304248310200.4148</v>
      </c>
      <c r="L5034" s="444">
        <f t="shared" ca="1" si="179"/>
        <v>-314323842758300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-314323842758300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-1309682678159.5833</v>
      </c>
      <c r="L5035" s="444">
        <f t="shared" ca="1" si="179"/>
        <v>-315633525436459.56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-315633525436459.56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-1315139689318.5815</v>
      </c>
      <c r="L5036" s="444">
        <f t="shared" ca="1" si="179"/>
        <v>-316948665125778.13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-316948665125778.13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-1320619438024.0754</v>
      </c>
      <c r="L5037" s="444">
        <f t="shared" ca="1" si="179"/>
        <v>-318269284563802.19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-318269284563802.19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-1326122019015.8425</v>
      </c>
      <c r="L5038" s="444">
        <f t="shared" ca="1" si="179"/>
        <v>-319595406582818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-319595406582818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-1331647527428.4082</v>
      </c>
      <c r="L5039" s="444">
        <f t="shared" ca="1" si="179"/>
        <v>-320927054110246.44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-320927054110246.44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-1337196058792.6934</v>
      </c>
      <c r="L5040" s="444">
        <f t="shared" ca="1" si="179"/>
        <v>-322264250169039.13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-322264250169039.13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-1342767709037.6631</v>
      </c>
      <c r="L5041" s="444">
        <f t="shared" ca="1" si="179"/>
        <v>-323607017878076.81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-323607017878076.81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-1348362574491.9868</v>
      </c>
      <c r="L5042" s="444">
        <f t="shared" ca="1" si="179"/>
        <v>-324955380452568.81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-324955380452568.81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-1353980751885.7034</v>
      </c>
      <c r="L5043" s="444">
        <f t="shared" ca="1" si="179"/>
        <v>-326309361204454.5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-326309361204454.5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-1359622338351.8938</v>
      </c>
      <c r="L5044" s="444">
        <f t="shared" ca="1" si="179"/>
        <v>-327668983542806.38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-327668983542806.38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-1365287431428.3599</v>
      </c>
      <c r="L5045" s="444">
        <f t="shared" ca="1" si="179"/>
        <v>-329034270974234.75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-329034270974234.75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-1370976129059.3115</v>
      </c>
      <c r="L5046" s="444">
        <f t="shared" ca="1" si="179"/>
        <v>-330405247103294.06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-330405247103294.06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-1376688529597.0586</v>
      </c>
      <c r="L5047" s="444">
        <f t="shared" ca="1" si="179"/>
        <v>-331781935632891.13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-331781935632891.13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-1382424731803.7129</v>
      </c>
      <c r="L5048" s="444">
        <f t="shared" ca="1" si="179"/>
        <v>-333164360364694.81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-333164360364694.81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-1388184834852.895</v>
      </c>
      <c r="L5049" s="444">
        <f t="shared" ca="1" si="179"/>
        <v>-334552545199547.69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-334552545199547.69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-1393968938331.4487</v>
      </c>
      <c r="L5050" s="444">
        <f t="shared" ca="1" si="179"/>
        <v>-335946514137879.13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-335946514137879.13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-1399777142241.1631</v>
      </c>
      <c r="L5051" s="444">
        <f t="shared" ca="1" si="179"/>
        <v>-337346291280120.31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-337346291280120.31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-1405609547000.5012</v>
      </c>
      <c r="L5052" s="444">
        <f t="shared" ca="1" si="179"/>
        <v>-338751900827120.81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-338751900827120.81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-1411466253446.3367</v>
      </c>
      <c r="L5053" s="444">
        <f t="shared" ca="1" si="179"/>
        <v>-340163367080567.13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-340163367080567.13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-1417347362835.6963</v>
      </c>
      <c r="L5054" s="444">
        <f t="shared" ca="1" si="179"/>
        <v>-341580714443402.81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-341580714443402.81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-1423252976847.5117</v>
      </c>
      <c r="L5055" s="444">
        <f t="shared" ca="1" si="179"/>
        <v>-343003967420250.31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-343003967420250.31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-1429183197584.3762</v>
      </c>
      <c r="L5056" s="444">
        <f t="shared" ca="1" si="179"/>
        <v>-344433150617834.69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-344433150617834.69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-1435138127574.3113</v>
      </c>
      <c r="L5057" s="444">
        <f t="shared" ca="1" si="179"/>
        <v>-345868288745409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-345868288745409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-1441117869772.5376</v>
      </c>
      <c r="L5058" s="444">
        <f t="shared" ca="1" si="179"/>
        <v>-347309406615181.56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-347309406615181.56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-1447122527563.2566</v>
      </c>
      <c r="L5059" s="444">
        <f t="shared" ca="1" si="179"/>
        <v>-348756529142744.81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-348756529142744.81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-1453152204761.4368</v>
      </c>
      <c r="L5060" s="444">
        <f t="shared" ca="1" si="179"/>
        <v>-350209681347506.25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-350209681347506.25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-1459207005614.6094</v>
      </c>
      <c r="L5061" s="444">
        <f t="shared" ca="1" si="179"/>
        <v>-351668888353120.88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-351668888353120.88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-1465287034804.6704</v>
      </c>
      <c r="L5062" s="444">
        <f t="shared" ca="1" si="179"/>
        <v>-353134175387925.56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-353134175387925.56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-1471392397449.6899</v>
      </c>
      <c r="L5063" s="444">
        <f t="shared" ca="1" si="179"/>
        <v>-354605567785375.25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-354605567785375.25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-1477523199105.7302</v>
      </c>
      <c r="L5064" s="444">
        <f t="shared" ca="1" si="179"/>
        <v>-356083090984481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-356083090984481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-1483679545768.6709</v>
      </c>
      <c r="L5065" s="444">
        <f t="shared" ca="1" si="179"/>
        <v>-357566770530249.69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-357566770530249.69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-1489861543876.0403</v>
      </c>
      <c r="L5066" s="444">
        <f t="shared" ca="1" si="179"/>
        <v>-359056632074125.75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-359056632074125.75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-1496069300308.8572</v>
      </c>
      <c r="L5067" s="444">
        <f t="shared" ca="1" si="179"/>
        <v>-360552701374434.63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-360552701374434.63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-1502302922393.4775</v>
      </c>
      <c r="L5068" s="444">
        <f t="shared" ca="1" si="179"/>
        <v>-362055004296828.13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-362055004296828.13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-1508562517903.4504</v>
      </c>
      <c r="L5069" s="444">
        <f t="shared" ca="1" si="179"/>
        <v>-363563566814731.56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-363563566814731.56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-1514848195061.3816</v>
      </c>
      <c r="L5070" s="444">
        <f t="shared" ca="1" si="179"/>
        <v>-365078415009792.94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-365078415009792.94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-1521160062540.804</v>
      </c>
      <c r="L5071" s="444">
        <f t="shared" ca="1" si="179"/>
        <v>-366599575072333.75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-366599575072333.75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-1527498229468.0574</v>
      </c>
      <c r="L5072" s="444">
        <f t="shared" ca="1" si="179"/>
        <v>-368127073301801.81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-368127073301801.81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-1533862805424.1743</v>
      </c>
      <c r="L5073" s="444">
        <f t="shared" ca="1" si="179"/>
        <v>-369660936107226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-369660936107226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-1540253900446.7749</v>
      </c>
      <c r="L5074" s="444">
        <f t="shared" ca="1" si="179"/>
        <v>-371201190007672.75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-371201190007672.75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-1546671625031.9697</v>
      </c>
      <c r="L5075" s="444">
        <f t="shared" ca="1" si="179"/>
        <v>-372747861632704.75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-372747861632704.75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-1553116090136.2698</v>
      </c>
      <c r="L5076" s="444">
        <f t="shared" ca="1" si="179"/>
        <v>-374300977722841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-374300977722841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-1559587407178.5042</v>
      </c>
      <c r="L5077" s="444">
        <f t="shared" ca="1" si="179"/>
        <v>-375860565130019.5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-375860565130019.5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-1566085688041.7478</v>
      </c>
      <c r="L5078" s="444">
        <f t="shared" ca="1" si="179"/>
        <v>-377426650818061.25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-377426650818061.25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-1572611045075.2551</v>
      </c>
      <c r="L5079" s="444">
        <f t="shared" ca="1" si="179"/>
        <v>-378999261863136.5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-378999261863136.5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-1579163591096.4021</v>
      </c>
      <c r="L5080" s="444">
        <f t="shared" ca="1" si="179"/>
        <v>-380578425454232.88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-380578425454232.88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-1585743439392.637</v>
      </c>
      <c r="L5081" s="444">
        <f t="shared" ca="1" si="179"/>
        <v>-382164168893625.5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-382164168893625.5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-1592350703723.4395</v>
      </c>
      <c r="L5082" s="444">
        <f t="shared" ca="1" si="179"/>
        <v>-383756519597348.94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-383756519597348.94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-1598985498322.2871</v>
      </c>
      <c r="L5083" s="444">
        <f t="shared" ca="1" si="179"/>
        <v>-385355505095671.25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-385355505095671.25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-1605647937898.6301</v>
      </c>
      <c r="L5084" s="444">
        <f t="shared" ca="1" si="179"/>
        <v>-386961153033569.88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-386961153033569.88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-1612338137639.8745</v>
      </c>
      <c r="L5085" s="444">
        <f t="shared" ca="1" si="179"/>
        <v>-388573491171209.75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-388573491171209.75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-1619056213213.374</v>
      </c>
      <c r="L5086" s="444">
        <f t="shared" ca="1" si="179"/>
        <v>-390192547384423.13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-390192547384423.13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-1625802280768.4297</v>
      </c>
      <c r="L5087" s="444">
        <f t="shared" ca="1" si="179"/>
        <v>-391818349665191.56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-391818349665191.56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-1632576456938.2981</v>
      </c>
      <c r="L5088" s="444">
        <f t="shared" ca="1" si="179"/>
        <v>-393450926122129.88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-393450926122129.88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-1639378858842.2078</v>
      </c>
      <c r="L5089" s="444">
        <f t="shared" ca="1" si="179"/>
        <v>-395090304980972.06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-395090304980972.06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-1646209604087.3835</v>
      </c>
      <c r="L5090" s="444">
        <f t="shared" ca="1" si="179"/>
        <v>-396736514585059.44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-396736514585059.44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-1653068810771.0811</v>
      </c>
      <c r="L5091" s="444">
        <f t="shared" ca="1" si="179"/>
        <v>-398389583395830.5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-398389583395830.5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-1659956597482.627</v>
      </c>
      <c r="L5092" s="444">
        <f t="shared" ca="1" si="179"/>
        <v>-400049539993313.13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-400049539993313.13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-1666873083305.4714</v>
      </c>
      <c r="L5093" s="444">
        <f t="shared" ca="1" si="179"/>
        <v>-401716413076618.63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-401716413076618.63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-1673818387819.2441</v>
      </c>
      <c r="L5094" s="444">
        <f t="shared" ca="1" si="179"/>
        <v>-403390231464437.88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-403390231464437.88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-1680792631101.8245</v>
      </c>
      <c r="L5095" s="444">
        <f t="shared" ca="1" si="179"/>
        <v>-405071024095539.69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-405071024095539.69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-1687795933731.4153</v>
      </c>
      <c r="L5096" s="444">
        <f t="shared" ca="1" si="179"/>
        <v>-406758820029271.13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-406758820029271.13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-1694828416788.6296</v>
      </c>
      <c r="L5097" s="444">
        <f t="shared" ca="1" si="179"/>
        <v>-408453648446059.75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-408453648446059.75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-1701890201858.5823</v>
      </c>
      <c r="L5098" s="444">
        <f t="shared" ca="1" si="179"/>
        <v>-410155538647918.31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-410155538647918.31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-1708981411032.9929</v>
      </c>
      <c r="L5099" s="444">
        <f t="shared" ca="1" si="179"/>
        <v>-411864520058951.31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-411864520058951.31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-1716102166912.2971</v>
      </c>
      <c r="L5100" s="444">
        <f t="shared" ca="1" si="179"/>
        <v>-413580622225863.63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-413580622225863.63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-1723252592607.7651</v>
      </c>
      <c r="L5101" s="444">
        <f t="shared" ca="1" si="179"/>
        <v>-415303874818471.38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-415303874818471.38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-1730432811743.6306</v>
      </c>
      <c r="L5102" s="444">
        <f t="shared" ca="1" si="179"/>
        <v>-417034307630215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-417034307630215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-1737642948459.2292</v>
      </c>
      <c r="L5103" s="444">
        <f t="shared" ca="1" si="179"/>
        <v>-418771950578674.25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-418771950578674.25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-1744883127411.1426</v>
      </c>
      <c r="L5104" s="444">
        <f t="shared" ca="1" si="179"/>
        <v>-420516833706085.38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-420516833706085.38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-1752153473775.3557</v>
      </c>
      <c r="L5105" s="444">
        <f t="shared" ca="1" si="179"/>
        <v>-422268987179860.75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-422268987179860.75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-1759454113249.4197</v>
      </c>
      <c r="L5106" s="444">
        <f t="shared" ca="1" si="179"/>
        <v>-424028441293110.19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-424028441293110.19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-1766785172054.6257</v>
      </c>
      <c r="L5107" s="444">
        <f t="shared" ca="1" si="179"/>
        <v>-425795226465164.81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-425795226465164.81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-1774146776938.1868</v>
      </c>
      <c r="L5108" s="444">
        <f t="shared" ref="L5108:L5362" ca="1" si="184">I5108-J5108+K5108</f>
        <v>-427569373242103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-427569373242103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-1781539055175.4292</v>
      </c>
      <c r="L5109" s="444">
        <f t="shared" ca="1" si="184"/>
        <v>-429350912297278.44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-429350912297278.44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-1788962134571.9934</v>
      </c>
      <c r="L5110" s="444">
        <f t="shared" ca="1" si="184"/>
        <v>-431139874431850.44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-431139874431850.44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-1796416143466.0435</v>
      </c>
      <c r="L5111" s="444">
        <f t="shared" ca="1" si="184"/>
        <v>-432936290575316.5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-432936290575316.5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-1803901210730.4854</v>
      </c>
      <c r="L5112" s="444">
        <f t="shared" ca="1" si="184"/>
        <v>-434740191786047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-434740191786047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-1811417465775.1958</v>
      </c>
      <c r="L5113" s="444">
        <f t="shared" ca="1" si="184"/>
        <v>-436551609251822.19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-436551609251822.19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-1818965038549.259</v>
      </c>
      <c r="L5114" s="444">
        <f t="shared" ca="1" si="184"/>
        <v>-438370574290371.44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-438370574290371.44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-1826544059543.2144</v>
      </c>
      <c r="L5115" s="444">
        <f t="shared" ca="1" si="184"/>
        <v>-440197118349914.63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-440197118349914.63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-1834154659791.3108</v>
      </c>
      <c r="L5116" s="444">
        <f t="shared" ca="1" si="184"/>
        <v>-442031273009705.94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-442031273009705.94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-1841796970873.7747</v>
      </c>
      <c r="L5117" s="444">
        <f t="shared" ca="1" si="184"/>
        <v>-443873069980579.69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-443873069980579.69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-1849471124919.0823</v>
      </c>
      <c r="L5118" s="444">
        <f t="shared" ca="1" si="184"/>
        <v>-445722541105498.75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-445722541105498.75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-1857177254606.2449</v>
      </c>
      <c r="L5119" s="444">
        <f t="shared" ca="1" si="184"/>
        <v>-447579718360105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-447579718360105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-1864915493167.1042</v>
      </c>
      <c r="L5120" s="444">
        <f t="shared" ca="1" si="184"/>
        <v>-449444633853272.13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-449444633853272.13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-1872685974388.6335</v>
      </c>
      <c r="L5121" s="444">
        <f t="shared" ca="1" si="184"/>
        <v>-451317319827660.75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-451317319827660.75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-1880488832615.2534</v>
      </c>
      <c r="L5122" s="444">
        <f t="shared" ca="1" si="184"/>
        <v>-453197808660276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-453197808660276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-1888324202751.1501</v>
      </c>
      <c r="L5123" s="444">
        <f t="shared" ca="1" si="184"/>
        <v>-455086132863027.13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-455086132863027.13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-1896192220262.613</v>
      </c>
      <c r="L5124" s="444">
        <f t="shared" ca="1" si="184"/>
        <v>-456982325083289.75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-456982325083289.75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-1904093021180.374</v>
      </c>
      <c r="L5125" s="444">
        <f t="shared" ca="1" si="184"/>
        <v>-458886418104470.13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-458886418104470.13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-1912026742101.9587</v>
      </c>
      <c r="L5126" s="444">
        <f t="shared" ca="1" si="184"/>
        <v>-460798444846572.06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-460798444846572.06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-1919993520194.0503</v>
      </c>
      <c r="L5127" s="444">
        <f t="shared" ca="1" si="184"/>
        <v>-462718438366766.13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-462718438366766.13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-1927993493194.8589</v>
      </c>
      <c r="L5128" s="444">
        <f t="shared" ca="1" si="184"/>
        <v>-464646431859961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-464646431859961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-1936026799416.5042</v>
      </c>
      <c r="L5129" s="444">
        <f t="shared" ca="1" si="184"/>
        <v>-466582458659377.5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-466582458659377.5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-1944093577747.4063</v>
      </c>
      <c r="L5130" s="444">
        <f t="shared" ca="1" si="184"/>
        <v>-468526552237124.88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-468526552237124.88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-1952193967654.687</v>
      </c>
      <c r="L5131" s="444">
        <f t="shared" ca="1" si="184"/>
        <v>-470478746204779.56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-470478746204779.56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-1960328109186.5815</v>
      </c>
      <c r="L5132" s="444">
        <f t="shared" ca="1" si="184"/>
        <v>-472439074313966.13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-472439074313966.13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-1968496142974.8589</v>
      </c>
      <c r="L5133" s="444">
        <f t="shared" ca="1" si="184"/>
        <v>-474407570456941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-474407570456941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-1976698210237.2544</v>
      </c>
      <c r="L5134" s="444">
        <f t="shared" ca="1" si="184"/>
        <v>-476384268667178.25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-476384268667178.25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-1984934452779.9094</v>
      </c>
      <c r="L5135" s="444">
        <f t="shared" ca="1" si="184"/>
        <v>-478369203119958.19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-478369203119958.19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-1993205012999.8254</v>
      </c>
      <c r="L5136" s="444">
        <f t="shared" ca="1" si="184"/>
        <v>-480362408132958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-480362408132958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-2001510033887.325</v>
      </c>
      <c r="L5137" s="444">
        <f t="shared" ca="1" si="184"/>
        <v>-482363918166845.31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-482363918166845.31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-2009849659028.5222</v>
      </c>
      <c r="L5138" s="444">
        <f t="shared" ca="1" si="184"/>
        <v>-484373767825873.81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-484373767825873.81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-2018224032607.8076</v>
      </c>
      <c r="L5139" s="444">
        <f t="shared" ca="1" si="184"/>
        <v>-486391991858481.63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-486391991858481.63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-2026633299410.3401</v>
      </c>
      <c r="L5140" s="444">
        <f t="shared" ca="1" si="184"/>
        <v>-488418625157891.94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-488418625157891.94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-2035077604824.5496</v>
      </c>
      <c r="L5141" s="444">
        <f t="shared" ca="1" si="184"/>
        <v>-490453702762716.5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-490453702762716.5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-2043557094844.6521</v>
      </c>
      <c r="L5142" s="444">
        <f t="shared" ca="1" si="184"/>
        <v>-492497259857561.13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-492497259857561.13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-2052071916073.1714</v>
      </c>
      <c r="L5143" s="444">
        <f t="shared" ca="1" si="184"/>
        <v>-494549331773634.31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-494549331773634.31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-2060622215723.4766</v>
      </c>
      <c r="L5144" s="444">
        <f t="shared" ca="1" si="184"/>
        <v>-496609953989357.81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-496609953989357.81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-2069208141622.3242</v>
      </c>
      <c r="L5145" s="444">
        <f t="shared" ca="1" si="184"/>
        <v>-498679162130980.13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-498679162130980.13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-2077829842212.417</v>
      </c>
      <c r="L5146" s="444">
        <f t="shared" ca="1" si="184"/>
        <v>-500756991973192.56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-500756991973192.56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-2086487466554.9692</v>
      </c>
      <c r="L5147" s="444">
        <f t="shared" ca="1" si="184"/>
        <v>-502843479439747.56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-502843479439747.56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-2095181164332.2815</v>
      </c>
      <c r="L5148" s="444">
        <f t="shared" ca="1" si="184"/>
        <v>-504938660604079.88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-504938660604079.88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-2103911085850.3325</v>
      </c>
      <c r="L5149" s="444">
        <f t="shared" ca="1" si="184"/>
        <v>-507042571689930.19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-507042571689930.19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-2112677382041.3755</v>
      </c>
      <c r="L5150" s="444">
        <f t="shared" ca="1" si="184"/>
        <v>-509155249071971.56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-509155249071971.56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-2121480204466.5481</v>
      </c>
      <c r="L5151" s="444">
        <f t="shared" ca="1" si="184"/>
        <v>-511276729276438.13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-511276729276438.13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-2130319705318.4922</v>
      </c>
      <c r="L5152" s="444">
        <f t="shared" ca="1" si="184"/>
        <v>-513407048981756.63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-513407048981756.63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-2139196037423.9858</v>
      </c>
      <c r="L5153" s="444">
        <f t="shared" ca="1" si="184"/>
        <v>-515546245019180.63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-515546245019180.63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-2148109354246.5859</v>
      </c>
      <c r="L5154" s="444">
        <f t="shared" ca="1" si="184"/>
        <v>-517694354373427.19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-517694354373427.19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-2157059809889.28</v>
      </c>
      <c r="L5155" s="444">
        <f t="shared" ca="1" si="184"/>
        <v>-519851414183316.44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-519851414183316.44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-2166047559097.1516</v>
      </c>
      <c r="L5156" s="444">
        <f t="shared" ca="1" si="184"/>
        <v>-522017461742413.56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-522017461742413.56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-2175072757260.0566</v>
      </c>
      <c r="L5157" s="444">
        <f t="shared" ca="1" si="184"/>
        <v>-524192534499673.63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-524192534499673.63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-2184135560415.3064</v>
      </c>
      <c r="L5158" s="444">
        <f t="shared" ca="1" si="184"/>
        <v>-526376670060088.94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-526376670060088.94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-2193236125250.3706</v>
      </c>
      <c r="L5159" s="444">
        <f t="shared" ca="1" si="184"/>
        <v>-528569906185339.31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-528569906185339.31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-2202374609105.5806</v>
      </c>
      <c r="L5160" s="444">
        <f t="shared" ca="1" si="184"/>
        <v>-530772280794444.88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-530772280794444.88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-2211551169976.8535</v>
      </c>
      <c r="L5161" s="444">
        <f t="shared" ca="1" si="184"/>
        <v>-532983831964421.75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-532983831964421.75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-2220765966518.4238</v>
      </c>
      <c r="L5162" s="444">
        <f t="shared" ca="1" si="184"/>
        <v>-535204597930940.19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-535204597930940.19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-2230019158045.584</v>
      </c>
      <c r="L5163" s="444">
        <f t="shared" ca="1" si="184"/>
        <v>-537434617088985.75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-537434617088985.75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-2239310904537.4404</v>
      </c>
      <c r="L5164" s="444">
        <f t="shared" ca="1" si="184"/>
        <v>-539673927993523.19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-539673927993523.19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-2248641366639.6797</v>
      </c>
      <c r="L5165" s="444">
        <f t="shared" ca="1" si="184"/>
        <v>-541922569360162.88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-541922569360162.88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-2258010705667.3452</v>
      </c>
      <c r="L5166" s="444">
        <f t="shared" ca="1" si="184"/>
        <v>-544180580065830.25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-544180580065830.25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-2267419083607.626</v>
      </c>
      <c r="L5167" s="444">
        <f t="shared" ca="1" si="184"/>
        <v>-546447999149437.88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-546447999149437.88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-2276866663122.6582</v>
      </c>
      <c r="L5168" s="444">
        <f t="shared" ca="1" si="184"/>
        <v>-548724865812560.56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-548724865812560.56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-2286353607552.3354</v>
      </c>
      <c r="L5169" s="444">
        <f t="shared" ca="1" si="184"/>
        <v>-551011219420112.88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-551011219420112.88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-2295880080917.1367</v>
      </c>
      <c r="L5170" s="444">
        <f t="shared" ca="1" si="184"/>
        <v>-553307099501030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-553307099501030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-2305446247920.958</v>
      </c>
      <c r="L5171" s="444">
        <f t="shared" ca="1" si="184"/>
        <v>-555612545748950.94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-555612545748950.94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-2315052273953.9624</v>
      </c>
      <c r="L5172" s="444">
        <f t="shared" ca="1" si="184"/>
        <v>-557927598022904.88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-557927598022904.88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-2324698325095.437</v>
      </c>
      <c r="L5173" s="444">
        <f t="shared" ca="1" si="184"/>
        <v>-560252296348000.31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-560252296348000.31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-2334384568116.668</v>
      </c>
      <c r="L5174" s="444">
        <f t="shared" ca="1" si="184"/>
        <v>-562586680916117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-562586680916117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-2344111170483.8203</v>
      </c>
      <c r="L5175" s="444">
        <f t="shared" ca="1" si="184"/>
        <v>-564930792086600.88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-564930792086600.88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-2353878300360.8369</v>
      </c>
      <c r="L5176" s="444">
        <f t="shared" ca="1" si="184"/>
        <v>-567284670386961.75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-567284670386961.75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-2363686126612.3408</v>
      </c>
      <c r="L5177" s="444">
        <f t="shared" ca="1" si="184"/>
        <v>-569648356513574.13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-569648356513574.13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-2373534818806.5586</v>
      </c>
      <c r="L5178" s="444">
        <f t="shared" ca="1" si="184"/>
        <v>-572021891332380.63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-572021891332380.63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-2383424547218.2524</v>
      </c>
      <c r="L5179" s="444">
        <f t="shared" ca="1" si="184"/>
        <v>-574405315879598.88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-574405315879598.88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-2393355482831.6621</v>
      </c>
      <c r="L5180" s="444">
        <f t="shared" ca="1" si="184"/>
        <v>-576798671362430.5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-576798671362430.5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-2403327797343.4604</v>
      </c>
      <c r="L5181" s="444">
        <f t="shared" ca="1" si="184"/>
        <v>-579201999159774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-579201999159774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-2413341663165.7251</v>
      </c>
      <c r="L5182" s="444">
        <f t="shared" ca="1" si="184"/>
        <v>-581615340822939.75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-581615340822939.75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-2423397253428.9155</v>
      </c>
      <c r="L5183" s="444">
        <f t="shared" ca="1" si="184"/>
        <v>-584038738076368.63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-584038738076368.63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-2433494741984.8691</v>
      </c>
      <c r="L5184" s="444">
        <f t="shared" ca="1" si="184"/>
        <v>-586472232818353.5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-586472232818353.5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-2443634303409.8062</v>
      </c>
      <c r="L5185" s="444">
        <f t="shared" ca="1" si="184"/>
        <v>-588915867121763.25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-588915867121763.25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-2453816113007.3467</v>
      </c>
      <c r="L5186" s="444">
        <f t="shared" ca="1" si="184"/>
        <v>-591369683234770.63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-591369683234770.63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-2464040346811.5444</v>
      </c>
      <c r="L5187" s="444">
        <f t="shared" ca="1" si="184"/>
        <v>-593833723581582.13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-593833723581582.13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-2474307181589.9253</v>
      </c>
      <c r="L5188" s="444">
        <f t="shared" ca="1" si="184"/>
        <v>-596308030763172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-596308030763172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-2484616794846.5498</v>
      </c>
      <c r="L5189" s="444">
        <f t="shared" ca="1" si="184"/>
        <v>-598792647558018.5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-598792647558018.5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-2494969364825.0771</v>
      </c>
      <c r="L5190" s="444">
        <f t="shared" ca="1" si="184"/>
        <v>-601287616922843.63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-601287616922843.63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-2505365070511.8486</v>
      </c>
      <c r="L5191" s="444">
        <f t="shared" ca="1" si="184"/>
        <v>-603792981993355.5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-603792981993355.5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-2515804091638.9814</v>
      </c>
      <c r="L5192" s="444">
        <f t="shared" ca="1" si="184"/>
        <v>-606308786084994.5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-606308786084994.5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-2526286608687.4771</v>
      </c>
      <c r="L5193" s="444">
        <f t="shared" ca="1" si="184"/>
        <v>-608835072693682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-608835072693682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-2536812802890.3418</v>
      </c>
      <c r="L5194" s="444">
        <f t="shared" ca="1" si="184"/>
        <v>-611371885496572.38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-611371885496572.38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-2547382856235.7183</v>
      </c>
      <c r="L5195" s="444">
        <f t="shared" ca="1" si="184"/>
        <v>-613919268352808.13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-613919268352808.13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-2557996951470.0337</v>
      </c>
      <c r="L5196" s="444">
        <f t="shared" ca="1" si="184"/>
        <v>-616477265304278.13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-616477265304278.13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-2568655272101.1587</v>
      </c>
      <c r="L5197" s="444">
        <f t="shared" ca="1" si="184"/>
        <v>-619045920576379.25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-619045920576379.25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-2579358002401.5801</v>
      </c>
      <c r="L5198" s="444">
        <f t="shared" ca="1" si="184"/>
        <v>-621625278578780.88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-621625278578780.88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-2590105327411.5869</v>
      </c>
      <c r="L5199" s="444">
        <f t="shared" ca="1" si="184"/>
        <v>-624215383906192.5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-624215383906192.5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-2600897432942.4688</v>
      </c>
      <c r="L5200" s="444">
        <f t="shared" ca="1" si="184"/>
        <v>-626816281339135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-626816281339135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-2611734505579.729</v>
      </c>
      <c r="L5201" s="444">
        <f t="shared" ca="1" si="184"/>
        <v>-629428015844714.75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-629428015844714.75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-2622616732686.3115</v>
      </c>
      <c r="L5202" s="444">
        <f t="shared" ca="1" si="184"/>
        <v>-632050632577401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-632050632577401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-2633544302405.8374</v>
      </c>
      <c r="L5203" s="444">
        <f t="shared" ca="1" si="184"/>
        <v>-634684176879806.88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-634684176879806.88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-2644517403665.8618</v>
      </c>
      <c r="L5204" s="444">
        <f t="shared" ca="1" si="184"/>
        <v>-637328694283472.75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-637328694283472.75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-2655536226181.1362</v>
      </c>
      <c r="L5205" s="444">
        <f t="shared" ca="1" si="184"/>
        <v>-639984230509653.88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-639984230509653.88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-2666600960456.8911</v>
      </c>
      <c r="L5206" s="444">
        <f t="shared" ca="1" si="184"/>
        <v>-642650831470110.75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-642650831470110.75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-2677711797792.1279</v>
      </c>
      <c r="L5207" s="444">
        <f t="shared" ca="1" si="184"/>
        <v>-645328543267902.88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-645328543267902.88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-2688868930282.9287</v>
      </c>
      <c r="L5208" s="444">
        <f t="shared" ca="1" si="184"/>
        <v>-648017412198185.75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-648017412198185.75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-2700072550825.7739</v>
      </c>
      <c r="L5209" s="444">
        <f t="shared" ca="1" si="184"/>
        <v>-650717484749011.5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-650717484749011.5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-2711322853120.8813</v>
      </c>
      <c r="L5210" s="444">
        <f t="shared" ca="1" si="184"/>
        <v>-653428807602132.38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-653428807602132.38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-2722620031675.5518</v>
      </c>
      <c r="L5211" s="444">
        <f t="shared" ca="1" si="184"/>
        <v>-656151427633807.88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-656151427633807.88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-2733964281807.5327</v>
      </c>
      <c r="L5212" s="444">
        <f t="shared" ca="1" si="184"/>
        <v>-658885391915615.38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-658885391915615.38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-2745355799648.3975</v>
      </c>
      <c r="L5213" s="444">
        <f t="shared" ca="1" si="184"/>
        <v>-661630747715263.75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-661630747715263.75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-2756794782146.9321</v>
      </c>
      <c r="L5214" s="444">
        <f t="shared" ca="1" si="184"/>
        <v>-664387542497410.63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-664387542497410.63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-2768281427072.5444</v>
      </c>
      <c r="L5215" s="444">
        <f t="shared" ca="1" si="184"/>
        <v>-667155823924483.13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-667155823924483.13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-2779815933018.6797</v>
      </c>
      <c r="L5216" s="444">
        <f t="shared" ca="1" si="184"/>
        <v>-669935639857501.75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-669935639857501.75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-2791398499406.2573</v>
      </c>
      <c r="L5217" s="444">
        <f t="shared" ca="1" si="184"/>
        <v>-672727038356908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-672727038356908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-2803029326487.1167</v>
      </c>
      <c r="L5218" s="444">
        <f t="shared" ca="1" si="184"/>
        <v>-675530067683395.13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-675530067683395.13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-2814708615347.4795</v>
      </c>
      <c r="L5219" s="444">
        <f t="shared" ca="1" si="184"/>
        <v>-678344776298742.63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-678344776298742.63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-2826436567911.4277</v>
      </c>
      <c r="L5220" s="444">
        <f t="shared" ca="1" si="184"/>
        <v>-681171212866654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-681171212866654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-2838213386944.3916</v>
      </c>
      <c r="L5221" s="444">
        <f t="shared" ca="1" si="184"/>
        <v>-684009426253598.38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-684009426253598.38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-2850039276056.6597</v>
      </c>
      <c r="L5222" s="444">
        <f t="shared" ca="1" si="184"/>
        <v>-686859465529655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-686859465529655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-2861914439706.896</v>
      </c>
      <c r="L5223" s="444">
        <f t="shared" ca="1" si="184"/>
        <v>-689721379969361.88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-689721379969361.88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-2873839083205.6743</v>
      </c>
      <c r="L5224" s="444">
        <f t="shared" ca="1" si="184"/>
        <v>-692595219052567.5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-692595219052567.5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-2885813412719.0313</v>
      </c>
      <c r="L5225" s="444">
        <f t="shared" ca="1" si="184"/>
        <v>-695481032465286.5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-695481032465286.5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-2897837635272.0269</v>
      </c>
      <c r="L5226" s="444">
        <f t="shared" ca="1" si="184"/>
        <v>-698378870100558.5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-698378870100558.5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-2909911958752.3271</v>
      </c>
      <c r="L5227" s="444">
        <f t="shared" ca="1" si="184"/>
        <v>-701288782059310.88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-701288782059310.88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-2922036591913.7954</v>
      </c>
      <c r="L5228" s="444">
        <f t="shared" ca="1" si="184"/>
        <v>-704210818651224.63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-704210818651224.63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-2934211744380.1025</v>
      </c>
      <c r="L5229" s="444">
        <f t="shared" ca="1" si="184"/>
        <v>-707145030395604.75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-707145030395604.75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-2946437626648.353</v>
      </c>
      <c r="L5230" s="444">
        <f t="shared" ca="1" si="184"/>
        <v>-710091468022253.13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-710091468022253.13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-2958714450092.7212</v>
      </c>
      <c r="L5231" s="444">
        <f t="shared" ca="1" si="184"/>
        <v>-713050182472345.88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-713050182472345.88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-2971042426968.1079</v>
      </c>
      <c r="L5232" s="444">
        <f t="shared" ca="1" si="184"/>
        <v>-716021224899314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-716021224899314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-2983421770413.8081</v>
      </c>
      <c r="L5233" s="444">
        <f t="shared" ca="1" si="184"/>
        <v>-719004646669727.75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-719004646669727.75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-2995852694457.1987</v>
      </c>
      <c r="L5234" s="444">
        <f t="shared" ca="1" si="184"/>
        <v>-722000499364185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-722000499364185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-3008335414017.4375</v>
      </c>
      <c r="L5235" s="444">
        <f t="shared" ca="1" si="184"/>
        <v>-725008834778202.5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-725008834778202.5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-3020870144909.1772</v>
      </c>
      <c r="L5236" s="444">
        <f t="shared" ca="1" si="184"/>
        <v>-728029704923111.63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-728029704923111.63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-3033457103846.2983</v>
      </c>
      <c r="L5237" s="444">
        <f t="shared" ca="1" si="184"/>
        <v>-731063162026957.88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-731063162026957.88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-3046096508445.6577</v>
      </c>
      <c r="L5238" s="444">
        <f t="shared" ca="1" si="184"/>
        <v>-734109258535403.5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-734109258535403.5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-3058788577230.8477</v>
      </c>
      <c r="L5239" s="444">
        <f t="shared" ca="1" si="184"/>
        <v>-737168047112634.38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-737168047112634.38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-3071533529635.9766</v>
      </c>
      <c r="L5240" s="444">
        <f t="shared" ca="1" si="184"/>
        <v>-740239580642270.38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-740239580642270.38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-3084331586009.46</v>
      </c>
      <c r="L5241" s="444">
        <f t="shared" ca="1" si="184"/>
        <v>-743323912228279.88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-743323912228279.88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-3097182967617.833</v>
      </c>
      <c r="L5242" s="444">
        <f t="shared" ca="1" si="184"/>
        <v>-746421095195897.75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-746421095195897.75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-3110087896649.5737</v>
      </c>
      <c r="L5243" s="444">
        <f t="shared" ca="1" si="184"/>
        <v>-749531183092547.38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-749531183092547.38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-3123046596218.9473</v>
      </c>
      <c r="L5244" s="444">
        <f t="shared" ca="1" si="184"/>
        <v>-752654229688766.38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-752654229688766.38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-3136059290369.8599</v>
      </c>
      <c r="L5245" s="444">
        <f t="shared" ca="1" si="184"/>
        <v>-755790288979136.25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-755790288979136.25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-3149126204079.7344</v>
      </c>
      <c r="L5246" s="444">
        <f t="shared" ca="1" si="184"/>
        <v>-758939415183216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-758939415183216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-3162247563263.3999</v>
      </c>
      <c r="L5247" s="444">
        <f t="shared" ca="1" si="184"/>
        <v>-762101662746479.38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-762101662746479.38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-3175423594776.9976</v>
      </c>
      <c r="L5248" s="444">
        <f t="shared" ca="1" si="184"/>
        <v>-765277086341256.38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-765277086341256.38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-3188654526421.9014</v>
      </c>
      <c r="L5249" s="444">
        <f t="shared" ca="1" si="184"/>
        <v>-768465740867678.25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-768465740867678.25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-3201940586948.6592</v>
      </c>
      <c r="L5250" s="444">
        <f t="shared" ca="1" si="184"/>
        <v>-771667681454626.88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-771667681454626.88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-3215282006060.9453</v>
      </c>
      <c r="L5251" s="444">
        <f t="shared" ca="1" si="184"/>
        <v>-774882963460687.88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-774882963460687.88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-3228679014419.5327</v>
      </c>
      <c r="L5252" s="444">
        <f t="shared" ca="1" si="184"/>
        <v>-778111642475107.38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-778111642475107.38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-3242131843646.2808</v>
      </c>
      <c r="L5253" s="444">
        <f t="shared" ca="1" si="184"/>
        <v>-781353774318753.63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-781353774318753.63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-3255640726328.1401</v>
      </c>
      <c r="L5254" s="444">
        <f t="shared" ca="1" si="184"/>
        <v>-784609415045081.75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-784609415045081.75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-3269205896021.1738</v>
      </c>
      <c r="L5255" s="444">
        <f t="shared" ca="1" si="184"/>
        <v>-787878620941102.88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-787878620941102.88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-3282827587254.5952</v>
      </c>
      <c r="L5256" s="444">
        <f t="shared" ca="1" si="184"/>
        <v>-791161448528357.5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-791161448528357.5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-3296506035534.8228</v>
      </c>
      <c r="L5257" s="444">
        <f t="shared" ca="1" si="184"/>
        <v>-794457954563892.38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-794457954563892.38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-3310241477349.5518</v>
      </c>
      <c r="L5258" s="444">
        <f t="shared" ca="1" si="184"/>
        <v>-797768196041241.88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-797768196041241.88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-3324034150171.8413</v>
      </c>
      <c r="L5259" s="444">
        <f t="shared" ca="1" si="184"/>
        <v>-801092230191413.75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-801092230191413.75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-3337884292464.2241</v>
      </c>
      <c r="L5260" s="444">
        <f t="shared" ca="1" si="184"/>
        <v>-804430114483878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-804430114483878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-3351792143682.8252</v>
      </c>
      <c r="L5261" s="444">
        <f t="shared" ca="1" si="184"/>
        <v>-807781906627560.88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-807781906627560.88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-3365757944281.5034</v>
      </c>
      <c r="L5262" s="444">
        <f t="shared" ca="1" si="184"/>
        <v>-811147664571842.38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-811147664571842.38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-3379781935716.0098</v>
      </c>
      <c r="L5263" s="444">
        <f t="shared" ca="1" si="184"/>
        <v>-814527446507558.38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-814527446507558.38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-3393864360448.1597</v>
      </c>
      <c r="L5264" s="444">
        <f t="shared" ca="1" si="184"/>
        <v>-817921310868006.5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-817921310868006.5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-3408005461950.0269</v>
      </c>
      <c r="L5265" s="444">
        <f t="shared" ca="1" si="184"/>
        <v>-821329316329956.5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-821329316329956.5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-3422205484708.1519</v>
      </c>
      <c r="L5266" s="444">
        <f t="shared" ca="1" si="184"/>
        <v>-824751521814664.63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-824751521814664.63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-3436464674227.769</v>
      </c>
      <c r="L5267" s="444">
        <f t="shared" ca="1" si="184"/>
        <v>-828187986488892.38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-828187986488892.38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-3450783277037.0518</v>
      </c>
      <c r="L5268" s="444">
        <f t="shared" ca="1" si="184"/>
        <v>-831638769765929.38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-831638769765929.38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-3465161540691.3726</v>
      </c>
      <c r="L5269" s="444">
        <f t="shared" ca="1" si="184"/>
        <v>-835103931306620.75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-835103931306620.75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-3479599713777.5864</v>
      </c>
      <c r="L5270" s="444">
        <f t="shared" ca="1" si="184"/>
        <v>-838583531020398.38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-838583531020398.38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-3494098045918.3267</v>
      </c>
      <c r="L5271" s="444">
        <f t="shared" ca="1" si="184"/>
        <v>-842077629066316.75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-842077629066316.75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-3508656787776.3198</v>
      </c>
      <c r="L5272" s="444">
        <f t="shared" ca="1" si="184"/>
        <v>-845586285854093.13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-845586285854093.13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-3523276191058.7212</v>
      </c>
      <c r="L5273" s="444">
        <f t="shared" ca="1" si="184"/>
        <v>-849109562045151.88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-849109562045151.88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-3537956508521.4663</v>
      </c>
      <c r="L5274" s="444">
        <f t="shared" ca="1" si="184"/>
        <v>-852647518553673.38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-852647518553673.38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-3552697993973.6392</v>
      </c>
      <c r="L5275" s="444">
        <f t="shared" ca="1" si="184"/>
        <v>-856200216547647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-856200216547647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-3567500902281.8623</v>
      </c>
      <c r="L5276" s="444">
        <f t="shared" ca="1" si="184"/>
        <v>-859767717449928.88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-859767717449928.88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-3582365489374.7036</v>
      </c>
      <c r="L5277" s="444">
        <f t="shared" ca="1" si="184"/>
        <v>-863350082939303.63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-863350082939303.63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-3597292012247.0981</v>
      </c>
      <c r="L5278" s="444">
        <f t="shared" ca="1" si="184"/>
        <v>-866947374951550.75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-866947374951550.75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-3612280728964.7949</v>
      </c>
      <c r="L5279" s="444">
        <f t="shared" ca="1" si="184"/>
        <v>-870559655680515.5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-870559655680515.5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-3627331898668.8145</v>
      </c>
      <c r="L5280" s="444">
        <f t="shared" ca="1" si="184"/>
        <v>-874186987579184.38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-874186987579184.38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-3642445781579.9351</v>
      </c>
      <c r="L5281" s="444">
        <f t="shared" ca="1" si="184"/>
        <v>-877829433360764.25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-877829433360764.25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-3657622639003.1841</v>
      </c>
      <c r="L5282" s="444">
        <f t="shared" ca="1" si="184"/>
        <v>-881487055999767.38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-881487055999767.38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-3672862733332.3633</v>
      </c>
      <c r="L5283" s="444">
        <f t="shared" ca="1" si="184"/>
        <v>-885159918733099.75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-885159918733099.75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-3688166328054.582</v>
      </c>
      <c r="L5284" s="444">
        <f t="shared" ca="1" si="184"/>
        <v>-888848085061154.38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-888848085061154.38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-3703533687754.8101</v>
      </c>
      <c r="L5285" s="444">
        <f t="shared" ca="1" si="184"/>
        <v>-892551618748909.13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-892551618748909.13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-3718965078120.4551</v>
      </c>
      <c r="L5286" s="444">
        <f t="shared" ca="1" si="184"/>
        <v>-896270583827029.63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-896270583827029.63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-3734460765945.9561</v>
      </c>
      <c r="L5287" s="444">
        <f t="shared" ca="1" si="184"/>
        <v>-900005044592975.63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-900005044592975.63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-3750021019137.3979</v>
      </c>
      <c r="L5288" s="444">
        <f t="shared" ca="1" si="184"/>
        <v>-903755065612113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-903755065612113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-3765646106717.1372</v>
      </c>
      <c r="L5289" s="444">
        <f t="shared" ca="1" si="184"/>
        <v>-907520711718830.13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-907520711718830.13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-3781336298828.4595</v>
      </c>
      <c r="L5290" s="444">
        <f t="shared" ca="1" si="184"/>
        <v>-911302048017658.63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-911302048017658.63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-3797091866740.2437</v>
      </c>
      <c r="L5291" s="444">
        <f t="shared" ca="1" si="184"/>
        <v>-915099139884398.88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-915099139884398.88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-3812913082851.6626</v>
      </c>
      <c r="L5292" s="444">
        <f t="shared" ca="1" si="184"/>
        <v>-918912052967250.5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-918912052967250.5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-3828800220696.8765</v>
      </c>
      <c r="L5293" s="444">
        <f t="shared" ca="1" si="184"/>
        <v>-922740853187947.38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-922740853187947.38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-3844753554949.7813</v>
      </c>
      <c r="L5294" s="444">
        <f t="shared" ca="1" si="184"/>
        <v>-926585606742897.13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-926585606742897.13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-3860773361428.7378</v>
      </c>
      <c r="L5295" s="444">
        <f t="shared" ca="1" si="184"/>
        <v>-930446380104325.88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-930446380104325.88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-3876859917101.3584</v>
      </c>
      <c r="L5296" s="444">
        <f t="shared" ca="1" si="184"/>
        <v>-934323240021427.25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-934323240021427.25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-3893013500089.2803</v>
      </c>
      <c r="L5297" s="444">
        <f t="shared" ca="1" si="184"/>
        <v>-938216253521516.5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-938216253521516.5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-3909234389672.9854</v>
      </c>
      <c r="L5298" s="444">
        <f t="shared" ca="1" si="184"/>
        <v>-942125487911189.5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-942125487911189.5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-3925522866296.623</v>
      </c>
      <c r="L5299" s="444">
        <f t="shared" ca="1" si="184"/>
        <v>-946051010777486.13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-946051010777486.13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-3941879211572.8589</v>
      </c>
      <c r="L5300" s="444">
        <f t="shared" ca="1" si="184"/>
        <v>-949992889989059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-949992889989059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-3958303708287.7461</v>
      </c>
      <c r="L5301" s="444">
        <f t="shared" ca="1" si="184"/>
        <v>-953951193697346.75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-953951193697346.75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-3974796640405.6108</v>
      </c>
      <c r="L5302" s="444">
        <f t="shared" ca="1" si="184"/>
        <v>-957925990337752.38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-957925990337752.38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-3991358293073.9688</v>
      </c>
      <c r="L5303" s="444">
        <f t="shared" ca="1" si="184"/>
        <v>-961917348630826.38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-961917348630826.38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-4007988952628.4429</v>
      </c>
      <c r="L5304" s="444">
        <f t="shared" ca="1" si="184"/>
        <v>-965925337583454.88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-965925337583454.88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-4024688906597.729</v>
      </c>
      <c r="L5305" s="444">
        <f t="shared" ca="1" si="184"/>
        <v>-969950026490052.63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-969950026490052.63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-4041458443708.5522</v>
      </c>
      <c r="L5306" s="444">
        <f t="shared" ca="1" si="184"/>
        <v>-973991484933761.13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-973991484933761.13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-4058297853890.6714</v>
      </c>
      <c r="L5307" s="444">
        <f t="shared" ca="1" si="184"/>
        <v>-978049782787651.75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-978049782787651.75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-4075207428281.8823</v>
      </c>
      <c r="L5308" s="444">
        <f t="shared" ca="1" si="184"/>
        <v>-982124990215933.63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-982124990215933.63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-4092187459233.0566</v>
      </c>
      <c r="L5309" s="444">
        <f t="shared" ca="1" si="184"/>
        <v>-986217177675166.63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-986217177675166.63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-4109238240313.1943</v>
      </c>
      <c r="L5310" s="444">
        <f t="shared" ca="1" si="184"/>
        <v>-990326415915479.88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-990326415915479.88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-4126360066314.4995</v>
      </c>
      <c r="L5311" s="444">
        <f t="shared" ca="1" si="184"/>
        <v>-994452775981794.38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-994452775981794.38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-4143553233257.4771</v>
      </c>
      <c r="L5312" s="444">
        <f t="shared" ca="1" si="184"/>
        <v>-998596329215051.88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-998596329215051.88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-4160818038396.0493</v>
      </c>
      <c r="L5313" s="444">
        <f t="shared" ca="1" si="184"/>
        <v>-1002757147253447.9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-1002757147253447.9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-4178154780222.6987</v>
      </c>
      <c r="L5314" s="444">
        <f t="shared" ca="1" si="184"/>
        <v>-1006935302033670.6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-1006935302033670.6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-4195563758473.627</v>
      </c>
      <c r="L5315" s="444">
        <f t="shared" ca="1" si="184"/>
        <v>-1011130865792144.3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-1011130865792144.3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-4213045274133.9336</v>
      </c>
      <c r="L5316" s="444">
        <f t="shared" ca="1" si="184"/>
        <v>-1015343911066278.1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-1015343911066278.1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-4230599629442.8262</v>
      </c>
      <c r="L5317" s="444">
        <f t="shared" ca="1" si="184"/>
        <v>-1019574510695721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-1019574510695721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-4248227127898.8374</v>
      </c>
      <c r="L5318" s="444">
        <f t="shared" ca="1" si="184"/>
        <v>-1023822737823619.9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-1023822737823619.9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-4265928074265.0825</v>
      </c>
      <c r="L5319" s="444">
        <f t="shared" ca="1" si="184"/>
        <v>-1028088665897885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-1028088665897885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-4283702774574.52</v>
      </c>
      <c r="L5320" s="444">
        <f t="shared" ca="1" si="184"/>
        <v>-1032372368672459.5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-1032372368672459.5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-4301551536135.248</v>
      </c>
      <c r="L5321" s="444">
        <f t="shared" ca="1" si="184"/>
        <v>-1036673920208594.8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-1036673920208594.8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-4319474667535.8115</v>
      </c>
      <c r="L5322" s="444">
        <f t="shared" ca="1" si="184"/>
        <v>-1040993394876130.5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-1040993394876130.5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-4337472478650.5435</v>
      </c>
      <c r="L5323" s="444">
        <f t="shared" ca="1" si="184"/>
        <v>-1045330867354781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-1045330867354781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-4355545280644.9209</v>
      </c>
      <c r="L5324" s="444">
        <f t="shared" ca="1" si="184"/>
        <v>-1049686412635425.9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-1049686412635425.9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-4373693385980.9409</v>
      </c>
      <c r="L5325" s="444">
        <f t="shared" ca="1" si="184"/>
        <v>-1054060106021406.9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-1054060106021406.9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-4391917108422.5288</v>
      </c>
      <c r="L5326" s="444">
        <f t="shared" ca="1" si="184"/>
        <v>-1058452023129829.4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-1058452023129829.4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-4410216763040.9551</v>
      </c>
      <c r="L5327" s="444">
        <f t="shared" ca="1" si="184"/>
        <v>-1062862239892870.4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-1062862239892870.4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-4428592666220.293</v>
      </c>
      <c r="L5328" s="444">
        <f t="shared" ca="1" si="184"/>
        <v>-1067290832559090.6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-1067290832559090.6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-4447045135662.8779</v>
      </c>
      <c r="L5329" s="444">
        <f t="shared" ca="1" si="184"/>
        <v>-1071737877694753.5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-1071737877694753.5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-4465574490394.8066</v>
      </c>
      <c r="L5330" s="444">
        <f t="shared" ca="1" si="184"/>
        <v>-1076203452185148.3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-1076203452185148.3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-4484181050771.4512</v>
      </c>
      <c r="L5331" s="444">
        <f t="shared" ca="1" si="184"/>
        <v>-1080687633235919.8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-1080687633235919.8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-4502865138482.999</v>
      </c>
      <c r="L5332" s="444">
        <f t="shared" ca="1" si="184"/>
        <v>-1085190498374402.8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-1085190498374402.8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-4521627076560.0117</v>
      </c>
      <c r="L5333" s="444">
        <f t="shared" ca="1" si="184"/>
        <v>-1089712125450962.8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-1089712125450962.8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-4540467189379.0117</v>
      </c>
      <c r="L5334" s="444">
        <f t="shared" ca="1" si="184"/>
        <v>-1094252592640341.8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-1094252592640341.8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-4559385802668.0908</v>
      </c>
      <c r="L5335" s="444">
        <f t="shared" ca="1" si="184"/>
        <v>-1098811978443009.9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-1098811978443009.9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-4578383243512.541</v>
      </c>
      <c r="L5336" s="444">
        <f t="shared" ca="1" si="184"/>
        <v>-1103390361686522.4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-1103390361686522.4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-4597459840360.5098</v>
      </c>
      <c r="L5337" s="444">
        <f t="shared" ca="1" si="184"/>
        <v>-1107987821526882.9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-1107987821526882.9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-4616615923028.6787</v>
      </c>
      <c r="L5338" s="444">
        <f t="shared" ca="1" si="184"/>
        <v>-1112604437449911.5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-1112604437449911.5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-4635851822707.9648</v>
      </c>
      <c r="L5339" s="444">
        <f t="shared" ca="1" si="184"/>
        <v>-1117240289272619.5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-1117240289272619.5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-4655167871969.248</v>
      </c>
      <c r="L5340" s="444">
        <f t="shared" ca="1" si="184"/>
        <v>-1121895457144588.8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-1121895457144588.8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-4674564404769.1201</v>
      </c>
      <c r="L5341" s="444">
        <f t="shared" ca="1" si="184"/>
        <v>-1126570021549357.8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-1126570021549357.8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-4694041756455.6572</v>
      </c>
      <c r="L5342" s="444">
        <f t="shared" ca="1" si="184"/>
        <v>-1131264063305813.5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-1131264063305813.5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-4713600263774.2227</v>
      </c>
      <c r="L5343" s="444">
        <f t="shared" ca="1" si="184"/>
        <v>-1135977663569587.8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-1135977663569587.8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-4733240264873.2822</v>
      </c>
      <c r="L5344" s="444">
        <f t="shared" ca="1" si="184"/>
        <v>-1140710903834461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-1140710903834461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-4752962099310.2539</v>
      </c>
      <c r="L5345" s="444">
        <f t="shared" ca="1" si="184"/>
        <v>-1145463865933771.3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-1145463865933771.3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-4772766108057.3799</v>
      </c>
      <c r="L5346" s="444">
        <f t="shared" ca="1" si="184"/>
        <v>-1150236632041828.8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-1150236632041828.8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-4792652633507.6201</v>
      </c>
      <c r="L5347" s="444">
        <f t="shared" ca="1" si="184"/>
        <v>-1155029284675336.3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-1155029284675336.3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-4812622019480.5674</v>
      </c>
      <c r="L5348" s="444">
        <f t="shared" ca="1" si="184"/>
        <v>-1159841906694816.8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-1159841906694816.8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-4832674611228.4033</v>
      </c>
      <c r="L5349" s="444">
        <f t="shared" ca="1" si="184"/>
        <v>-1164674581306045.3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-1164674581306045.3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-4852810755441.8555</v>
      </c>
      <c r="L5350" s="444">
        <f t="shared" ca="1" si="184"/>
        <v>-1169527392061487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-1169527392061487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-4873030800256.1953</v>
      </c>
      <c r="L5351" s="444">
        <f t="shared" ca="1" si="184"/>
        <v>-1174400422861743.3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-1174400422861743.3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-4893335095257.2637</v>
      </c>
      <c r="L5352" s="444">
        <f t="shared" ca="1" si="184"/>
        <v>-1179293757957000.5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-1179293757957000.5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-4913723991487.502</v>
      </c>
      <c r="L5353" s="444">
        <f t="shared" ca="1" si="184"/>
        <v>-1184207481948488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-1184207481948488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-4934197841452.0332</v>
      </c>
      <c r="L5354" s="444">
        <f t="shared" ca="1" si="184"/>
        <v>-1189141679789940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-1189141679789940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-4954756999124.75</v>
      </c>
      <c r="L5355" s="444">
        <f t="shared" ca="1" si="184"/>
        <v>-1194096436789064.8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-1194096436789064.8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-4975401819954.4365</v>
      </c>
      <c r="L5356" s="444">
        <f t="shared" ca="1" si="184"/>
        <v>-1199071838609019.3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-1199071838609019.3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-4996132660870.9131</v>
      </c>
      <c r="L5357" s="444">
        <f t="shared" ca="1" si="184"/>
        <v>-1204067971269890.3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-1204067971269890.3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-5016949880291.209</v>
      </c>
      <c r="L5358" s="444">
        <f t="shared" ca="1" si="184"/>
        <v>-1209084921150181.5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-1209084921150181.5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-5037853838125.7559</v>
      </c>
      <c r="L5359" s="444">
        <f t="shared" ca="1" si="184"/>
        <v>-1214122774988307.3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-1214122774988307.3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-5058844895784.6133</v>
      </c>
      <c r="L5360" s="444">
        <f t="shared" ca="1" si="184"/>
        <v>-1219181619884091.8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-1219181619884091.8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-5079923416183.7158</v>
      </c>
      <c r="L5361" s="444">
        <f t="shared" ca="1" si="184"/>
        <v>-1224261543300275.5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-1224261543300275.5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-5101089763751.1475</v>
      </c>
      <c r="L5362" s="444">
        <f t="shared" ca="1" si="184"/>
        <v>-1229362633064026.8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-1229362633064026.8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-5122344304433.4443</v>
      </c>
      <c r="L5363" s="444">
        <f t="shared" ref="L5363:L5617" ca="1" si="189">I5363-J5363+K5363</f>
        <v>-1234484977368460.3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-1234484977368460.3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-5143687405701.918</v>
      </c>
      <c r="L5364" s="444">
        <f t="shared" ca="1" si="189"/>
        <v>-1239628664774162.3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-1239628664774162.3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-5165119436559.0098</v>
      </c>
      <c r="L5365" s="444">
        <f t="shared" ca="1" si="189"/>
        <v>-1244793784210721.3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-1244793784210721.3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-5186640767544.6719</v>
      </c>
      <c r="L5366" s="444">
        <f t="shared" ca="1" si="189"/>
        <v>-1249980424978266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-1249980424978266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-5208251770742.7754</v>
      </c>
      <c r="L5367" s="444">
        <f t="shared" ca="1" si="189"/>
        <v>-1255188676749008.8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-1255188676749008.8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-5229952819787.5361</v>
      </c>
      <c r="L5368" s="444">
        <f t="shared" ca="1" si="189"/>
        <v>-1260418629568796.3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-1260418629568796.3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-5251744289869.9844</v>
      </c>
      <c r="L5369" s="444">
        <f t="shared" ca="1" si="189"/>
        <v>-1265670373858666.3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-1265670373858666.3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-5273626557744.4424</v>
      </c>
      <c r="L5370" s="444">
        <f t="shared" ca="1" si="189"/>
        <v>-1270944000416410.8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-1270944000416410.8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-5295600001735.0449</v>
      </c>
      <c r="L5371" s="444">
        <f t="shared" ca="1" si="189"/>
        <v>-1276239600418145.8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-1276239600418145.8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-5317665001742.2734</v>
      </c>
      <c r="L5372" s="444">
        <f t="shared" ca="1" si="189"/>
        <v>-1281557265419888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-1281557265419888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-5339821939249.5332</v>
      </c>
      <c r="L5373" s="444">
        <f t="shared" ca="1" si="189"/>
        <v>-1286897087359137.5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-1286897087359137.5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-5362071197329.7393</v>
      </c>
      <c r="L5374" s="444">
        <f t="shared" ca="1" si="189"/>
        <v>-1292259158556467.3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-1292259158556467.3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-5384413160651.9473</v>
      </c>
      <c r="L5375" s="444">
        <f t="shared" ca="1" si="189"/>
        <v>-1297643571717119.3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-1297643571717119.3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-5406848215487.9971</v>
      </c>
      <c r="L5376" s="444">
        <f t="shared" ca="1" si="189"/>
        <v>-1303050419932607.3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-1303050419932607.3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-5429376749719.1973</v>
      </c>
      <c r="L5377" s="444">
        <f t="shared" ca="1" si="189"/>
        <v>-1308479796682326.5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-1308479796682326.5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-5451999152843.0273</v>
      </c>
      <c r="L5378" s="444">
        <f t="shared" ca="1" si="189"/>
        <v>-1313931795835169.5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-1313931795835169.5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-5474715815979.873</v>
      </c>
      <c r="L5379" s="444">
        <f t="shared" ca="1" si="189"/>
        <v>-1319406511651149.3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-1319406511651149.3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-5497527131879.7881</v>
      </c>
      <c r="L5380" s="444">
        <f t="shared" ca="1" si="189"/>
        <v>-1324904038783029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-1324904038783029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-5520433494929.2871</v>
      </c>
      <c r="L5381" s="444">
        <f t="shared" ca="1" si="189"/>
        <v>-1330424472277958.3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-1330424472277958.3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-5543435301158.1592</v>
      </c>
      <c r="L5382" s="444">
        <f t="shared" ca="1" si="189"/>
        <v>-1335967907579116.5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-1335967907579116.5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-5566532948246.3184</v>
      </c>
      <c r="L5383" s="444">
        <f t="shared" ca="1" si="189"/>
        <v>-1341534440527362.8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-1341534440527362.8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-5589726835530.6777</v>
      </c>
      <c r="L5384" s="444">
        <f t="shared" ca="1" si="189"/>
        <v>-1347124167362893.5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-1347124167362893.5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-5613017364012.0566</v>
      </c>
      <c r="L5385" s="444">
        <f t="shared" ca="1" si="189"/>
        <v>-1352737184726905.5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-1352737184726905.5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-5636404936362.1064</v>
      </c>
      <c r="L5386" s="444">
        <f t="shared" ca="1" si="189"/>
        <v>-1358373589663267.5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-1358373589663267.5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-5659889956930.2813</v>
      </c>
      <c r="L5387" s="444">
        <f t="shared" ca="1" si="189"/>
        <v>-1364033479620197.8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-1364033479620197.8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-5683472831750.8242</v>
      </c>
      <c r="L5388" s="444">
        <f t="shared" ca="1" si="189"/>
        <v>-1369716952451948.5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-1369716952451948.5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-5707153968549.7852</v>
      </c>
      <c r="L5389" s="444">
        <f t="shared" ca="1" si="189"/>
        <v>-1375424106420498.3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-1375424106420498.3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-5730933776752.0762</v>
      </c>
      <c r="L5390" s="444">
        <f t="shared" ca="1" si="189"/>
        <v>-1381155040197250.3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-1381155040197250.3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-5754812667488.543</v>
      </c>
      <c r="L5391" s="444">
        <f t="shared" ca="1" si="189"/>
        <v>-1386909852864738.8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-1386909852864738.8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-5778791053603.0781</v>
      </c>
      <c r="L5392" s="444">
        <f t="shared" ca="1" si="189"/>
        <v>-1392688643918341.8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-1392688643918341.8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-5802869349659.7568</v>
      </c>
      <c r="L5393" s="444">
        <f t="shared" ca="1" si="189"/>
        <v>-1398491513268001.5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-1398491513268001.5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-5827047971950.0059</v>
      </c>
      <c r="L5394" s="444">
        <f t="shared" ca="1" si="189"/>
        <v>-1404318561239951.5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-1404318561239951.5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-5851327338499.7979</v>
      </c>
      <c r="L5395" s="444">
        <f t="shared" ca="1" si="189"/>
        <v>-1410169888578451.3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-1410169888578451.3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-5875707869076.8799</v>
      </c>
      <c r="L5396" s="444">
        <f t="shared" ca="1" si="189"/>
        <v>-1416045596447528.3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-1416045596447528.3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-5900189985198.0342</v>
      </c>
      <c r="L5397" s="444">
        <f t="shared" ca="1" si="189"/>
        <v>-1421945786432726.3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-1421945786432726.3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-5924774110136.3594</v>
      </c>
      <c r="L5398" s="444">
        <f t="shared" ca="1" si="189"/>
        <v>-1427870560542862.5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-1427870560542862.5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-5949460668928.5938</v>
      </c>
      <c r="L5399" s="444">
        <f t="shared" ca="1" si="189"/>
        <v>-1433820021211791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-1433820021211791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-5974250088382.4629</v>
      </c>
      <c r="L5400" s="444">
        <f t="shared" ca="1" si="189"/>
        <v>-1439794271300173.5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-1439794271300173.5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-5999142797084.0566</v>
      </c>
      <c r="L5401" s="444">
        <f t="shared" ca="1" si="189"/>
        <v>-1445793414097257.5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-1445793414097257.5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-6024139225405.2393</v>
      </c>
      <c r="L5402" s="444">
        <f t="shared" ca="1" si="189"/>
        <v>-1451817553322662.8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-1451817553322662.8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-6049239805511.0947</v>
      </c>
      <c r="L5403" s="444">
        <f t="shared" ca="1" si="189"/>
        <v>-1457866793128173.8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-1457866793128173.8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-6074444971367.3906</v>
      </c>
      <c r="L5404" s="444">
        <f t="shared" ca="1" si="189"/>
        <v>-1463941238099541.3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-1463941238099541.3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-6099755158748.0889</v>
      </c>
      <c r="L5405" s="444">
        <f t="shared" ca="1" si="189"/>
        <v>-1470040993258289.3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-1470040993258289.3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-6125170805242.8721</v>
      </c>
      <c r="L5406" s="444">
        <f t="shared" ca="1" si="189"/>
        <v>-1476166164063532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-1476166164063532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-6150692350264.7168</v>
      </c>
      <c r="L5407" s="444">
        <f t="shared" ca="1" si="189"/>
        <v>-1482316856413796.8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-1482316856413796.8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-6176320235057.4863</v>
      </c>
      <c r="L5408" s="444">
        <f t="shared" ca="1" si="189"/>
        <v>-1488493176648854.3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-1488493176648854.3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-6202054902703.5596</v>
      </c>
      <c r="L5409" s="444">
        <f t="shared" ca="1" si="189"/>
        <v>-1494695231551557.8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-1494695231551557.8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-6227896798131.4902</v>
      </c>
      <c r="L5410" s="444">
        <f t="shared" ca="1" si="189"/>
        <v>-1500923128349689.3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-1500923128349689.3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-6253846368123.7051</v>
      </c>
      <c r="L5411" s="444">
        <f t="shared" ca="1" si="189"/>
        <v>-1507176974717813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-1507176974717813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-6279904061324.2207</v>
      </c>
      <c r="L5412" s="444">
        <f t="shared" ca="1" si="189"/>
        <v>-1513456878779137.3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-1513456878779137.3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-6306070328246.4053</v>
      </c>
      <c r="L5413" s="444">
        <f t="shared" ca="1" si="189"/>
        <v>-1519762949107383.8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-1519762949107383.8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-6332345621280.7656</v>
      </c>
      <c r="L5414" s="444">
        <f t="shared" ca="1" si="189"/>
        <v>-1526095294728664.5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-1526095294728664.5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-6358730394702.7686</v>
      </c>
      <c r="L5415" s="444">
        <f t="shared" ca="1" si="189"/>
        <v>-1532454025123367.3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-1532454025123367.3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-6385225104680.6973</v>
      </c>
      <c r="L5416" s="444">
        <f t="shared" ca="1" si="189"/>
        <v>-1538839250228048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-1538839250228048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-6411830209283.5332</v>
      </c>
      <c r="L5417" s="444">
        <f t="shared" ca="1" si="189"/>
        <v>-1545251080437331.5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-1545251080437331.5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-6438546168488.8809</v>
      </c>
      <c r="L5418" s="444">
        <f t="shared" ca="1" si="189"/>
        <v>-1551689626605820.5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-1551689626605820.5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-6465373444190.9189</v>
      </c>
      <c r="L5419" s="444">
        <f t="shared" ca="1" si="189"/>
        <v>-1558155000050011.5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-1558155000050011.5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-6492312500208.3809</v>
      </c>
      <c r="L5420" s="444">
        <f t="shared" ca="1" si="189"/>
        <v>-1564647312550220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-1564647312550220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-6519363802292.583</v>
      </c>
      <c r="L5421" s="444">
        <f t="shared" ca="1" si="189"/>
        <v>-1571166676352512.5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-1571166676352512.5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-6546527818135.4688</v>
      </c>
      <c r="L5422" s="444">
        <f t="shared" ca="1" si="189"/>
        <v>-1577713204170648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-1577713204170648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-6573805017377.7002</v>
      </c>
      <c r="L5423" s="444">
        <f t="shared" ca="1" si="189"/>
        <v>-1584287009188025.8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-1584287009188025.8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-6601195871616.7734</v>
      </c>
      <c r="L5424" s="444">
        <f t="shared" ca="1" si="189"/>
        <v>-1590888205059642.5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-1590888205059642.5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-6628700854415.1768</v>
      </c>
      <c r="L5425" s="444">
        <f t="shared" ca="1" si="189"/>
        <v>-1597516905914057.8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-1597516905914057.8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-6656320441308.5742</v>
      </c>
      <c r="L5426" s="444">
        <f t="shared" ca="1" si="189"/>
        <v>-1604173226355366.3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-1604173226355366.3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-6684055109814.0264</v>
      </c>
      <c r="L5427" s="444">
        <f t="shared" ca="1" si="189"/>
        <v>-1610857281465180.3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-1610857281465180.3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-6711905339438.251</v>
      </c>
      <c r="L5428" s="444">
        <f t="shared" ca="1" si="189"/>
        <v>-1617569186804618.5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-1617569186804618.5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-6739871611685.9102</v>
      </c>
      <c r="L5429" s="444">
        <f t="shared" ca="1" si="189"/>
        <v>-1624309058416304.5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-1624309058416304.5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-6767954410067.9355</v>
      </c>
      <c r="L5430" s="444">
        <f t="shared" ca="1" si="189"/>
        <v>-1631077012826372.5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-1631077012826372.5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-6796154220109.8857</v>
      </c>
      <c r="L5431" s="444">
        <f t="shared" ca="1" si="189"/>
        <v>-1637873167046482.5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-1637873167046482.5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-6824471529360.3438</v>
      </c>
      <c r="L5432" s="444">
        <f t="shared" ca="1" si="189"/>
        <v>-1644697638575842.8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-1644697638575842.8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-6852906827399.3447</v>
      </c>
      <c r="L5433" s="444">
        <f t="shared" ca="1" si="189"/>
        <v>-1651550545403242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-1651550545403242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-6881460605846.8418</v>
      </c>
      <c r="L5434" s="444">
        <f t="shared" ca="1" si="189"/>
        <v>-1658432006009088.8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-1658432006009088.8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-6910133358371.2031</v>
      </c>
      <c r="L5435" s="444">
        <f t="shared" ca="1" si="189"/>
        <v>-1665342139367460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-1665342139367460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-6938925580697.75</v>
      </c>
      <c r="L5436" s="444">
        <f t="shared" ca="1" si="189"/>
        <v>-1672281064948157.8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-1672281064948157.8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-6967837770617.3242</v>
      </c>
      <c r="L5437" s="444">
        <f t="shared" ca="1" si="189"/>
        <v>-1679248902718775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-1679248902718775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-6996870427994.8955</v>
      </c>
      <c r="L5438" s="444">
        <f t="shared" ca="1" si="189"/>
        <v>-1686245773146770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-1686245773146770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-7026024054778.208</v>
      </c>
      <c r="L5439" s="444">
        <f t="shared" ca="1" si="189"/>
        <v>-1693271797201548.3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-1693271797201548.3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-7055299155006.4512</v>
      </c>
      <c r="L5440" s="444">
        <f t="shared" ca="1" si="189"/>
        <v>-1700327096356554.8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-1700327096356554.8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-7084696234818.9775</v>
      </c>
      <c r="L5441" s="444">
        <f t="shared" ca="1" si="189"/>
        <v>-1707411792591373.8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-1707411792591373.8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-7114215802464.0576</v>
      </c>
      <c r="L5442" s="444">
        <f t="shared" ca="1" si="189"/>
        <v>-1714526008393837.8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-1714526008393837.8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-7143858368307.6572</v>
      </c>
      <c r="L5443" s="444">
        <f t="shared" ca="1" si="189"/>
        <v>-1721669866762145.5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-1721669866762145.5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-7173624444842.2725</v>
      </c>
      <c r="L5444" s="444">
        <f t="shared" ca="1" si="189"/>
        <v>-1728843491206987.8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-1728843491206987.8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-7203514546695.7822</v>
      </c>
      <c r="L5445" s="444">
        <f t="shared" ca="1" si="189"/>
        <v>-1736047005753683.5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-1736047005753683.5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-7233529190640.3477</v>
      </c>
      <c r="L5446" s="444">
        <f t="shared" ca="1" si="189"/>
        <v>-1743280534944323.8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-1743280534944323.8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-7263668895601.3486</v>
      </c>
      <c r="L5447" s="444">
        <f t="shared" ca="1" si="189"/>
        <v>-1750544203839925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-1750544203839925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-7293934182666.3545</v>
      </c>
      <c r="L5448" s="444">
        <f t="shared" ca="1" si="189"/>
        <v>-1757838138022591.3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-1757838138022591.3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-7324325575094.1289</v>
      </c>
      <c r="L5449" s="444">
        <f t="shared" ca="1" si="189"/>
        <v>-1765162463597685.5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-1765162463597685.5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-7354843598323.6895</v>
      </c>
      <c r="L5450" s="444">
        <f t="shared" ca="1" si="189"/>
        <v>-1772517307196009.3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-1772517307196009.3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-7385488779983.3721</v>
      </c>
      <c r="L5451" s="444">
        <f t="shared" ca="1" si="189"/>
        <v>-1779902795975992.5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-1779902795975992.5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-7416261649899.9688</v>
      </c>
      <c r="L5452" s="444">
        <f t="shared" ca="1" si="189"/>
        <v>-1787319057625892.5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-1787319057625892.5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-7447162740107.8857</v>
      </c>
      <c r="L5453" s="444">
        <f t="shared" ca="1" si="189"/>
        <v>-1794766220366000.5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-1794766220366000.5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-7478192584858.335</v>
      </c>
      <c r="L5454" s="444">
        <f t="shared" ca="1" si="189"/>
        <v>-1802244412950858.8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-1802244412950858.8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-7509351720628.5781</v>
      </c>
      <c r="L5455" s="444">
        <f t="shared" ca="1" si="189"/>
        <v>-1809753764671487.3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-1809753764671487.3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-7540640686131.1963</v>
      </c>
      <c r="L5456" s="444">
        <f t="shared" ca="1" si="189"/>
        <v>-1817294405357618.5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-1817294405357618.5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-7572060022323.4102</v>
      </c>
      <c r="L5457" s="444">
        <f t="shared" ca="1" si="189"/>
        <v>-1824866465379942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-1824866465379942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-7603610272416.4248</v>
      </c>
      <c r="L5458" s="444">
        <f t="shared" ca="1" si="189"/>
        <v>-1832470075652358.5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-1832470075652358.5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-7635291981884.8271</v>
      </c>
      <c r="L5459" s="444">
        <f t="shared" ca="1" si="189"/>
        <v>-1840105367634243.3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-1840105367634243.3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-7667105698476.0137</v>
      </c>
      <c r="L5460" s="444">
        <f t="shared" ca="1" si="189"/>
        <v>-1847772473332719.3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-1847772473332719.3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-7699051972219.6631</v>
      </c>
      <c r="L5461" s="444">
        <f t="shared" ca="1" si="189"/>
        <v>-1855471525304939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-1855471525304939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-7731131355437.2461</v>
      </c>
      <c r="L5462" s="444">
        <f t="shared" ca="1" si="189"/>
        <v>-1863202656660376.3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-1863202656660376.3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-7763344402751.5674</v>
      </c>
      <c r="L5463" s="444">
        <f t="shared" ca="1" si="189"/>
        <v>-1870966001063127.8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-1870966001063127.8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-7795691671096.3643</v>
      </c>
      <c r="L5464" s="444">
        <f t="shared" ca="1" si="189"/>
        <v>-1878761692734224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-1878761692734224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-7828173719725.9336</v>
      </c>
      <c r="L5465" s="444">
        <f t="shared" ca="1" si="189"/>
        <v>-1886589866453950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-1886589866453950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-7860791110224.792</v>
      </c>
      <c r="L5466" s="444">
        <f t="shared" ca="1" si="189"/>
        <v>-1894450657564174.8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-1894450657564174.8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-7893544406517.3945</v>
      </c>
      <c r="L5467" s="444">
        <f t="shared" ca="1" si="189"/>
        <v>-1902344201970692.3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-1902344201970692.3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-7926434174877.8838</v>
      </c>
      <c r="L5468" s="444">
        <f t="shared" ca="1" si="189"/>
        <v>-1910270636145570.3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-1910270636145570.3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-7959460983939.876</v>
      </c>
      <c r="L5469" s="444">
        <f t="shared" ca="1" si="189"/>
        <v>-1918230097129510.3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-1918230097129510.3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-7992625404706.292</v>
      </c>
      <c r="L5470" s="444">
        <f t="shared" ca="1" si="189"/>
        <v>-1926222722534216.5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-1926222722534216.5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-8025928010559.2344</v>
      </c>
      <c r="L5471" s="444">
        <f t="shared" ca="1" si="189"/>
        <v>-1934248650544775.8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-1934248650544775.8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-8059369377269.8975</v>
      </c>
      <c r="L5472" s="444">
        <f t="shared" ca="1" si="189"/>
        <v>-1942308019922045.8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-1942308019922045.8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-8092950083008.5225</v>
      </c>
      <c r="L5473" s="444">
        <f t="shared" ca="1" si="189"/>
        <v>-1950400970005054.3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-1950400970005054.3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-8126670708354.3926</v>
      </c>
      <c r="L5474" s="444">
        <f t="shared" ca="1" si="189"/>
        <v>-1958527640713408.8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-1958527640713408.8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-8160531836305.8701</v>
      </c>
      <c r="L5475" s="444">
        <f t="shared" ca="1" si="189"/>
        <v>-1966688172549714.5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-1966688172549714.5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-8194534052290.4775</v>
      </c>
      <c r="L5476" s="444">
        <f t="shared" ca="1" si="189"/>
        <v>-1974882706602005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-1974882706602005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-8228677944175.0195</v>
      </c>
      <c r="L5477" s="444">
        <f t="shared" ca="1" si="189"/>
        <v>-1983111384546180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-1983111384546180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-8262964102275.75</v>
      </c>
      <c r="L5478" s="444">
        <f t="shared" ca="1" si="189"/>
        <v>-1991374348648455.8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-1991374348648455.8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-8297393119368.5654</v>
      </c>
      <c r="L5479" s="444">
        <f t="shared" ca="1" si="189"/>
        <v>-1999671741767824.3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-1999671741767824.3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-8331965590699.2676</v>
      </c>
      <c r="L5480" s="444">
        <f t="shared" ca="1" si="189"/>
        <v>-2008003707358523.5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-2008003707358523.5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-8366682113993.8467</v>
      </c>
      <c r="L5481" s="444">
        <f t="shared" ca="1" si="189"/>
        <v>-2016370389472517.3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-2016370389472517.3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-8401543289468.8213</v>
      </c>
      <c r="L5482" s="444">
        <f t="shared" ca="1" si="189"/>
        <v>-2024771932761986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-2024771932761986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-8436549719841.6084</v>
      </c>
      <c r="L5483" s="444">
        <f t="shared" ca="1" si="189"/>
        <v>-2033208482481827.5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-2033208482481827.5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-8471702010340.9482</v>
      </c>
      <c r="L5484" s="444">
        <f t="shared" ca="1" si="189"/>
        <v>-2041680184492168.5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-2041680184492168.5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-8507000768717.3682</v>
      </c>
      <c r="L5485" s="444">
        <f t="shared" ca="1" si="189"/>
        <v>-2050187185260885.8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-2050187185260885.8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-8542446605253.6904</v>
      </c>
      <c r="L5486" s="444">
        <f t="shared" ca="1" si="189"/>
        <v>-2058729631866139.5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-2058729631866139.5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-8578040132775.5811</v>
      </c>
      <c r="L5487" s="444">
        <f t="shared" ca="1" si="189"/>
        <v>-2067307671998915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-2067307671998915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-8613781966662.1455</v>
      </c>
      <c r="L5488" s="444">
        <f t="shared" ca="1" si="189"/>
        <v>-2075921453965577.3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-2075921453965577.3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-8649672724856.5713</v>
      </c>
      <c r="L5489" s="444">
        <f t="shared" ca="1" si="189"/>
        <v>-2084571126690433.8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-2084571126690433.8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-8685713027876.8057</v>
      </c>
      <c r="L5490" s="444">
        <f t="shared" ca="1" si="189"/>
        <v>-2093256839718310.5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-2093256839718310.5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-8721903498826.2939</v>
      </c>
      <c r="L5491" s="444">
        <f t="shared" ca="1" si="189"/>
        <v>-2101978743217136.8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-2101978743217136.8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-8758244763404.7363</v>
      </c>
      <c r="L5492" s="444">
        <f t="shared" ca="1" si="189"/>
        <v>-2110736987980541.5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-2110736987980541.5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-8794737449918.9229</v>
      </c>
      <c r="L5493" s="444">
        <f t="shared" ca="1" si="189"/>
        <v>-2119531725430460.5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-2119531725430460.5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-8831382189293.5859</v>
      </c>
      <c r="L5494" s="444">
        <f t="shared" ca="1" si="189"/>
        <v>-2128363107619754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-2128363107619754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-8868179615082.3086</v>
      </c>
      <c r="L5495" s="444">
        <f t="shared" ca="1" si="189"/>
        <v>-2137231287234836.3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-2137231287234836.3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-8905130363478.4844</v>
      </c>
      <c r="L5496" s="444">
        <f t="shared" ca="1" si="189"/>
        <v>-2146136417598314.8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-2146136417598314.8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-8942235073326.3105</v>
      </c>
      <c r="L5497" s="444">
        <f t="shared" ca="1" si="189"/>
        <v>-2155078652671641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-2155078652671641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-8979494386131.8379</v>
      </c>
      <c r="L5498" s="444">
        <f t="shared" ca="1" si="189"/>
        <v>-2164058147057772.8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-2164058147057772.8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-9016908946074.0527</v>
      </c>
      <c r="L5499" s="444">
        <f t="shared" ca="1" si="189"/>
        <v>-2173075056003846.8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-2173075056003846.8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-9054479400016.0273</v>
      </c>
      <c r="L5500" s="444">
        <f t="shared" ca="1" si="189"/>
        <v>-2182129535403862.8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-2182129535403862.8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-9092206397516.0957</v>
      </c>
      <c r="L5501" s="444">
        <f t="shared" ca="1" si="189"/>
        <v>-2191221741801378.8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-2191221741801378.8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-9130090590839.0781</v>
      </c>
      <c r="L5502" s="444">
        <f t="shared" ca="1" si="189"/>
        <v>-2200351832392217.8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-2200351832392217.8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-9168132634967.5742</v>
      </c>
      <c r="L5503" s="444">
        <f t="shared" ca="1" si="189"/>
        <v>-2209519965027185.3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-2209519965027185.3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-9206333187613.2715</v>
      </c>
      <c r="L5504" s="444">
        <f t="shared" ca="1" si="189"/>
        <v>-2218726298214798.5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-2218726298214798.5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-9244692909228.3281</v>
      </c>
      <c r="L5505" s="444">
        <f t="shared" ca="1" si="189"/>
        <v>-2227970991124026.8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-2227970991124026.8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-9283212463016.7773</v>
      </c>
      <c r="L5506" s="444">
        <f t="shared" ca="1" si="189"/>
        <v>-2237254203587043.5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-2237254203587043.5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-9321892514946.0137</v>
      </c>
      <c r="L5507" s="444">
        <f t="shared" ca="1" si="189"/>
        <v>-2246576096101989.5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-2246576096101989.5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-9360733733758.2891</v>
      </c>
      <c r="L5508" s="444">
        <f t="shared" ca="1" si="189"/>
        <v>-2255936829835748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-2255936829835748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-9399736790982.2832</v>
      </c>
      <c r="L5509" s="444">
        <f t="shared" ca="1" si="189"/>
        <v>-2265336566626730.5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-2265336566626730.5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-9438902360944.7109</v>
      </c>
      <c r="L5510" s="444">
        <f t="shared" ca="1" si="189"/>
        <v>-2274775468987675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-2274775468987675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-9478231120781.9785</v>
      </c>
      <c r="L5511" s="444">
        <f t="shared" ca="1" si="189"/>
        <v>-2284253700108457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-2284253700108457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-9517723750451.9043</v>
      </c>
      <c r="L5512" s="444">
        <f t="shared" ca="1" si="189"/>
        <v>-2293771423858909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-2293771423858909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-9557380932745.4531</v>
      </c>
      <c r="L5513" s="444">
        <f t="shared" ca="1" si="189"/>
        <v>-2303328804791654.5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-2303328804791654.5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-9597203353298.5605</v>
      </c>
      <c r="L5514" s="444">
        <f t="shared" ca="1" si="189"/>
        <v>-2312926008144953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-2312926008144953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-9637191700603.9707</v>
      </c>
      <c r="L5515" s="444">
        <f t="shared" ca="1" si="189"/>
        <v>-2322563199845557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-2322563199845557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-9677346666023.1543</v>
      </c>
      <c r="L5516" s="444">
        <f t="shared" ca="1" si="189"/>
        <v>-2332240546511580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-2332240546511580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-9717668943798.25</v>
      </c>
      <c r="L5517" s="444">
        <f t="shared" ca="1" si="189"/>
        <v>-2341958215455378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-2341958215455378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-9758159231064.0742</v>
      </c>
      <c r="L5518" s="444">
        <f t="shared" ca="1" si="189"/>
        <v>-2351716374686442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-2351716374686442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-9798818227860.1758</v>
      </c>
      <c r="L5519" s="444">
        <f t="shared" ca="1" si="189"/>
        <v>-2361515192914302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-2361515192914302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-9839646637142.9258</v>
      </c>
      <c r="L5520" s="444">
        <f t="shared" ca="1" si="189"/>
        <v>-2371354839551445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-2371354839551445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-9880645164797.6875</v>
      </c>
      <c r="L5521" s="444">
        <f t="shared" ca="1" si="189"/>
        <v>-2381235484716242.5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-2381235484716242.5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-9921814519651.0098</v>
      </c>
      <c r="L5522" s="444">
        <f t="shared" ca="1" si="189"/>
        <v>-2391157299235893.5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-2391157299235893.5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-9963155413482.8887</v>
      </c>
      <c r="L5523" s="444">
        <f t="shared" ca="1" si="189"/>
        <v>-2401120454649376.5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-2401120454649376.5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-10004668561039.068</v>
      </c>
      <c r="L5524" s="444">
        <f t="shared" ca="1" si="189"/>
        <v>-2411125123210415.5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-2411125123210415.5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-10046354680043.398</v>
      </c>
      <c r="L5525" s="444">
        <f t="shared" ca="1" si="189"/>
        <v>-2421171477890459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-2421171477890459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-10088214491210.246</v>
      </c>
      <c r="L5526" s="444">
        <f t="shared" ca="1" si="189"/>
        <v>-2431259692381669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-2431259692381669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-10130248718256.953</v>
      </c>
      <c r="L5527" s="444">
        <f t="shared" ca="1" si="189"/>
        <v>-2441389941099926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-2441389941099926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-10172458087916.357</v>
      </c>
      <c r="L5528" s="444">
        <f t="shared" ca="1" si="189"/>
        <v>-2451562399187842.5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-2451562399187842.5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-10214843329949.344</v>
      </c>
      <c r="L5529" s="444">
        <f t="shared" ca="1" si="189"/>
        <v>-2461777242517792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-2461777242517792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-10257405177157.467</v>
      </c>
      <c r="L5530" s="444">
        <f t="shared" ca="1" si="189"/>
        <v>-2472034647694949.5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-2472034647694949.5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-10300144365395.623</v>
      </c>
      <c r="L5531" s="444">
        <f t="shared" ca="1" si="189"/>
        <v>-2482334792060345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-2482334792060345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-10343061633584.771</v>
      </c>
      <c r="L5532" s="444">
        <f t="shared" ca="1" si="189"/>
        <v>-2492677853693930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-2492677853693930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-10386157723724.709</v>
      </c>
      <c r="L5533" s="444">
        <f t="shared" ca="1" si="189"/>
        <v>-2503064011417654.5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-2503064011417654.5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-10429433380906.895</v>
      </c>
      <c r="L5534" s="444">
        <f t="shared" ca="1" si="189"/>
        <v>-2513493444798561.5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-2513493444798561.5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-10472889353327.34</v>
      </c>
      <c r="L5535" s="444">
        <f t="shared" ca="1" si="189"/>
        <v>-2523966334151889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-2523966334151889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-10516526392299.537</v>
      </c>
      <c r="L5536" s="444">
        <f t="shared" ca="1" si="189"/>
        <v>-2534482860544188.5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-2534482860544188.5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-10560345252267.451</v>
      </c>
      <c r="L5537" s="444">
        <f t="shared" ca="1" si="189"/>
        <v>-2545043205796456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-2545043205796456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-10604346690818.566</v>
      </c>
      <c r="L5538" s="444">
        <f t="shared" ca="1" si="189"/>
        <v>-2555647552487274.5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-2555647552487274.5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-10648531468696.977</v>
      </c>
      <c r="L5539" s="444">
        <f t="shared" ca="1" si="189"/>
        <v>-2566296083955971.5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-2566296083955971.5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-10692900349816.547</v>
      </c>
      <c r="L5540" s="444">
        <f t="shared" ca="1" si="189"/>
        <v>-2576988984305788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-2576988984305788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-10737454101274.117</v>
      </c>
      <c r="L5541" s="444">
        <f t="shared" ca="1" si="189"/>
        <v>-2587726438407062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-2587726438407062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-10782193493362.758</v>
      </c>
      <c r="L5542" s="444">
        <f t="shared" ca="1" si="189"/>
        <v>-2598508631900425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-2598508631900425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-10827119299585.104</v>
      </c>
      <c r="L5543" s="444">
        <f t="shared" ca="1" si="189"/>
        <v>-2609335751200010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-2609335751200010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-10872232296666.709</v>
      </c>
      <c r="L5544" s="444">
        <f t="shared" ca="1" si="189"/>
        <v>-2620207983496676.5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-2620207983496676.5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-10917533264569.484</v>
      </c>
      <c r="L5545" s="444">
        <f t="shared" ca="1" si="189"/>
        <v>-2631125516761246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-2631125516761246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-10963022986505.191</v>
      </c>
      <c r="L5546" s="444">
        <f t="shared" ca="1" si="189"/>
        <v>-2642088539747751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-2642088539747751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-11008702248948.963</v>
      </c>
      <c r="L5547" s="444">
        <f t="shared" ca="1" si="189"/>
        <v>-2653097241996700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-2653097241996700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-11054571841652.916</v>
      </c>
      <c r="L5548" s="444">
        <f t="shared" ca="1" si="189"/>
        <v>-2664151813838353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-2664151813838353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-11100632557659.805</v>
      </c>
      <c r="L5549" s="444">
        <f t="shared" ca="1" si="189"/>
        <v>-2675252446396013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-2675252446396013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-11146885193316.721</v>
      </c>
      <c r="L5550" s="444">
        <f t="shared" ca="1" si="189"/>
        <v>-2686399331589329.5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-2686399331589329.5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-11193330548288.873</v>
      </c>
      <c r="L5551" s="444">
        <f t="shared" ca="1" si="189"/>
        <v>-2697592662137618.5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-2697592662137618.5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-11239969425573.41</v>
      </c>
      <c r="L5552" s="444">
        <f t="shared" ca="1" si="189"/>
        <v>-2708832631563192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-2708832631563192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-11286802631513.301</v>
      </c>
      <c r="L5553" s="444">
        <f t="shared" ca="1" si="189"/>
        <v>-2720119434194705.5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-2720119434194705.5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-11333830975811.273</v>
      </c>
      <c r="L5554" s="444">
        <f t="shared" ca="1" si="189"/>
        <v>-2731453265170517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-2731453265170517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-11381055271543.82</v>
      </c>
      <c r="L5555" s="444">
        <f t="shared" ca="1" si="189"/>
        <v>-2742834320442061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-2742834320442061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-11428476335175.254</v>
      </c>
      <c r="L5556" s="444">
        <f t="shared" ca="1" si="189"/>
        <v>-2754262796777236.5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-2754262796777236.5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-11476094986571.818</v>
      </c>
      <c r="L5557" s="444">
        <f t="shared" ca="1" si="189"/>
        <v>-2765738891763808.5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-2765738891763808.5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-11523912049015.869</v>
      </c>
      <c r="L5558" s="444">
        <f t="shared" ca="1" si="189"/>
        <v>-2777262803812824.5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-2777262803812824.5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-11571928349220.102</v>
      </c>
      <c r="L5559" s="444">
        <f t="shared" ca="1" si="189"/>
        <v>-2788834732162044.5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-2788834732162044.5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-11620144717341.852</v>
      </c>
      <c r="L5560" s="444">
        <f t="shared" ca="1" si="189"/>
        <v>-2800454876879386.5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-2800454876879386.5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-11668561986997.443</v>
      </c>
      <c r="L5561" s="444">
        <f t="shared" ca="1" si="189"/>
        <v>-2812123438866384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-2812123438866384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-11717180995276.6</v>
      </c>
      <c r="L5562" s="444">
        <f t="shared" ca="1" si="189"/>
        <v>-2823840619861660.5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-2823840619861660.5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-11766002582756.918</v>
      </c>
      <c r="L5563" s="444">
        <f t="shared" ca="1" si="189"/>
        <v>-2835606622444417.5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-2835606622444417.5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-11815027593518.406</v>
      </c>
      <c r="L5564" s="444">
        <f t="shared" ca="1" si="189"/>
        <v>-2847421650037936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-2847421650037936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-11864256875158.066</v>
      </c>
      <c r="L5565" s="444">
        <f t="shared" ca="1" si="189"/>
        <v>-2859285906913094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-2859285906913094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-11913691278804.559</v>
      </c>
      <c r="L5566" s="444">
        <f t="shared" ca="1" si="189"/>
        <v>-2871199598191898.5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-2871199598191898.5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-11963331659132.91</v>
      </c>
      <c r="L5567" s="444">
        <f t="shared" ca="1" si="189"/>
        <v>-2883162929851031.5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-2883162929851031.5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-12013178874379.297</v>
      </c>
      <c r="L5568" s="444">
        <f t="shared" ca="1" si="189"/>
        <v>-2895176108725411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-2895176108725411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-12063233786355.879</v>
      </c>
      <c r="L5569" s="444">
        <f t="shared" ca="1" si="189"/>
        <v>-2907239342511767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-2907239342511767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-12113497260465.695</v>
      </c>
      <c r="L5570" s="444">
        <f t="shared" ca="1" si="189"/>
        <v>-2919352839772232.5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-2919352839772232.5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-12163970165717.635</v>
      </c>
      <c r="L5571" s="444">
        <f t="shared" ca="1" si="189"/>
        <v>-2931516809937950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-2931516809937950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-12214653374741.459</v>
      </c>
      <c r="L5572" s="444">
        <f t="shared" ca="1" si="189"/>
        <v>-2943731463312691.5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-2943731463312691.5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-12265547763802.881</v>
      </c>
      <c r="L5573" s="444">
        <f t="shared" ca="1" si="189"/>
        <v>-2955997011076494.5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-2955997011076494.5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-12316654212818.727</v>
      </c>
      <c r="L5574" s="444">
        <f t="shared" ca="1" si="189"/>
        <v>-2968313665289313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-2968313665289313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-12367973605372.137</v>
      </c>
      <c r="L5575" s="444">
        <f t="shared" ca="1" si="189"/>
        <v>-2980681638894685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-2980681638894685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-12419506828727.854</v>
      </c>
      <c r="L5576" s="444">
        <f t="shared" ca="1" si="189"/>
        <v>-2993101145723413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-2993101145723413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-12471254773847.555</v>
      </c>
      <c r="L5577" s="444">
        <f t="shared" ca="1" si="189"/>
        <v>-3005572400497260.5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-3005572400497260.5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-12523218335405.252</v>
      </c>
      <c r="L5578" s="444">
        <f t="shared" ca="1" si="189"/>
        <v>-3018095618832666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-3018095618832666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-12575398411802.775</v>
      </c>
      <c r="L5579" s="444">
        <f t="shared" ca="1" si="189"/>
        <v>-3030671017244469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-3030671017244469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-12627795905185.287</v>
      </c>
      <c r="L5580" s="444">
        <f t="shared" ca="1" si="189"/>
        <v>-3043298813149654.5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-3043298813149654.5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-12680411721456.895</v>
      </c>
      <c r="L5581" s="444">
        <f t="shared" ca="1" si="189"/>
        <v>-3055979224871111.5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-3055979224871111.5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-12733246770296.297</v>
      </c>
      <c r="L5582" s="444">
        <f t="shared" ca="1" si="189"/>
        <v>-3068712471641408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-3068712471641408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-12786301965172.533</v>
      </c>
      <c r="L5583" s="444">
        <f t="shared" ca="1" si="189"/>
        <v>-3081498773606580.5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-3081498773606580.5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-12839578223360.752</v>
      </c>
      <c r="L5584" s="444">
        <f t="shared" ca="1" si="189"/>
        <v>-3094338351829941.5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-3094338351829941.5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-12893076465958.09</v>
      </c>
      <c r="L5585" s="444">
        <f t="shared" ca="1" si="189"/>
        <v>-3107231428295899.5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-3107231428295899.5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-12946797617899.582</v>
      </c>
      <c r="L5586" s="444">
        <f t="shared" ca="1" si="189"/>
        <v>-3120178225913799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-3120178225913799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-13000742607974.162</v>
      </c>
      <c r="L5587" s="444">
        <f t="shared" ca="1" si="189"/>
        <v>-3133178968521773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-3133178968521773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-13054912368840.721</v>
      </c>
      <c r="L5588" s="444">
        <f t="shared" ca="1" si="189"/>
        <v>-3146233880890613.5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-3146233880890613.5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-13109307837044.223</v>
      </c>
      <c r="L5589" s="444">
        <f t="shared" ca="1" si="189"/>
        <v>-3159343188727657.5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-3159343188727657.5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-13163929953031.906</v>
      </c>
      <c r="L5590" s="444">
        <f t="shared" ca="1" si="189"/>
        <v>-3172507118680689.5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-3172507118680689.5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-13218779661169.539</v>
      </c>
      <c r="L5591" s="444">
        <f t="shared" ca="1" si="189"/>
        <v>-3185725898341859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-3185725898341859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-13273857909757.746</v>
      </c>
      <c r="L5592" s="444">
        <f t="shared" ca="1" si="189"/>
        <v>-3198999756251616.5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-3198999756251616.5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-13329165651048.402</v>
      </c>
      <c r="L5593" s="444">
        <f t="shared" ca="1" si="189"/>
        <v>-3212328921902665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-3212328921902665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-13384703841261.104</v>
      </c>
      <c r="L5594" s="444">
        <f t="shared" ca="1" si="189"/>
        <v>-3225713625743926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-3225713625743926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-13440473440599.691</v>
      </c>
      <c r="L5595" s="444">
        <f t="shared" ca="1" si="189"/>
        <v>-3239154099184525.5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-3239154099184525.5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-13496475413268.855</v>
      </c>
      <c r="L5596" s="444">
        <f t="shared" ca="1" si="189"/>
        <v>-3252650574597794.5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-3252650574597794.5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-13552710727490.811</v>
      </c>
      <c r="L5597" s="444">
        <f t="shared" ca="1" si="189"/>
        <v>-3266203285325285.5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-3266203285325285.5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-13609180355522.023</v>
      </c>
      <c r="L5598" s="444">
        <f t="shared" ca="1" si="189"/>
        <v>-3279812465680807.5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-3279812465680807.5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-13665885273670.031</v>
      </c>
      <c r="L5599" s="444">
        <f t="shared" ca="1" si="189"/>
        <v>-3293478350954477.5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-3293478350954477.5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-13722826462310.322</v>
      </c>
      <c r="L5600" s="444">
        <f t="shared" ca="1" si="189"/>
        <v>-3307201177416788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-3307201177416788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-13780004905903.283</v>
      </c>
      <c r="L5601" s="444">
        <f t="shared" ca="1" si="189"/>
        <v>-3320981182322691.5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-3320981182322691.5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-13837421593011.215</v>
      </c>
      <c r="L5602" s="444">
        <f t="shared" ca="1" si="189"/>
        <v>-3334818603915702.5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-3334818603915702.5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-13895077516315.428</v>
      </c>
      <c r="L5603" s="444">
        <f t="shared" ca="1" si="189"/>
        <v>-3348713681432018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-3348713681432018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-13952973672633.408</v>
      </c>
      <c r="L5604" s="444">
        <f t="shared" ca="1" si="189"/>
        <v>-3362666655104651.5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-3362666655104651.5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-14011111062936.047</v>
      </c>
      <c r="L5605" s="444">
        <f t="shared" ca="1" si="189"/>
        <v>-3376677766167587.5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-3376677766167587.5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-14069490692364.947</v>
      </c>
      <c r="L5606" s="444">
        <f t="shared" ca="1" si="189"/>
        <v>-3390747256859952.5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-3390747256859952.5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-14128113570249.803</v>
      </c>
      <c r="L5607" s="444">
        <f t="shared" ca="1" si="189"/>
        <v>-3404875370430202.5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-3404875370430202.5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-14186980710125.844</v>
      </c>
      <c r="L5608" s="444">
        <f t="shared" ca="1" si="189"/>
        <v>-3419062351140328.5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-3419062351140328.5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-14246093129751.369</v>
      </c>
      <c r="L5609" s="444">
        <f t="shared" ca="1" si="189"/>
        <v>-3433308444270080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-3433308444270080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-14305451851125.334</v>
      </c>
      <c r="L5610" s="444">
        <f t="shared" ca="1" si="189"/>
        <v>-3447613896121205.5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-3447613896121205.5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-14365057900505.023</v>
      </c>
      <c r="L5611" s="444">
        <f t="shared" ca="1" si="189"/>
        <v>-3461978954021710.5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-3461978954021710.5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-14424912308423.793</v>
      </c>
      <c r="L5612" s="444">
        <f t="shared" ca="1" si="189"/>
        <v>-3476403866330134.5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-3476403866330134.5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-14485016109708.893</v>
      </c>
      <c r="L5613" s="444">
        <f t="shared" ca="1" si="189"/>
        <v>-3490888882439843.5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-3490888882439843.5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-14545370343499.348</v>
      </c>
      <c r="L5614" s="444">
        <f t="shared" ca="1" si="189"/>
        <v>-3505434252783343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-3505434252783343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-14605976053263.93</v>
      </c>
      <c r="L5615" s="444">
        <f t="shared" ca="1" si="189"/>
        <v>-3520040228836607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-3520040228836607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-14666834286819.197</v>
      </c>
      <c r="L5616" s="444">
        <f t="shared" ca="1" si="189"/>
        <v>-3534707063123426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-3534707063123426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-14727946096347.605</v>
      </c>
      <c r="L5617" s="444">
        <f t="shared" ca="1" si="189"/>
        <v>-3549435009219773.5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-3549435009219773.5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-14789312538415.723</v>
      </c>
      <c r="L5618" s="444">
        <f t="shared" ref="L5618:L5872" ca="1" si="194">I5618-J5618+K5618</f>
        <v>-3564224321758189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-3564224321758189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-14850934673992.455</v>
      </c>
      <c r="L5619" s="444">
        <f t="shared" ca="1" si="194"/>
        <v>-3579075256432181.5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-3579075256432181.5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-14912813568467.42</v>
      </c>
      <c r="L5620" s="444">
        <f t="shared" ca="1" si="194"/>
        <v>-3593988070000649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-3593988070000649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-14974950291669.371</v>
      </c>
      <c r="L5621" s="444">
        <f t="shared" ca="1" si="194"/>
        <v>-3608963020292318.5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-3608963020292318.5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-15037345917884.66</v>
      </c>
      <c r="L5622" s="444">
        <f t="shared" ca="1" si="194"/>
        <v>-3624000366210203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-3624000366210203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-15100001525875.844</v>
      </c>
      <c r="L5623" s="444">
        <f t="shared" ca="1" si="194"/>
        <v>-3639100367736079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-3639100367736079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-15162918198900.328</v>
      </c>
      <c r="L5624" s="444">
        <f t="shared" ca="1" si="194"/>
        <v>-3654263285934979.5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-3654263285934979.5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-15226097024729.08</v>
      </c>
      <c r="L5625" s="444">
        <f t="shared" ca="1" si="194"/>
        <v>-3669489382959708.5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-3669489382959708.5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-15289539095665.451</v>
      </c>
      <c r="L5626" s="444">
        <f t="shared" ca="1" si="194"/>
        <v>-3684778922055374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-3684778922055374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-15353245508564.061</v>
      </c>
      <c r="L5627" s="444">
        <f t="shared" ca="1" si="194"/>
        <v>-3700132167563938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-3700132167563938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-15417217364849.74</v>
      </c>
      <c r="L5628" s="444">
        <f t="shared" ca="1" si="194"/>
        <v>-3715549384928787.5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-3715549384928787.5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-15481455770536.615</v>
      </c>
      <c r="L5629" s="444">
        <f t="shared" ca="1" si="194"/>
        <v>-3731030840699324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-3731030840699324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-15545961836247.184</v>
      </c>
      <c r="L5630" s="444">
        <f t="shared" ca="1" si="194"/>
        <v>-3746576802535571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-3746576802535571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-15610736677231.547</v>
      </c>
      <c r="L5631" s="444">
        <f t="shared" ca="1" si="194"/>
        <v>-3762187539212802.5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-3762187539212802.5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-15675781413386.678</v>
      </c>
      <c r="L5632" s="444">
        <f t="shared" ca="1" si="194"/>
        <v>-3777863320626189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-3777863320626189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-15741097169275.785</v>
      </c>
      <c r="L5633" s="444">
        <f t="shared" ca="1" si="194"/>
        <v>-3793604417795465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-3793604417795465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-15806685074147.771</v>
      </c>
      <c r="L5634" s="444">
        <f t="shared" ca="1" si="194"/>
        <v>-3809411102869613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-3809411102869613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-15872546261956.721</v>
      </c>
      <c r="L5635" s="444">
        <f t="shared" ca="1" si="194"/>
        <v>-3825283649131569.5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-3825283649131569.5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-15938681871381.539</v>
      </c>
      <c r="L5636" s="444">
        <f t="shared" ca="1" si="194"/>
        <v>-3841222331002951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-3841222331002951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-16005093045845.629</v>
      </c>
      <c r="L5637" s="444">
        <f t="shared" ca="1" si="194"/>
        <v>-3857227424048796.5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-3857227424048796.5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-16071780933536.652</v>
      </c>
      <c r="L5638" s="444">
        <f t="shared" ca="1" si="194"/>
        <v>-3873299204982333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-3873299204982333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-16138746687426.387</v>
      </c>
      <c r="L5639" s="444">
        <f t="shared" ca="1" si="194"/>
        <v>-3889437951669759.5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-3889437951669759.5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-16205991465290.662</v>
      </c>
      <c r="L5640" s="444">
        <f t="shared" ca="1" si="194"/>
        <v>-3905643943135050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-3905643943135050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-16273516429729.375</v>
      </c>
      <c r="L5641" s="444">
        <f t="shared" ca="1" si="194"/>
        <v>-3921917459564779.5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-3921917459564779.5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-16341322748186.58</v>
      </c>
      <c r="L5642" s="444">
        <f t="shared" ca="1" si="194"/>
        <v>-3938258782312966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-3938258782312966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-16409411592970.693</v>
      </c>
      <c r="L5643" s="444">
        <f t="shared" ca="1" si="194"/>
        <v>-3954668193905936.5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-3954668193905936.5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-16477784141274.734</v>
      </c>
      <c r="L5644" s="444">
        <f t="shared" ca="1" si="194"/>
        <v>-3971145978047211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-3971145978047211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-16546441575196.715</v>
      </c>
      <c r="L5645" s="444">
        <f t="shared" ca="1" si="194"/>
        <v>-3987692419622407.5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-3987692419622407.5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-16615385081760.031</v>
      </c>
      <c r="L5646" s="444">
        <f t="shared" ca="1" si="194"/>
        <v>-4004307804704167.5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-4004307804704167.5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-16684615852934.031</v>
      </c>
      <c r="L5647" s="444">
        <f t="shared" ca="1" si="194"/>
        <v>-4020992420557101.5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-4020992420557101.5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-16754135085654.588</v>
      </c>
      <c r="L5648" s="444">
        <f t="shared" ca="1" si="194"/>
        <v>-4037746555642756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-4037746555642756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-16823943981844.816</v>
      </c>
      <c r="L5649" s="444">
        <f t="shared" ca="1" si="194"/>
        <v>-4054570499624601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-4054570499624601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-16894043748435.84</v>
      </c>
      <c r="L5650" s="444">
        <f t="shared" ca="1" si="194"/>
        <v>-4071464543373037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-4071464543373037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-16964435597387.656</v>
      </c>
      <c r="L5651" s="444">
        <f t="shared" ca="1" si="194"/>
        <v>-4088428978970424.5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-4088428978970424.5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-17035120745710.102</v>
      </c>
      <c r="L5652" s="444">
        <f t="shared" ca="1" si="194"/>
        <v>-4105464099716134.5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-4105464099716134.5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-17106100415483.893</v>
      </c>
      <c r="L5653" s="444">
        <f t="shared" ca="1" si="194"/>
        <v>-4122570200131618.5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-4122570200131618.5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-17177375833881.744</v>
      </c>
      <c r="L5654" s="444">
        <f t="shared" ca="1" si="194"/>
        <v>-4139747575965500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-4139747575965500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-17248948233189.584</v>
      </c>
      <c r="L5655" s="444">
        <f t="shared" ca="1" si="194"/>
        <v>-4156996524198689.5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-4156996524198689.5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-17320818850827.873</v>
      </c>
      <c r="L5656" s="444">
        <f t="shared" ca="1" si="194"/>
        <v>-4174317343049517.5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-4174317343049517.5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-17392988929372.99</v>
      </c>
      <c r="L5657" s="444">
        <f t="shared" ca="1" si="194"/>
        <v>-4191710331978890.5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-4191710331978890.5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-17465459716578.713</v>
      </c>
      <c r="L5658" s="444">
        <f t="shared" ca="1" si="194"/>
        <v>-4209175791695469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-4209175791695469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-17538232465397.789</v>
      </c>
      <c r="L5659" s="444">
        <f t="shared" ca="1" si="194"/>
        <v>-4226714024160867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-4226714024160867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-17611308434003.613</v>
      </c>
      <c r="L5660" s="444">
        <f t="shared" ca="1" si="194"/>
        <v>-4244325332594870.5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-4244325332594870.5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-17684688885811.961</v>
      </c>
      <c r="L5661" s="444">
        <f t="shared" ca="1" si="194"/>
        <v>-4262010021480682.5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-4262010021480682.5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-17758375089502.844</v>
      </c>
      <c r="L5662" s="444">
        <f t="shared" ca="1" si="194"/>
        <v>-4279768396570185.5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-4279768396570185.5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-17832368319042.438</v>
      </c>
      <c r="L5663" s="444">
        <f t="shared" ca="1" si="194"/>
        <v>-4297600764889228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-4297600764889228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-17906669853705.117</v>
      </c>
      <c r="L5664" s="444">
        <f t="shared" ca="1" si="194"/>
        <v>-4315507434742933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-4315507434742933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-17981280978095.555</v>
      </c>
      <c r="L5665" s="444">
        <f t="shared" ca="1" si="194"/>
        <v>-4333488715721028.5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-4333488715721028.5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-18056202982170.949</v>
      </c>
      <c r="L5666" s="444">
        <f t="shared" ca="1" si="194"/>
        <v>-4351544918703199.5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-4351544918703199.5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-18131437161263.328</v>
      </c>
      <c r="L5667" s="444">
        <f t="shared" ca="1" si="194"/>
        <v>-4369676355864463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-4369676355864463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-18206984816101.926</v>
      </c>
      <c r="L5668" s="444">
        <f t="shared" ca="1" si="194"/>
        <v>-4387883340680565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-4387883340680565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-18282847252835.688</v>
      </c>
      <c r="L5669" s="444">
        <f t="shared" ca="1" si="194"/>
        <v>-4406166187933400.5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-4406166187933400.5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-18359025783055.836</v>
      </c>
      <c r="L5670" s="444">
        <f t="shared" ca="1" si="194"/>
        <v>-4424525213716456.5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-4424525213716456.5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-18435521723818.57</v>
      </c>
      <c r="L5671" s="444">
        <f t="shared" ca="1" si="194"/>
        <v>-4442960735440275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-4442960735440275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-18512336397667.813</v>
      </c>
      <c r="L5672" s="444">
        <f t="shared" ca="1" si="194"/>
        <v>-4461473071837943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-4461473071837943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-18589471132658.094</v>
      </c>
      <c r="L5673" s="444">
        <f t="shared" ca="1" si="194"/>
        <v>-4480062542970601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-4480062542970601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-18666927262377.504</v>
      </c>
      <c r="L5674" s="444">
        <f t="shared" ca="1" si="194"/>
        <v>-4498729470232978.5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-4498729470232978.5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-18744706125970.742</v>
      </c>
      <c r="L5675" s="444">
        <f t="shared" ca="1" si="194"/>
        <v>-4517474176358949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-4517474176358949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-18822809068162.289</v>
      </c>
      <c r="L5676" s="444">
        <f t="shared" ca="1" si="194"/>
        <v>-4536296985427111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-4536296985427111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-18901237439279.629</v>
      </c>
      <c r="L5677" s="444">
        <f t="shared" ca="1" si="194"/>
        <v>-4555198222866391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-4555198222866391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-18979992595276.629</v>
      </c>
      <c r="L5678" s="444">
        <f t="shared" ca="1" si="194"/>
        <v>-4574178215461668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-4574178215461668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-19059075897756.949</v>
      </c>
      <c r="L5679" s="444">
        <f t="shared" ca="1" si="194"/>
        <v>-4593237291359425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-4593237291359425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-19138488713997.605</v>
      </c>
      <c r="L5680" s="444">
        <f t="shared" ca="1" si="194"/>
        <v>-4612375780073423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-4612375780073423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-19218232416972.594</v>
      </c>
      <c r="L5681" s="444">
        <f t="shared" ca="1" si="194"/>
        <v>-4631594012490396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-4631594012490396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-19298308385376.648</v>
      </c>
      <c r="L5682" s="444">
        <f t="shared" ca="1" si="194"/>
        <v>-4650892320875773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-4650892320875773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-19378718003649.055</v>
      </c>
      <c r="L5683" s="444">
        <f t="shared" ca="1" si="194"/>
        <v>-4670271038879422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-4670271038879422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-19459462661997.59</v>
      </c>
      <c r="L5684" s="444">
        <f t="shared" ca="1" si="194"/>
        <v>-4689730501541420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-4689730501541420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-19540543756422.582</v>
      </c>
      <c r="L5685" s="444">
        <f t="shared" ca="1" si="194"/>
        <v>-4709271045297843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-4709271045297843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-19621962688741.012</v>
      </c>
      <c r="L5686" s="444">
        <f t="shared" ca="1" si="194"/>
        <v>-4728893007986584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-4728893007986584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-19703720866610.766</v>
      </c>
      <c r="L5687" s="444">
        <f t="shared" ca="1" si="194"/>
        <v>-4748596728853195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-4748596728853195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-19785819703554.98</v>
      </c>
      <c r="L5688" s="444">
        <f t="shared" ca="1" si="194"/>
        <v>-4768382548556750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-4768382548556750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-19868260618986.457</v>
      </c>
      <c r="L5689" s="444">
        <f t="shared" ca="1" si="194"/>
        <v>-4788250809175736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-4788250809175736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-19951045038232.234</v>
      </c>
      <c r="L5690" s="444">
        <f t="shared" ca="1" si="194"/>
        <v>-4808201854213968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-4808201854213968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-20034174392558.199</v>
      </c>
      <c r="L5691" s="444">
        <f t="shared" ca="1" si="194"/>
        <v>-4828236028606526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-4828236028606526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-20117650119193.859</v>
      </c>
      <c r="L5692" s="444">
        <f t="shared" ca="1" si="194"/>
        <v>-4848353678725720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-4848353678725720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-20201473661357.168</v>
      </c>
      <c r="L5693" s="444">
        <f t="shared" ca="1" si="194"/>
        <v>-4868555152387077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-4868555152387077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-20285646468279.488</v>
      </c>
      <c r="L5694" s="444">
        <f t="shared" ca="1" si="194"/>
        <v>-4888840798855356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-4888840798855356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-20370169995230.648</v>
      </c>
      <c r="L5695" s="444">
        <f t="shared" ca="1" si="194"/>
        <v>-4909210968850587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-4909210968850587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-20455045703544.113</v>
      </c>
      <c r="L5696" s="444">
        <f t="shared" ca="1" si="194"/>
        <v>-4929666014554131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-4929666014554131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-20540275060642.211</v>
      </c>
      <c r="L5697" s="444">
        <f t="shared" ca="1" si="194"/>
        <v>-4950206289614773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-4950206289614773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-20625859540061.555</v>
      </c>
      <c r="L5698" s="444">
        <f t="shared" ca="1" si="194"/>
        <v>-4970832149154835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-4970832149154835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-20711800621478.48</v>
      </c>
      <c r="L5699" s="444">
        <f t="shared" ca="1" si="194"/>
        <v>-4991543949776313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-4991543949776313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-20798099790734.637</v>
      </c>
      <c r="L5700" s="444">
        <f t="shared" ca="1" si="194"/>
        <v>-5012342049567048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-5012342049567048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-20884758539862.699</v>
      </c>
      <c r="L5701" s="444">
        <f t="shared" ca="1" si="194"/>
        <v>-5033226808106911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-5033226808106911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-20971778367112.129</v>
      </c>
      <c r="L5702" s="444">
        <f t="shared" ca="1" si="194"/>
        <v>-5054198586474023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-5054198586474023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-21059160776975.094</v>
      </c>
      <c r="L5703" s="444">
        <f t="shared" ca="1" si="194"/>
        <v>-5075257747250998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-5075257747250998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-21146907280212.492</v>
      </c>
      <c r="L5704" s="444">
        <f t="shared" ca="1" si="194"/>
        <v>-5096404654531210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-5096404654531210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-21235019393880.043</v>
      </c>
      <c r="L5705" s="444">
        <f t="shared" ca="1" si="194"/>
        <v>-5117639673925090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-5117639673925090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-21323498641354.543</v>
      </c>
      <c r="L5706" s="444">
        <f t="shared" ca="1" si="194"/>
        <v>-5138963172566445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-5138963172566445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-21412346552360.188</v>
      </c>
      <c r="L5707" s="444">
        <f t="shared" ca="1" si="194"/>
        <v>-5160375519118805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-5160375519118805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-21501564662995.02</v>
      </c>
      <c r="L5708" s="444">
        <f t="shared" ca="1" si="194"/>
        <v>-5181877083781800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-5181877083781800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-21591154515757.5</v>
      </c>
      <c r="L5709" s="444">
        <f t="shared" ca="1" si="194"/>
        <v>-5203468238297558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-5203468238297558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-21681117659573.156</v>
      </c>
      <c r="L5710" s="444">
        <f t="shared" ca="1" si="194"/>
        <v>-5225149355957131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-5225149355957131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-21771455649821.379</v>
      </c>
      <c r="L5711" s="444">
        <f t="shared" ca="1" si="194"/>
        <v>-5246920811606952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-5246920811606952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-21862170048362.301</v>
      </c>
      <c r="L5712" s="444">
        <f t="shared" ca="1" si="194"/>
        <v>-5268782981655314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-5268782981655314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-21953262423563.809</v>
      </c>
      <c r="L5713" s="444">
        <f t="shared" ca="1" si="194"/>
        <v>-5290736244078878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-5290736244078878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-22044734350328.656</v>
      </c>
      <c r="L5714" s="444">
        <f t="shared" ca="1" si="194"/>
        <v>-5312780978429207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-5312780978429207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-22136587410121.695</v>
      </c>
      <c r="L5715" s="444">
        <f t="shared" ca="1" si="194"/>
        <v>-5334917565839329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-5334917565839329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-22228823190997.203</v>
      </c>
      <c r="L5716" s="444">
        <f t="shared" ca="1" si="194"/>
        <v>-5357146389030326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-5357146389030326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-22321443287626.359</v>
      </c>
      <c r="L5717" s="444">
        <f t="shared" ca="1" si="194"/>
        <v>-5379467832317952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-5379467832317952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-22414449301324.801</v>
      </c>
      <c r="L5718" s="444">
        <f t="shared" ca="1" si="194"/>
        <v>-5401882281619277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-5401882281619277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-22507842840080.32</v>
      </c>
      <c r="L5719" s="444">
        <f t="shared" ca="1" si="194"/>
        <v>-5424390124459357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-5424390124459357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-22601625518580.652</v>
      </c>
      <c r="L5720" s="444">
        <f t="shared" ca="1" si="194"/>
        <v>-5446991749977938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-5446991749977938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-22695798958241.406</v>
      </c>
      <c r="L5721" s="444">
        <f t="shared" ca="1" si="194"/>
        <v>-5469687548936179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-5469687548936179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-22790364787234.078</v>
      </c>
      <c r="L5722" s="444">
        <f t="shared" ca="1" si="194"/>
        <v>-5492477913723413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-5492477913723413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-22885324640514.219</v>
      </c>
      <c r="L5723" s="444">
        <f t="shared" ca="1" si="194"/>
        <v>-5515363238363927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-5515363238363927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-22980680159849.695</v>
      </c>
      <c r="L5724" s="444">
        <f t="shared" ca="1" si="194"/>
        <v>-5538343918523777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-5538343918523777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-23076432993849.07</v>
      </c>
      <c r="L5725" s="444">
        <f t="shared" ca="1" si="194"/>
        <v>-5561420351517626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-5561420351517626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-23172584797990.109</v>
      </c>
      <c r="L5726" s="444">
        <f t="shared" ca="1" si="194"/>
        <v>-5584592936315616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-5584592936315616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-23269137234648.398</v>
      </c>
      <c r="L5727" s="444">
        <f t="shared" ca="1" si="194"/>
        <v>-5607862073550264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-5607862073550264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-23366091973126.102</v>
      </c>
      <c r="L5728" s="444">
        <f t="shared" ca="1" si="194"/>
        <v>-5631228165523390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-5631228165523390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-23463450689680.793</v>
      </c>
      <c r="L5729" s="444">
        <f t="shared" ca="1" si="194"/>
        <v>-5654691616213071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-5654691616213071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-23561215067554.461</v>
      </c>
      <c r="L5730" s="444">
        <f t="shared" ca="1" si="194"/>
        <v>-5678252831280625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-5678252831280625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-23659386797002.605</v>
      </c>
      <c r="L5731" s="444">
        <f t="shared" ca="1" si="194"/>
        <v>-5701912218077628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-5701912218077628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-23757967575323.449</v>
      </c>
      <c r="L5732" s="444">
        <f t="shared" ca="1" si="194"/>
        <v>-5725670185652951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-5725670185652951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-23856959106887.297</v>
      </c>
      <c r="L5733" s="444">
        <f t="shared" ca="1" si="194"/>
        <v>-5749527144759838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-5749527144759838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-23956363103165.992</v>
      </c>
      <c r="L5734" s="444">
        <f t="shared" ca="1" si="194"/>
        <v>-5773483507863004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-5773483507863004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-24056181282762.516</v>
      </c>
      <c r="L5735" s="444">
        <f t="shared" ca="1" si="194"/>
        <v>-5797539689145767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-5797539689145767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-24156415371440.695</v>
      </c>
      <c r="L5736" s="444">
        <f t="shared" ca="1" si="194"/>
        <v>-5821696104517208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-5821696104517208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-24257067102155.031</v>
      </c>
      <c r="L5737" s="444">
        <f t="shared" ca="1" si="194"/>
        <v>-5845953171619363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-5845953171619363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-24358138215080.68</v>
      </c>
      <c r="L5738" s="444">
        <f t="shared" ca="1" si="194"/>
        <v>-5870311309834444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-5870311309834444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-24459630457643.516</v>
      </c>
      <c r="L5739" s="444">
        <f t="shared" ca="1" si="194"/>
        <v>-5894770940292088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-5894770940292088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-24561545584550.367</v>
      </c>
      <c r="L5740" s="444">
        <f t="shared" ca="1" si="194"/>
        <v>-5919332485876638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-5919332485876638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-24663885357819.324</v>
      </c>
      <c r="L5741" s="444">
        <f t="shared" ca="1" si="194"/>
        <v>-5943996371234457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-5943996371234457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-24766651546810.238</v>
      </c>
      <c r="L5742" s="444">
        <f t="shared" ca="1" si="194"/>
        <v>-5968763022781267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-5968763022781267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-24869845928255.277</v>
      </c>
      <c r="L5743" s="444">
        <f t="shared" ca="1" si="194"/>
        <v>-5993632868709522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-5993632868709522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-24973470286289.676</v>
      </c>
      <c r="L5744" s="444">
        <f t="shared" ca="1" si="194"/>
        <v>-6018606338995812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-6018606338995812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-25077526412482.551</v>
      </c>
      <c r="L5745" s="444">
        <f t="shared" ca="1" si="194"/>
        <v>-6043683865408295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-6043683865408295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-25182016105867.895</v>
      </c>
      <c r="L5746" s="444">
        <f t="shared" ca="1" si="194"/>
        <v>-6068865881514163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-6068865881514163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-25286941172975.68</v>
      </c>
      <c r="L5747" s="444">
        <f t="shared" ca="1" si="194"/>
        <v>-6094152822687139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-6094152822687139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-25392303427863.078</v>
      </c>
      <c r="L5748" s="444">
        <f t="shared" ca="1" si="194"/>
        <v>-6119545126115002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-6119545126115002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-25498104692145.84</v>
      </c>
      <c r="L5749" s="444">
        <f t="shared" ca="1" si="194"/>
        <v>-6145043230807148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-6145043230807148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-25604346795029.781</v>
      </c>
      <c r="L5750" s="444">
        <f t="shared" ca="1" si="194"/>
        <v>-6170647577602178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-6170647577602178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-25711031573342.406</v>
      </c>
      <c r="L5751" s="444">
        <f t="shared" ca="1" si="194"/>
        <v>-6196358609175520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-6196358609175520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-25818160871564.668</v>
      </c>
      <c r="L5752" s="444">
        <f t="shared" ca="1" si="194"/>
        <v>-6222176770047085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-6222176770047085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-25925736541862.855</v>
      </c>
      <c r="L5753" s="444">
        <f t="shared" ca="1" si="194"/>
        <v>-6248102506588948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-6248102506588948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-26033760444120.617</v>
      </c>
      <c r="L5754" s="444">
        <f t="shared" ca="1" si="194"/>
        <v>-6274136267033069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-6274136267033069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-26142234445971.121</v>
      </c>
      <c r="L5755" s="444">
        <f t="shared" ca="1" si="194"/>
        <v>-6300278501479040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-6300278501479040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-26251160422829.332</v>
      </c>
      <c r="L5756" s="444">
        <f t="shared" ca="1" si="194"/>
        <v>-6326529661901869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-6326529661901869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-26360540257924.453</v>
      </c>
      <c r="L5757" s="444">
        <f t="shared" ca="1" si="194"/>
        <v>-6352890202159793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-6352890202159793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-26470375842332.469</v>
      </c>
      <c r="L5758" s="444">
        <f t="shared" ca="1" si="194"/>
        <v>-6379360578002125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-6379360578002125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-26580669075008.855</v>
      </c>
      <c r="L5759" s="444">
        <f t="shared" ca="1" si="194"/>
        <v>-6405941247077134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-6405941247077134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-26691421862821.391</v>
      </c>
      <c r="L5760" s="444">
        <f t="shared" ca="1" si="194"/>
        <v>-6432632668939955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-6432632668939955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-26802636120583.145</v>
      </c>
      <c r="L5761" s="444">
        <f t="shared" ca="1" si="194"/>
        <v>-6459435305060538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-6459435305060538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-26914313771085.574</v>
      </c>
      <c r="L5762" s="444">
        <f t="shared" ca="1" si="194"/>
        <v>-6486349618831624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-6486349618831624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-27026456745131.766</v>
      </c>
      <c r="L5763" s="444">
        <f t="shared" ca="1" si="194"/>
        <v>-6513376075576756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-6513376075576756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-27139066981569.816</v>
      </c>
      <c r="L5764" s="444">
        <f t="shared" ca="1" si="194"/>
        <v>-6540515142558326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-6540515142558326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-27252146427326.359</v>
      </c>
      <c r="L5765" s="444">
        <f t="shared" ca="1" si="194"/>
        <v>-6567767288985652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-6567767288985652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-27365697037440.215</v>
      </c>
      <c r="L5766" s="444">
        <f t="shared" ca="1" si="194"/>
        <v>-6595132986023092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-6595132986023092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-27479720775096.215</v>
      </c>
      <c r="L5767" s="444">
        <f t="shared" ca="1" si="194"/>
        <v>-6622612706798188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-6622612706798188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-27594219611659.117</v>
      </c>
      <c r="L5768" s="444">
        <f t="shared" ca="1" si="194"/>
        <v>-6650206926409847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-6650206926409847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-27709195526707.695</v>
      </c>
      <c r="L5769" s="444">
        <f t="shared" ca="1" si="194"/>
        <v>-6677916121936555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-6677916121936555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-27824650508068.98</v>
      </c>
      <c r="L5770" s="444">
        <f t="shared" ca="1" si="194"/>
        <v>-6705740772444624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-6705740772444624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-27940586551852.602</v>
      </c>
      <c r="L5771" s="444">
        <f t="shared" ca="1" si="194"/>
        <v>-6733681358996477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-6733681358996477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-28057005662485.32</v>
      </c>
      <c r="L5772" s="444">
        <f t="shared" ca="1" si="194"/>
        <v>-6761738364658962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-6761738364658962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-28173909852745.676</v>
      </c>
      <c r="L5773" s="444">
        <f t="shared" ca="1" si="194"/>
        <v>-6789912274511708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-6789912274511708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-28291301143798.781</v>
      </c>
      <c r="L5774" s="444">
        <f t="shared" ca="1" si="194"/>
        <v>-6818203575655507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-6818203575655507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-28409181565231.277</v>
      </c>
      <c r="L5775" s="444">
        <f t="shared" ca="1" si="194"/>
        <v>-6846612757220738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-6846612757220738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-28527553155086.406</v>
      </c>
      <c r="L5776" s="444">
        <f t="shared" ca="1" si="194"/>
        <v>-6875140310375824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-6875140310375824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-28646417959899.266</v>
      </c>
      <c r="L5777" s="444">
        <f t="shared" ca="1" si="194"/>
        <v>-6903786728335723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-6903786728335723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-28765778034732.18</v>
      </c>
      <c r="L5778" s="444">
        <f t="shared" ca="1" si="194"/>
        <v>-6932552506370455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-6932552506370455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-28885635443210.23</v>
      </c>
      <c r="L5779" s="444">
        <f t="shared" ca="1" si="194"/>
        <v>-6961438141813665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-6961438141813665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-29005992257556.938</v>
      </c>
      <c r="L5780" s="444">
        <f t="shared" ca="1" si="194"/>
        <v>-6990444134071222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-6990444134071222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-29126850558630.09</v>
      </c>
      <c r="L5781" s="444">
        <f t="shared" ca="1" si="194"/>
        <v>-7019570984629852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-7019570984629852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-29248212435957.711</v>
      </c>
      <c r="L5782" s="444">
        <f t="shared" ca="1" si="194"/>
        <v>-7048819197065810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-7048819197065810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-29370079987774.207</v>
      </c>
      <c r="L5783" s="444">
        <f t="shared" ca="1" si="194"/>
        <v>-7078189277053584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-7078189277053584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-29492455321056.598</v>
      </c>
      <c r="L5784" s="444">
        <f t="shared" ca="1" si="194"/>
        <v>-7107681732374641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-7107681732374641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-29615340551561</v>
      </c>
      <c r="L5785" s="444">
        <f t="shared" ca="1" si="194"/>
        <v>-7137297072926202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-7137297072926202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-29738737803859.176</v>
      </c>
      <c r="L5786" s="444">
        <f t="shared" ca="1" si="194"/>
        <v>-7167035810730061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-7167035810730061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-29862649211375.254</v>
      </c>
      <c r="L5787" s="444">
        <f t="shared" ca="1" si="194"/>
        <v>-7196898459941436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-7196898459941436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-29987076916422.648</v>
      </c>
      <c r="L5788" s="444">
        <f t="shared" ca="1" si="194"/>
        <v>-7226885536857859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-7226885536857859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-30112023070241.074</v>
      </c>
      <c r="L5789" s="444">
        <f t="shared" ca="1" si="194"/>
        <v>-7256997559928100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-7256997559928100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-30237489833033.75</v>
      </c>
      <c r="L5790" s="444">
        <f t="shared" ca="1" si="194"/>
        <v>-7287235049761134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-7287235049761134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-30363479374004.723</v>
      </c>
      <c r="L5791" s="444">
        <f t="shared" ca="1" si="194"/>
        <v>-7317598529135139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-7317598529135139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-30489993871396.41</v>
      </c>
      <c r="L5792" s="444">
        <f t="shared" ca="1" si="194"/>
        <v>-7348088523006535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-7348088523006535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-30617035512527.23</v>
      </c>
      <c r="L5793" s="444">
        <f t="shared" ca="1" si="194"/>
        <v>-7378705558519062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-7378705558519062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-30744606493829.422</v>
      </c>
      <c r="L5794" s="444">
        <f t="shared" ca="1" si="194"/>
        <v>-7409450165012891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-7409450165012891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-30872709020887.047</v>
      </c>
      <c r="L5795" s="444">
        <f t="shared" ca="1" si="194"/>
        <v>-7440322874033778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-7440322874033778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-31001345308474.07</v>
      </c>
      <c r="L5796" s="444">
        <f t="shared" ca="1" si="194"/>
        <v>-7471324219342252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-7471324219342252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-31130517580592.715</v>
      </c>
      <c r="L5797" s="444">
        <f t="shared" ca="1" si="194"/>
        <v>-7502454736922845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-7502454736922845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-31260228070511.859</v>
      </c>
      <c r="L5798" s="444">
        <f t="shared" ca="1" si="194"/>
        <v>-7533714964993357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-7533714964993357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-31390479020805.652</v>
      </c>
      <c r="L5799" s="444">
        <f t="shared" ca="1" si="194"/>
        <v>-7565105444014163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-7565105444014163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-31521272683392.344</v>
      </c>
      <c r="L5800" s="444">
        <f t="shared" ca="1" si="194"/>
        <v>-7596626716697555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-7596626716697555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-31652611319573.145</v>
      </c>
      <c r="L5801" s="444">
        <f t="shared" ca="1" si="194"/>
        <v>-7628279328017128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-7628279328017128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-31784497200071.367</v>
      </c>
      <c r="L5802" s="444">
        <f t="shared" ca="1" si="194"/>
        <v>-7660063825217199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-7660063825217199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-31916932605071.66</v>
      </c>
      <c r="L5803" s="444">
        <f t="shared" ca="1" si="194"/>
        <v>-7691980757822271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-7691980757822271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-32049919824259.457</v>
      </c>
      <c r="L5804" s="444">
        <f t="shared" ca="1" si="194"/>
        <v>-7724030677646530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-7724030677646530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-32183461156860.547</v>
      </c>
      <c r="L5805" s="444">
        <f t="shared" ca="1" si="194"/>
        <v>-7756214138803391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-7756214138803391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-32317558911680.797</v>
      </c>
      <c r="L5806" s="444">
        <f t="shared" ca="1" si="194"/>
        <v>-7788531697715072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-7788531697715072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-32452215407146.133</v>
      </c>
      <c r="L5807" s="444">
        <f t="shared" ca="1" si="194"/>
        <v>-7820983913122218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-7820983913122218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-32587432971342.574</v>
      </c>
      <c r="L5808" s="444">
        <f t="shared" ca="1" si="194"/>
        <v>-7853571346093561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-7853571346093561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-32723213942056.508</v>
      </c>
      <c r="L5809" s="444">
        <f t="shared" ca="1" si="194"/>
        <v>-7886294560035618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-7886294560035618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-32859560666815.074</v>
      </c>
      <c r="L5810" s="444">
        <f t="shared" ca="1" si="194"/>
        <v>-7919154120702433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-7919154120702433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-32996475502926.809</v>
      </c>
      <c r="L5811" s="444">
        <f t="shared" ca="1" si="194"/>
        <v>-7952150596205360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-7952150596205360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-33133960817522.332</v>
      </c>
      <c r="L5812" s="444">
        <f t="shared" ca="1" si="194"/>
        <v>-7985284557022882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-7985284557022882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-33272018987595.336</v>
      </c>
      <c r="L5813" s="444">
        <f t="shared" ca="1" si="194"/>
        <v>-8018556576010477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-8018556576010477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-33410652400043.652</v>
      </c>
      <c r="L5814" s="444">
        <f t="shared" ca="1" si="194"/>
        <v>-8051967228410521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-8051967228410521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-33549863451710.508</v>
      </c>
      <c r="L5815" s="444">
        <f t="shared" ca="1" si="194"/>
        <v>-8085517091862232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-8085517091862232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-33689654549425.965</v>
      </c>
      <c r="L5816" s="444">
        <f t="shared" ca="1" si="194"/>
        <v>-8119206746411658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-8119206746411658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-33830028110048.574</v>
      </c>
      <c r="L5817" s="444">
        <f t="shared" ca="1" si="194"/>
        <v>-8153036774521707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-8153036774521707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-33970986560507.117</v>
      </c>
      <c r="L5818" s="444">
        <f t="shared" ca="1" si="194"/>
        <v>-8187007761082214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-8187007761082214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-34112532337842.559</v>
      </c>
      <c r="L5819" s="444">
        <f t="shared" ca="1" si="194"/>
        <v>-8221120293420057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-8221120293420057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-34254667889250.238</v>
      </c>
      <c r="L5820" s="444">
        <f t="shared" ca="1" si="194"/>
        <v>-8255374961309307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-8255374961309307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-34397395672122.113</v>
      </c>
      <c r="L5821" s="444">
        <f t="shared" ca="1" si="194"/>
        <v>-8289772356981429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-8289772356981429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-34540718154089.281</v>
      </c>
      <c r="L5822" s="444">
        <f t="shared" ca="1" si="194"/>
        <v>-8324313075135518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-8324313075135518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-34684637813064.656</v>
      </c>
      <c r="L5823" s="444">
        <f t="shared" ca="1" si="194"/>
        <v>-8358997712948583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-8358997712948583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-34829157137285.766</v>
      </c>
      <c r="L5824" s="444">
        <f t="shared" ca="1" si="194"/>
        <v>-8393826870085869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-8393826870085869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-34974278625357.793</v>
      </c>
      <c r="L5825" s="444">
        <f t="shared" ca="1" si="194"/>
        <v>-8428801148711227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-8428801148711227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-35120004786296.777</v>
      </c>
      <c r="L5826" s="444">
        <f t="shared" ca="1" si="194"/>
        <v>-8463921153497524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-8463921153497524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-35266338139573.016</v>
      </c>
      <c r="L5827" s="444">
        <f t="shared" ca="1" si="194"/>
        <v>-8499187491637097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-8499187491637097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-35413281215154.57</v>
      </c>
      <c r="L5828" s="444">
        <f t="shared" ca="1" si="194"/>
        <v>-8534600772852252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-8534600772852252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-35560836553551.047</v>
      </c>
      <c r="L5829" s="444">
        <f t="shared" ca="1" si="194"/>
        <v>-8570161609405803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-8570161609405803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-35709006705857.516</v>
      </c>
      <c r="L5830" s="444">
        <f t="shared" ca="1" si="194"/>
        <v>-8605870616111661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-8605870616111661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-35857794233798.594</v>
      </c>
      <c r="L5831" s="444">
        <f t="shared" ca="1" si="194"/>
        <v>-8641728410345460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-8641728410345460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-36007201709772.75</v>
      </c>
      <c r="L5832" s="444">
        <f t="shared" ca="1" si="194"/>
        <v>-8677735612055233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-8677735612055233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-36157231716896.805</v>
      </c>
      <c r="L5833" s="444">
        <f t="shared" ca="1" si="194"/>
        <v>-8713892843772130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-8713892843772130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-36307886849050.539</v>
      </c>
      <c r="L5834" s="444">
        <f t="shared" ca="1" si="194"/>
        <v>-8750200730621181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-8750200730621181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-36459169710921.586</v>
      </c>
      <c r="L5835" s="444">
        <f t="shared" ca="1" si="194"/>
        <v>-8786659900332103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-8786659900332103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-36611082918050.43</v>
      </c>
      <c r="L5836" s="444">
        <f t="shared" ca="1" si="194"/>
        <v>-8823270983250153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-8823270983250153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-36763629096875.641</v>
      </c>
      <c r="L5837" s="444">
        <f t="shared" ca="1" si="194"/>
        <v>-8860034612347029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-8860034612347029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-36916810884779.289</v>
      </c>
      <c r="L5838" s="444">
        <f t="shared" ca="1" si="194"/>
        <v>-8896951423231808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-8896951423231808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-37070630930132.531</v>
      </c>
      <c r="L5839" s="444">
        <f t="shared" ca="1" si="194"/>
        <v>-8934022054161941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-8934022054161941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-37225091892341.414</v>
      </c>
      <c r="L5840" s="444">
        <f t="shared" ca="1" si="194"/>
        <v>-8971247146054282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-8971247146054282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-37380196441892.836</v>
      </c>
      <c r="L5841" s="444">
        <f t="shared" ca="1" si="194"/>
        <v>-9008627342496174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-9008627342496174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-37535947260400.727</v>
      </c>
      <c r="L5842" s="444">
        <f t="shared" ca="1" si="194"/>
        <v>-9046163289756574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-9046163289756574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-37692347040652.391</v>
      </c>
      <c r="L5843" s="444">
        <f t="shared" ca="1" si="194"/>
        <v>-9083855636797226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-9083855636797226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-37849398486655.109</v>
      </c>
      <c r="L5844" s="444">
        <f t="shared" ca="1" si="194"/>
        <v>-9121705035283882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-9121705035283882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-38007104313682.844</v>
      </c>
      <c r="L5845" s="444">
        <f t="shared" ca="1" si="194"/>
        <v>-9159712139597564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-9159712139597564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-38165467248323.18</v>
      </c>
      <c r="L5846" s="444">
        <f t="shared" ca="1" si="194"/>
        <v>-9197877606845888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-9197877606845888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-38324490028524.531</v>
      </c>
      <c r="L5847" s="444">
        <f t="shared" ca="1" si="194"/>
        <v>-9236202096874412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-9236202096874412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-38484175403643.383</v>
      </c>
      <c r="L5848" s="444">
        <f t="shared" ca="1" si="194"/>
        <v>-9274686272278056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-9274686272278056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-38644526134491.898</v>
      </c>
      <c r="L5849" s="444">
        <f t="shared" ca="1" si="194"/>
        <v>-9313330798412548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-9313330798412548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-38805544993385.617</v>
      </c>
      <c r="L5850" s="444">
        <f t="shared" ca="1" si="194"/>
        <v>-9352136343405934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-9352136343405934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-38967234764191.391</v>
      </c>
      <c r="L5851" s="444">
        <f t="shared" ca="1" si="194"/>
        <v>-9391103578170126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-9391103578170126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-39129598242375.523</v>
      </c>
      <c r="L5852" s="444">
        <f t="shared" ca="1" si="194"/>
        <v>-9430233176412502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-9430233176412502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-39292638235052.094</v>
      </c>
      <c r="L5853" s="444">
        <f t="shared" ca="1" si="194"/>
        <v>-9469525814647554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-9469525814647554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-39456357561031.477</v>
      </c>
      <c r="L5854" s="444">
        <f t="shared" ca="1" si="194"/>
        <v>-9508982172208586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-9508982172208586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-39620759050869.109</v>
      </c>
      <c r="L5855" s="444">
        <f t="shared" ca="1" si="194"/>
        <v>-9548602931259456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-9548602931259456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-39785845546914.398</v>
      </c>
      <c r="L5856" s="444">
        <f t="shared" ca="1" si="194"/>
        <v>-9588388776806370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-9588388776806370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-39951619903359.875</v>
      </c>
      <c r="L5857" s="444">
        <f t="shared" ca="1" si="194"/>
        <v>-9628340396709730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-9628340396709730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-40118084986290.539</v>
      </c>
      <c r="L5858" s="444">
        <f t="shared" ca="1" si="194"/>
        <v>-9668458481696020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-9668458481696020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-40285243673733.414</v>
      </c>
      <c r="L5859" s="444">
        <f t="shared" ca="1" si="194"/>
        <v>-9708743725369754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-9708743725369754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-40453098855707.305</v>
      </c>
      <c r="L5860" s="444">
        <f t="shared" ca="1" si="194"/>
        <v>-9749196824225462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-9749196824225462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-40621653434272.758</v>
      </c>
      <c r="L5861" s="444">
        <f t="shared" ca="1" si="194"/>
        <v>-9789818477659734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-9789818477659734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-40790910323582.227</v>
      </c>
      <c r="L5862" s="444">
        <f t="shared" ca="1" si="194"/>
        <v>-9830609387983316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-9830609387983316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-40960872449930.484</v>
      </c>
      <c r="L5863" s="444">
        <f t="shared" ca="1" si="194"/>
        <v>-9871570260433246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-9871570260433246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-41131542751805.188</v>
      </c>
      <c r="L5864" s="444">
        <f t="shared" ca="1" si="194"/>
        <v>-9912701803185052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-9912701803185052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-41302924179937.719</v>
      </c>
      <c r="L5865" s="444">
        <f t="shared" ca="1" si="194"/>
        <v>-9954004727364990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-9954004727364990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-41475019697354.125</v>
      </c>
      <c r="L5866" s="444">
        <f t="shared" ca="1" si="194"/>
        <v>-9995479747062344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-9995479747062344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-41647832279426.43</v>
      </c>
      <c r="L5867" s="444">
        <f t="shared" ca="1" si="194"/>
        <v>-1.003712757934177E+16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-1.003712757934177E+16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-41821364913924.039</v>
      </c>
      <c r="L5868" s="444">
        <f t="shared" ca="1" si="194"/>
        <v>-1.0078948944255694E+16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-1.0078948944255694E+16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-41995620601065.391</v>
      </c>
      <c r="L5869" s="444">
        <f t="shared" ca="1" si="194"/>
        <v>-1.012094456485676E+16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-1.012094456485676E+16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-42170602353569.836</v>
      </c>
      <c r="L5870" s="444">
        <f t="shared" ca="1" si="194"/>
        <v>-1.016311516721033E+16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-1.016311516721033E+16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-42346313196709.711</v>
      </c>
      <c r="L5871" s="444">
        <f t="shared" ca="1" si="194"/>
        <v>-1.020546148040704E+16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-1.020546148040704E+16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-42522756168362.664</v>
      </c>
      <c r="L5872" s="444">
        <f t="shared" ca="1" si="194"/>
        <v>-1.0247984236575402E+16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-1.0247984236575402E+16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-42699934319064.172</v>
      </c>
      <c r="L5873" s="444">
        <f t="shared" ref="L5873:L6127" ca="1" si="199">I5873-J5873+K5873</f>
        <v>-1.0290684170894466E+16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-1.0290684170894466E+16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-42877850712060.273</v>
      </c>
      <c r="L5874" s="444">
        <f t="shared" ca="1" si="199"/>
        <v>-1.0333562021606526E+16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-1.0333562021606526E+16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-43056508423360.523</v>
      </c>
      <c r="L5875" s="444">
        <f t="shared" ca="1" si="199"/>
        <v>-1.0376618530029886E+16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-1.0376618530029886E+16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-43235910541791.188</v>
      </c>
      <c r="L5876" s="444">
        <f t="shared" ca="1" si="199"/>
        <v>-1.0419854440571678E+16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-1.0419854440571678E+16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-43416060169048.656</v>
      </c>
      <c r="L5877" s="444">
        <f t="shared" ca="1" si="199"/>
        <v>-1.0463270500740726E+16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-1.0463270500740726E+16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-43596960419753.023</v>
      </c>
      <c r="L5878" s="444">
        <f t="shared" ca="1" si="199"/>
        <v>-1.050686746116048E+16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-1.050686746116048E+16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-43778614421502</v>
      </c>
      <c r="L5879" s="444">
        <f t="shared" ca="1" si="199"/>
        <v>-1.0550646075581982E+16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-1.0550646075581982E+16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-43961025314924.922</v>
      </c>
      <c r="L5880" s="444">
        <f t="shared" ca="1" si="199"/>
        <v>-1.0594607100896906E+16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-1.0594607100896906E+16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-44144196253737.109</v>
      </c>
      <c r="L5881" s="444">
        <f t="shared" ca="1" si="199"/>
        <v>-1.0638751297150644E+16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-1.0638751297150644E+16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-44328130404794.352</v>
      </c>
      <c r="L5882" s="444">
        <f t="shared" ca="1" si="199"/>
        <v>-1.0683079427555438E+16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-1.0683079427555438E+16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-44512830948147.656</v>
      </c>
      <c r="L5883" s="444">
        <f t="shared" ca="1" si="199"/>
        <v>-1.0727592258503586E+16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-1.0727592258503586E+16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-44698301077098.273</v>
      </c>
      <c r="L5884" s="444">
        <f t="shared" ca="1" si="199"/>
        <v>-1.0772290559580684E+16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-1.0772290559580684E+16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-44884543998252.852</v>
      </c>
      <c r="L5885" s="444">
        <f t="shared" ca="1" si="199"/>
        <v>-1.0817175103578936E+16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-1.0817175103578936E+16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-45071562931578.898</v>
      </c>
      <c r="L5886" s="444">
        <f t="shared" ca="1" si="199"/>
        <v>-1.0862246666510514E+16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-1.0862246666510514E+16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-45259361110460.477</v>
      </c>
      <c r="L5887" s="444">
        <f t="shared" ca="1" si="199"/>
        <v>-1.0907506027620974E+16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-1.0907506027620974E+16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-45447941781754.055</v>
      </c>
      <c r="L5888" s="444">
        <f t="shared" ca="1" si="199"/>
        <v>-1.0952953969402728E+16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-1.0952953969402728E+16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-45637308205844.703</v>
      </c>
      <c r="L5889" s="444">
        <f t="shared" ca="1" si="199"/>
        <v>-1.0998591277608572E+16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-1.0998591277608572E+16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-45827463656702.383</v>
      </c>
      <c r="L5890" s="444">
        <f t="shared" ca="1" si="199"/>
        <v>-1.1044418741265274E+16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-1.1044418741265274E+16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-46018411421938.641</v>
      </c>
      <c r="L5891" s="444">
        <f t="shared" ca="1" si="199"/>
        <v>-1.1090437152687212E+16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-1.1090437152687212E+16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-46210154802863.383</v>
      </c>
      <c r="L5892" s="444">
        <f t="shared" ca="1" si="199"/>
        <v>-1.1136647307490076E+16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-1.1136647307490076E+16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-46402697114541.984</v>
      </c>
      <c r="L5893" s="444">
        <f t="shared" ca="1" si="199"/>
        <v>-1.1183050004604618E+16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-1.1183050004604618E+16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-46596041685852.578</v>
      </c>
      <c r="L5894" s="444">
        <f t="shared" ca="1" si="199"/>
        <v>-1.122964604629047E+16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-1.122964604629047E+16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-46790191859543.625</v>
      </c>
      <c r="L5895" s="444">
        <f t="shared" ca="1" si="199"/>
        <v>-1.1276436238150014E+16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-1.1276436238150014E+16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-46985150992291.727</v>
      </c>
      <c r="L5896" s="444">
        <f t="shared" ca="1" si="199"/>
        <v>-1.1323421389142306E+16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-1.1323421389142306E+16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-47180922454759.609</v>
      </c>
      <c r="L5897" s="444">
        <f t="shared" ca="1" si="199"/>
        <v>-1.1370602311597066E+16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-1.1370602311597066E+16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-47377509631654.438</v>
      </c>
      <c r="L5898" s="444">
        <f t="shared" ca="1" si="199"/>
        <v>-1.141797982122872E+16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-1.141797982122872E+16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-47574915921786.336</v>
      </c>
      <c r="L5899" s="444">
        <f t="shared" ca="1" si="199"/>
        <v>-1.1465554737150506E+16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-1.1465554737150506E+16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-47773144738127.109</v>
      </c>
      <c r="L5900" s="444">
        <f t="shared" ca="1" si="199"/>
        <v>-1.1513327881888634E+16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-1.1513327881888634E+16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-47972199507869.305</v>
      </c>
      <c r="L5901" s="444">
        <f t="shared" ca="1" si="199"/>
        <v>-1.1561300081396504E+16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-1.1561300081396504E+16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-48172083672485.43</v>
      </c>
      <c r="L5902" s="444">
        <f t="shared" ca="1" si="199"/>
        <v>-1.160947216506899E+16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-1.160947216506899E+16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-48372800687787.461</v>
      </c>
      <c r="L5903" s="444">
        <f t="shared" ca="1" si="199"/>
        <v>-1.1657844965756778E+16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-1.1657844965756778E+16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-48574354023986.578</v>
      </c>
      <c r="L5904" s="444">
        <f t="shared" ca="1" si="199"/>
        <v>-1.1706419319780764E+16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-1.1706419319780764E+16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-48776747165753.18</v>
      </c>
      <c r="L5905" s="444">
        <f t="shared" ca="1" si="199"/>
        <v>-1.1755196066946518E+16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-1.1755196066946518E+16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-48979983612277.156</v>
      </c>
      <c r="L5906" s="444">
        <f t="shared" ca="1" si="199"/>
        <v>-1.1804176050558796E+16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-1.1804176050558796E+16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-49184066877328.313</v>
      </c>
      <c r="L5907" s="444">
        <f t="shared" ca="1" si="199"/>
        <v>-1.1853360117436124E+16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-1.1853360117436124E+16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-49389000489317.18</v>
      </c>
      <c r="L5908" s="444">
        <f t="shared" ca="1" si="199"/>
        <v>-1.1902749117925442E+16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-1.1902749117925442E+16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-49594787991356.008</v>
      </c>
      <c r="L5909" s="444">
        <f t="shared" ca="1" si="199"/>
        <v>-1.1952343905916798E+16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-1.1952343905916798E+16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-49801432941319.992</v>
      </c>
      <c r="L5910" s="444">
        <f t="shared" ca="1" si="199"/>
        <v>-1.2002145338858118E+16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-1.2002145338858118E+16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-50008938911908.828</v>
      </c>
      <c r="L5911" s="444">
        <f t="shared" ca="1" si="199"/>
        <v>-1.2052154277770026E+16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-1.2052154277770026E+16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-50217309490708.438</v>
      </c>
      <c r="L5912" s="444">
        <f t="shared" ca="1" si="199"/>
        <v>-1.2102371587260734E+16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-1.2102371587260734E+16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-50426548280253.055</v>
      </c>
      <c r="L5913" s="444">
        <f t="shared" ca="1" si="199"/>
        <v>-1.2152798135540988E+16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-1.2152798135540988E+16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-50636658898087.453</v>
      </c>
      <c r="L5914" s="444">
        <f t="shared" ca="1" si="199"/>
        <v>-1.2203434794439076E+16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-1.2203434794439076E+16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-50847644976829.484</v>
      </c>
      <c r="L5915" s="444">
        <f t="shared" ca="1" si="199"/>
        <v>-1.2254282439415906E+16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-1.2254282439415906E+16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-51059510164232.938</v>
      </c>
      <c r="L5916" s="444">
        <f t="shared" ca="1" si="199"/>
        <v>-1.2305341949580138E+16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-1.2305341949580138E+16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-51272258123250.578</v>
      </c>
      <c r="L5917" s="444">
        <f t="shared" ca="1" si="199"/>
        <v>-1.2356614207703388E+16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-1.2356614207703388E+16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-51485892532097.453</v>
      </c>
      <c r="L5918" s="444">
        <f t="shared" ca="1" si="199"/>
        <v>-1.2408100100235486E+16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-1.2408100100235486E+16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-51700417084314.523</v>
      </c>
      <c r="L5919" s="444">
        <f t="shared" ca="1" si="199"/>
        <v>-1.24598005173198E+16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-1.24598005173198E+16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-51915835488832.5</v>
      </c>
      <c r="L5920" s="444">
        <f t="shared" ca="1" si="199"/>
        <v>-1.2511716352808632E+16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-1.2511716352808632E+16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-52132151470035.969</v>
      </c>
      <c r="L5921" s="444">
        <f t="shared" ca="1" si="199"/>
        <v>-1.2563848504278668E+16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-1.2563848504278668E+16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-52349368767827.781</v>
      </c>
      <c r="L5922" s="444">
        <f t="shared" ca="1" si="199"/>
        <v>-1.2616197873046496E+16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-1.2616197873046496E+16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-52567491137693.734</v>
      </c>
      <c r="L5923" s="444">
        <f t="shared" ca="1" si="199"/>
        <v>-1.266876536418419E+16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-1.266876536418419E+16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-52786522350767.461</v>
      </c>
      <c r="L5924" s="444">
        <f t="shared" ca="1" si="199"/>
        <v>-1.2721551886534958E+16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-1.2721551886534958E+16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-53006466193895.656</v>
      </c>
      <c r="L5925" s="444">
        <f t="shared" ca="1" si="199"/>
        <v>-1.2774558352728854E+16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-1.2774558352728854E+16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-53227326469703.555</v>
      </c>
      <c r="L5926" s="444">
        <f t="shared" ca="1" si="199"/>
        <v>-1.2827785679198558E+16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-1.2827785679198558E+16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-53449106996660.656</v>
      </c>
      <c r="L5927" s="444">
        <f t="shared" ca="1" si="199"/>
        <v>-1.2881234786195218E+16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-1.2881234786195218E+16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-53671811609146.742</v>
      </c>
      <c r="L5928" s="444">
        <f t="shared" ca="1" si="199"/>
        <v>-1.2934906597804364E+16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-1.2934906597804364E+16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-53895444157518.18</v>
      </c>
      <c r="L5929" s="444">
        <f t="shared" ca="1" si="199"/>
        <v>-1.2988802041961882E+16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-1.2988802041961882E+16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-54120008508174.508</v>
      </c>
      <c r="L5930" s="444">
        <f t="shared" ca="1" si="199"/>
        <v>-1.3042922050470056E+16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-1.3042922050470056E+16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-54345508543625.234</v>
      </c>
      <c r="L5931" s="444">
        <f t="shared" ca="1" si="199"/>
        <v>-1.3097267559013682E+16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-1.3097267559013682E+16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-54571948162557.008</v>
      </c>
      <c r="L5932" s="444">
        <f t="shared" ca="1" si="199"/>
        <v>-1.315183950717624E+16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-1.315183950717624E+16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-54799331279901</v>
      </c>
      <c r="L5933" s="444">
        <f t="shared" ca="1" si="199"/>
        <v>-1.320663883845614E+16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-1.320663883845614E+16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-55027661826900.586</v>
      </c>
      <c r="L5934" s="444">
        <f t="shared" ca="1" si="199"/>
        <v>-1.326166650028304E+16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-1.326166650028304E+16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-55256943751179.336</v>
      </c>
      <c r="L5935" s="444">
        <f t="shared" ca="1" si="199"/>
        <v>-1.331692344403422E+16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-1.331692344403422E+16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-55487181016809.25</v>
      </c>
      <c r="L5936" s="444">
        <f t="shared" ca="1" si="199"/>
        <v>-1.337241062505103E+16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-1.337241062505103E+16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-55718377604379.289</v>
      </c>
      <c r="L5937" s="444">
        <f t="shared" ca="1" si="199"/>
        <v>-1.342812900265541E+16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-1.342812900265541E+16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-55950537511064.211</v>
      </c>
      <c r="L5938" s="444">
        <f t="shared" ca="1" si="199"/>
        <v>-1.3484079540166474E+16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-1.3484079540166474E+16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-56183664750693.641</v>
      </c>
      <c r="L5939" s="444">
        <f t="shared" ca="1" si="199"/>
        <v>-1.3540263204917168E+16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-1.3540263204917168E+16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-56417763353821.531</v>
      </c>
      <c r="L5940" s="444">
        <f t="shared" ca="1" si="199"/>
        <v>-1.359668096827099E+16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-1.359668096827099E+16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-56652837367795.789</v>
      </c>
      <c r="L5941" s="444">
        <f t="shared" ca="1" si="199"/>
        <v>-1.3653333805638786E+16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-1.3653333805638786E+16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-56888890856828.273</v>
      </c>
      <c r="L5942" s="444">
        <f t="shared" ca="1" si="199"/>
        <v>-1.3710222696495614E+16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-1.3710222696495614E+16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-57125927902065.055</v>
      </c>
      <c r="L5943" s="444">
        <f t="shared" ca="1" si="199"/>
        <v>-1.376734862439768E+16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-1.376734862439768E+16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-57363952601657</v>
      </c>
      <c r="L5944" s="444">
        <f t="shared" ca="1" si="199"/>
        <v>-1.3824712576999336E+16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-1.3824712576999336E+16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-57602969070830.563</v>
      </c>
      <c r="L5945" s="444">
        <f t="shared" ca="1" si="199"/>
        <v>-1.3882315546070166E+16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-1.3882315546070166E+16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-57842981441959.023</v>
      </c>
      <c r="L5946" s="444">
        <f t="shared" ca="1" si="199"/>
        <v>-1.3940158527512126E+16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-1.3940158527512126E+16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-58083993864633.859</v>
      </c>
      <c r="L5947" s="444">
        <f t="shared" ca="1" si="199"/>
        <v>-1.399824252137676E+16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-1.399824252137676E+16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-58326010505736.5</v>
      </c>
      <c r="L5948" s="444">
        <f t="shared" ca="1" si="199"/>
        <v>-1.4056568531882496E+16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-1.4056568531882496E+16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-58569035549510.398</v>
      </c>
      <c r="L5949" s="444">
        <f t="shared" ca="1" si="199"/>
        <v>-1.4115137567432006E+16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-1.4115137567432006E+16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-58813073197633.359</v>
      </c>
      <c r="L5950" s="444">
        <f t="shared" ca="1" si="199"/>
        <v>-1.417395064062964E+16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-1.417395064062964E+16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-59058127669290.164</v>
      </c>
      <c r="L5951" s="444">
        <f t="shared" ca="1" si="199"/>
        <v>-1.423300876829893E+16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-1.423300876829893E+16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-59304203201245.547</v>
      </c>
      <c r="L5952" s="444">
        <f t="shared" ca="1" si="199"/>
        <v>-1.4292312971500176E+16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-1.4292312971500176E+16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-59551304047917.398</v>
      </c>
      <c r="L5953" s="444">
        <f t="shared" ca="1" si="199"/>
        <v>-1.4351864275548094E+16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-1.4351864275548094E+16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-59799434481450.391</v>
      </c>
      <c r="L5954" s="444">
        <f t="shared" ca="1" si="199"/>
        <v>-1.4411663710029544E+16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-1.4411663710029544E+16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-60048598791789.773</v>
      </c>
      <c r="L5955" s="444">
        <f t="shared" ca="1" si="199"/>
        <v>-1.4471712308821334E+16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-1.4471712308821334E+16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-60298801286755.555</v>
      </c>
      <c r="L5956" s="444">
        <f t="shared" ca="1" si="199"/>
        <v>-1.453201111010809E+16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-1.453201111010809E+16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-60550046292117.039</v>
      </c>
      <c r="L5957" s="444">
        <f t="shared" ca="1" si="199"/>
        <v>-1.4592561156400208E+16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-1.4592561156400208E+16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-60802338151667.539</v>
      </c>
      <c r="L5958" s="444">
        <f t="shared" ca="1" si="199"/>
        <v>-1.4653363494551876E+16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-1.4653363494551876E+16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-61055681227299.477</v>
      </c>
      <c r="L5959" s="444">
        <f t="shared" ca="1" si="199"/>
        <v>-1.4714419175779176E+16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-1.4714419175779176E+16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-61310079899079.891</v>
      </c>
      <c r="L5960" s="444">
        <f t="shared" ca="1" si="199"/>
        <v>-1.4775729255678256E+16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-1.4775729255678256E+16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-61565538565326.063</v>
      </c>
      <c r="L5961" s="444">
        <f t="shared" ca="1" si="199"/>
        <v>-1.4837294794243582E+16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-1.4837294794243582E+16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-61822061642681.594</v>
      </c>
      <c r="L5962" s="444">
        <f t="shared" ca="1" si="199"/>
        <v>-1.4899116855886264E+16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-1.4899116855886264E+16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-62079653566192.766</v>
      </c>
      <c r="L5963" s="444">
        <f t="shared" ca="1" si="199"/>
        <v>-1.4961196509452456E+16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-1.4961196509452456E+16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-62338318789385.234</v>
      </c>
      <c r="L5964" s="444">
        <f t="shared" ca="1" si="199"/>
        <v>-1.5023534828241842E+16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-1.5023534828241842E+16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-62598061784341.008</v>
      </c>
      <c r="L5965" s="444">
        <f t="shared" ca="1" si="199"/>
        <v>-1.5086132890026184E+16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-1.5086132890026184E+16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-62858887041775.766</v>
      </c>
      <c r="L5966" s="444">
        <f t="shared" ca="1" si="199"/>
        <v>-1.514899177706796E+16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-1.514899177706796E+16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-63120799071116.5</v>
      </c>
      <c r="L5967" s="444">
        <f t="shared" ca="1" si="199"/>
        <v>-1.5212112576139076E+16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-1.5212112576139076E+16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-63383802400579.492</v>
      </c>
      <c r="L5968" s="444">
        <f t="shared" ca="1" si="199"/>
        <v>-1.5275496378539656E+16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-1.5275496378539656E+16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-63647901577248.555</v>
      </c>
      <c r="L5969" s="444">
        <f t="shared" ca="1" si="199"/>
        <v>-1.5339144280116904E+16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-1.5339144280116904E+16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-63913101167153.766</v>
      </c>
      <c r="L5970" s="444">
        <f t="shared" ca="1" si="199"/>
        <v>-1.5403057381284058E+16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-1.5403057381284058E+16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-64179405755350.234</v>
      </c>
      <c r="L5971" s="444">
        <f t="shared" ca="1" si="199"/>
        <v>-1.5467236787039408E+16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-1.5467236787039408E+16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-64446819945997.539</v>
      </c>
      <c r="L5972" s="444">
        <f t="shared" ca="1" si="199"/>
        <v>-1.5531683606985406E+16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-1.5531683606985406E+16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-64715348362439.188</v>
      </c>
      <c r="L5973" s="444">
        <f t="shared" ca="1" si="199"/>
        <v>-1.5596398955347846E+16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-1.5596398955347846E+16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-64984995647282.688</v>
      </c>
      <c r="L5974" s="444">
        <f t="shared" ca="1" si="199"/>
        <v>-1.5661383950995128E+16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-1.5661383950995128E+16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-65255766462479.688</v>
      </c>
      <c r="L5975" s="444">
        <f t="shared" ca="1" si="199"/>
        <v>-1.5726639717457608E+16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-1.5726639717457608E+16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-65527665489406.695</v>
      </c>
      <c r="L5976" s="444">
        <f t="shared" ca="1" si="199"/>
        <v>-1.5792167382947014E+16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-1.5792167382947014E+16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-65800697428945.891</v>
      </c>
      <c r="L5977" s="444">
        <f t="shared" ca="1" si="199"/>
        <v>-1.585796808037596E+16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-1.585796808037596E+16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-66074867001566.508</v>
      </c>
      <c r="L5978" s="444">
        <f t="shared" ca="1" si="199"/>
        <v>-1.5924042947377526E+16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-1.5924042947377526E+16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-66350178947406.352</v>
      </c>
      <c r="L5979" s="444">
        <f t="shared" ca="1" si="199"/>
        <v>-1.5990393126324932E+16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-1.5990393126324932E+16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-66626638026353.875</v>
      </c>
      <c r="L5980" s="444">
        <f t="shared" ca="1" si="199"/>
        <v>-1.6057019764351286E+16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-1.6057019764351286E+16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-66904249018130.359</v>
      </c>
      <c r="L5981" s="444">
        <f t="shared" ca="1" si="199"/>
        <v>-1.6123924013369416E+16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-1.6123924013369416E+16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-67183016722372.563</v>
      </c>
      <c r="L5982" s="444">
        <f t="shared" ca="1" si="199"/>
        <v>-1.6191107030091788E+16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-1.6191107030091788E+16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-67462945958715.781</v>
      </c>
      <c r="L5983" s="444">
        <f t="shared" ca="1" si="199"/>
        <v>-1.6258569976050504E+16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-1.6258569976050504E+16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-67744041566877.094</v>
      </c>
      <c r="L5984" s="444">
        <f t="shared" ca="1" si="199"/>
        <v>-1.6326314017617382E+16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-1.6326314017617382E+16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-68026308406739.102</v>
      </c>
      <c r="L5985" s="444">
        <f t="shared" ca="1" si="199"/>
        <v>-1.6394340326024122E+16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-1.6394340326024122E+16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-68309751358433.852</v>
      </c>
      <c r="L5986" s="444">
        <f t="shared" ca="1" si="199"/>
        <v>-1.6462650077382556E+16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-1.6462650077382556E+16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-68594375322427.313</v>
      </c>
      <c r="L5987" s="444">
        <f t="shared" ca="1" si="199"/>
        <v>-1.6531244452704984E+16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-1.6531244452704984E+16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-68880185219604.109</v>
      </c>
      <c r="L5988" s="444">
        <f t="shared" ca="1" si="199"/>
        <v>-1.6600124637924588E+16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-1.6600124637924588E+16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-69167185991352.445</v>
      </c>
      <c r="L5989" s="444">
        <f t="shared" ca="1" si="199"/>
        <v>-1.666929182391594E+16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-1.666929182391594E+16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-69455382599649.742</v>
      </c>
      <c r="L5990" s="444">
        <f t="shared" ca="1" si="199"/>
        <v>-1.673874720651559E+16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-1.673874720651559E+16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-69744780027148.289</v>
      </c>
      <c r="L5991" s="444">
        <f t="shared" ca="1" si="199"/>
        <v>-1.6808491986542738E+16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-1.6808491986542738E+16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-70035383277261.406</v>
      </c>
      <c r="L5992" s="444">
        <f t="shared" ca="1" si="199"/>
        <v>-1.687852736982E+16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-1.687852736982E+16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-70327197374250</v>
      </c>
      <c r="L5993" s="444">
        <f t="shared" ca="1" si="199"/>
        <v>-1.694885456719425E+16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-1.694885456719425E+16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-70620227363309.375</v>
      </c>
      <c r="L5994" s="444">
        <f t="shared" ca="1" si="199"/>
        <v>-1.701947479455756E+16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-1.701947479455756E+16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-70914478310656.5</v>
      </c>
      <c r="L5995" s="444">
        <f t="shared" ca="1" si="199"/>
        <v>-1.7090389272868216E+16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-1.7090389272868216E+16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-71209955303617.563</v>
      </c>
      <c r="L5996" s="444">
        <f t="shared" ca="1" si="199"/>
        <v>-1.7161599228171834E+16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-1.7161599228171834E+16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-71506663450715.969</v>
      </c>
      <c r="L5997" s="444">
        <f t="shared" ca="1" si="199"/>
        <v>-1.723310589162255E+16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-1.723310589162255E+16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-71804607881760.609</v>
      </c>
      <c r="L5998" s="444">
        <f t="shared" ca="1" si="199"/>
        <v>-1.730491049950431E+16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-1.730491049950431E+16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-72103793747934.625</v>
      </c>
      <c r="L5999" s="444">
        <f t="shared" ca="1" si="199"/>
        <v>-1.7377014293252244E+16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-1.7377014293252244E+16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-72404226221884.344</v>
      </c>
      <c r="L6000" s="444">
        <f t="shared" ca="1" si="199"/>
        <v>-1.7449418519474128E+16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-1.7449418519474128E+16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-72705910497808.859</v>
      </c>
      <c r="L6001" s="444">
        <f t="shared" ca="1" si="199"/>
        <v>-1.7522124429971936E+16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-1.7522124429971936E+16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-73008851791549.734</v>
      </c>
      <c r="L6002" s="444">
        <f t="shared" ca="1" si="199"/>
        <v>-1.7595133281763486E+16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-1.7595133281763486E+16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-73313055340681.188</v>
      </c>
      <c r="L6003" s="444">
        <f t="shared" ca="1" si="199"/>
        <v>-1.7668446337104168E+16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-1.7668446337104168E+16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-73618526404600.703</v>
      </c>
      <c r="L6004" s="444">
        <f t="shared" ca="1" si="199"/>
        <v>-1.7742064863508768E+16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-1.7742064863508768E+16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-73925270264619.859</v>
      </c>
      <c r="L6005" s="444">
        <f t="shared" ca="1" si="199"/>
        <v>-1.7815990133773388E+16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-1.7815990133773388E+16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-74233292224055.797</v>
      </c>
      <c r="L6006" s="444">
        <f t="shared" ca="1" si="199"/>
        <v>-1.7890223425997444E+16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-1.7890223425997444E+16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-74542597608322.688</v>
      </c>
      <c r="L6007" s="444">
        <f t="shared" ca="1" si="199"/>
        <v>-1.7964766023605766E+16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-1.7964766023605766E+16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-74853191765024.031</v>
      </c>
      <c r="L6008" s="444">
        <f t="shared" ca="1" si="199"/>
        <v>-1.8039619215370792E+16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-1.8039619215370792E+16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-75165080064044.969</v>
      </c>
      <c r="L6009" s="444">
        <f t="shared" ca="1" si="199"/>
        <v>-1.8114784295434836E+16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-1.8114784295434836E+16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-75478267897645.156</v>
      </c>
      <c r="L6010" s="444">
        <f t="shared" ca="1" si="199"/>
        <v>-1.819026256333248E+16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-1.819026256333248E+16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-75792760680552</v>
      </c>
      <c r="L6011" s="444">
        <f t="shared" ca="1" si="199"/>
        <v>-1.8266055324013032E+16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-1.8266055324013032E+16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-76108563850054.297</v>
      </c>
      <c r="L6012" s="444">
        <f t="shared" ca="1" si="199"/>
        <v>-1.8342163887863088E+16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-1.8342163887863088E+16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-76425682866096.203</v>
      </c>
      <c r="L6013" s="444">
        <f t="shared" ca="1" si="199"/>
        <v>-1.8418589570729184E+16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-1.8418589570729184E+16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-76744123211371.594</v>
      </c>
      <c r="L6014" s="444">
        <f t="shared" ca="1" si="199"/>
        <v>-1.8495333693940556E+16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-1.8495333693940556E+16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-77063890391418.984</v>
      </c>
      <c r="L6015" s="444">
        <f t="shared" ca="1" si="199"/>
        <v>-1.8572397584331976E+16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-1.8572397584331976E+16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-77384989934716.563</v>
      </c>
      <c r="L6016" s="444">
        <f t="shared" ca="1" si="199"/>
        <v>-1.8649782574266692E+16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-1.8649782574266692E+16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-77707427392777.875</v>
      </c>
      <c r="L6017" s="444">
        <f t="shared" ca="1" si="199"/>
        <v>-1.8727490001659468E+16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-1.8727490001659468E+16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-78031208340247.781</v>
      </c>
      <c r="L6018" s="444">
        <f t="shared" ca="1" si="199"/>
        <v>-1.8805521209999716E+16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-1.8805521209999716E+16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-78356338374998.813</v>
      </c>
      <c r="L6019" s="444">
        <f t="shared" ca="1" si="199"/>
        <v>-1.8883877548374716E+16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-1.8883877548374716E+16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-78682823118227.984</v>
      </c>
      <c r="L6020" s="444">
        <f t="shared" ca="1" si="199"/>
        <v>-1.8962560371492944E+16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-1.8962560371492944E+16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-79010668214553.938</v>
      </c>
      <c r="L6021" s="444">
        <f t="shared" ca="1" si="199"/>
        <v>-1.9041571039707496E+16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-1.9041571039707496E+16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-79339879332114.563</v>
      </c>
      <c r="L6022" s="444">
        <f t="shared" ca="1" si="199"/>
        <v>-1.9120910919039612E+16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-1.9120910919039612E+16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-79670462162665.047</v>
      </c>
      <c r="L6023" s="444">
        <f t="shared" ca="1" si="199"/>
        <v>-1.9200581381202276E+16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-1.9200581381202276E+16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-80002422421676.156</v>
      </c>
      <c r="L6024" s="444">
        <f t="shared" ca="1" si="199"/>
        <v>-1.9280583803623952E+16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-1.9280583803623952E+16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-80335765848433.125</v>
      </c>
      <c r="L6025" s="444">
        <f t="shared" ca="1" si="199"/>
        <v>-1.9360919569472384E+16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-1.9360919569472384E+16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-80670498206134.938</v>
      </c>
      <c r="L6026" s="444">
        <f t="shared" ca="1" si="199"/>
        <v>-1.944159006767852E+16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-1.944159006767852E+16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-81006625281993.828</v>
      </c>
      <c r="L6027" s="444">
        <f t="shared" ca="1" si="199"/>
        <v>-1.9522596692960512E+16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-1.9522596692960512E+16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-81344152887335.469</v>
      </c>
      <c r="L6028" s="444">
        <f t="shared" ca="1" si="199"/>
        <v>-1.9603940845847848E+16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-1.9603940845847848E+16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-81683086857699.359</v>
      </c>
      <c r="L6029" s="444">
        <f t="shared" ca="1" si="199"/>
        <v>-1.9685623932705548E+16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-1.9685623932705548E+16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-82023433052939.781</v>
      </c>
      <c r="L6030" s="444">
        <f t="shared" ca="1" si="199"/>
        <v>-1.9767647365758488E+16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-1.9767647365758488E+16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-82365197357327.031</v>
      </c>
      <c r="L6031" s="444">
        <f t="shared" ca="1" si="199"/>
        <v>-1.9850012563115816E+16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-1.9850012563115816E+16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-82708385679649.234</v>
      </c>
      <c r="L6032" s="444">
        <f t="shared" ca="1" si="199"/>
        <v>-1.9932720948795464E+16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-1.9932720948795464E+16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-83053003953314.438</v>
      </c>
      <c r="L6033" s="444">
        <f t="shared" ca="1" si="199"/>
        <v>-2.001577395274878E+16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-2.001577395274878E+16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-83399058136453.25</v>
      </c>
      <c r="L6034" s="444">
        <f t="shared" ca="1" si="199"/>
        <v>-2.0099173010885232E+16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-2.0099173010885232E+16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-83746554212021.797</v>
      </c>
      <c r="L6035" s="444">
        <f t="shared" ca="1" si="199"/>
        <v>-2.0182919565097252E+16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-2.0182919565097252E+16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-84095498187905.219</v>
      </c>
      <c r="L6036" s="444">
        <f t="shared" ca="1" si="199"/>
        <v>-2.0267015063285156E+16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-2.0267015063285156E+16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-84445896097021.484</v>
      </c>
      <c r="L6037" s="444">
        <f t="shared" ca="1" si="199"/>
        <v>-2.0351460959382176E+16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-2.0351460959382176E+16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-84797753997425.734</v>
      </c>
      <c r="L6038" s="444">
        <f t="shared" ca="1" si="199"/>
        <v>-2.04362587133796E+16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-2.04362587133796E+16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-85151077972415</v>
      </c>
      <c r="L6039" s="444">
        <f t="shared" ca="1" si="199"/>
        <v>-2.0521409791352016E+16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-2.0521409791352016E+16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-85505874130633.406</v>
      </c>
      <c r="L6040" s="444">
        <f t="shared" ca="1" si="199"/>
        <v>-2.0606915665482648E+16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-2.0606915665482648E+16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-85862148606177.703</v>
      </c>
      <c r="L6041" s="444">
        <f t="shared" ca="1" si="199"/>
        <v>-2.0692777814088824E+16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-2.0692777814088824E+16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-86219907558703.438</v>
      </c>
      <c r="L6042" s="444">
        <f t="shared" ca="1" si="199"/>
        <v>-2.0778997721647528E+16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-2.0778997721647528E+16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-86579157173531.359</v>
      </c>
      <c r="L6043" s="444">
        <f t="shared" ca="1" si="199"/>
        <v>-2.086557687882106E+16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-2.086557687882106E+16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-86939903661754.422</v>
      </c>
      <c r="L6044" s="444">
        <f t="shared" ca="1" si="199"/>
        <v>-2.0952516782482816E+16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-2.0952516782482816E+16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-87302153260345.063</v>
      </c>
      <c r="L6045" s="444">
        <f t="shared" ca="1" si="199"/>
        <v>-2.103981893574316E+16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-2.103981893574316E+16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-87665912232263.172</v>
      </c>
      <c r="L6046" s="444">
        <f t="shared" ca="1" si="199"/>
        <v>-2.1127484847975424E+16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-2.1127484847975424E+16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-88031186866564.266</v>
      </c>
      <c r="L6047" s="444">
        <f t="shared" ca="1" si="199"/>
        <v>-2.1215516034841988E+16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-2.1215516034841988E+16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-88397983478508.281</v>
      </c>
      <c r="L6048" s="444">
        <f t="shared" ca="1" si="199"/>
        <v>-2.1303914018320496E+16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-2.1303914018320496E+16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-88766308409668.734</v>
      </c>
      <c r="L6049" s="444">
        <f t="shared" ca="1" si="199"/>
        <v>-2.1392680326730164E+16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-2.1392680326730164E+16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-89136168028042.344</v>
      </c>
      <c r="L6050" s="444">
        <f t="shared" ca="1" si="199"/>
        <v>-2.1481816494758208E+16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-2.1481816494758208E+16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-89507568728159.203</v>
      </c>
      <c r="L6051" s="444">
        <f t="shared" ca="1" si="199"/>
        <v>-2.1571324063486368E+16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-2.1571324063486368E+16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-89880516931193.203</v>
      </c>
      <c r="L6052" s="444">
        <f t="shared" ca="1" si="199"/>
        <v>-2.166120458041756E+16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-2.166120458041756E+16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-90255019085073.172</v>
      </c>
      <c r="L6053" s="444">
        <f t="shared" ca="1" si="199"/>
        <v>-2.1751459599502632E+16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-2.1751459599502632E+16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-90631081664594.297</v>
      </c>
      <c r="L6054" s="444">
        <f t="shared" ca="1" si="199"/>
        <v>-2.1842090681167228E+16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-2.1842090681167228E+16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-91008711171530.109</v>
      </c>
      <c r="L6055" s="444">
        <f t="shared" ca="1" si="199"/>
        <v>-2.193309939233876E+16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-2.193309939233876E+16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-91387914134744.828</v>
      </c>
      <c r="L6056" s="444">
        <f t="shared" ca="1" si="199"/>
        <v>-2.2024487306473504E+16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-2.2024487306473504E+16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-91768697110306.266</v>
      </c>
      <c r="L6057" s="444">
        <f t="shared" ca="1" si="199"/>
        <v>-2.2116256003583812E+16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-2.2116256003583812E+16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-92151066681599.219</v>
      </c>
      <c r="L6058" s="444">
        <f t="shared" ca="1" si="199"/>
        <v>-2.2208407070265412E+16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-2.2208407070265412E+16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-92535029459439.219</v>
      </c>
      <c r="L6059" s="444">
        <f t="shared" ca="1" si="199"/>
        <v>-2.2300942099724852E+16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-2.2300942099724852E+16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-92920592082186.875</v>
      </c>
      <c r="L6060" s="444">
        <f t="shared" ca="1" si="199"/>
        <v>-2.239386269180704E+16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-2.239386269180704E+16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-93307761215862.672</v>
      </c>
      <c r="L6061" s="444">
        <f t="shared" ca="1" si="199"/>
        <v>-2.2487170453022904E+16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-2.2487170453022904E+16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-93696543554262.094</v>
      </c>
      <c r="L6062" s="444">
        <f t="shared" ca="1" si="199"/>
        <v>-2.2580866996577168E+16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-2.2580866996577168E+16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-94086945819071.531</v>
      </c>
      <c r="L6063" s="444">
        <f t="shared" ca="1" si="199"/>
        <v>-2.267495394239624E+16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-2.267495394239624E+16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-94478974759984.328</v>
      </c>
      <c r="L6064" s="444">
        <f t="shared" ca="1" si="199"/>
        <v>-2.2769432917156224E+16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-2.2769432917156224E+16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-94872637154817.594</v>
      </c>
      <c r="L6065" s="444">
        <f t="shared" ca="1" si="199"/>
        <v>-2.286430555431104E+16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-2.286430555431104E+16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-95267939809629.328</v>
      </c>
      <c r="L6066" s="444">
        <f t="shared" ca="1" si="199"/>
        <v>-2.2959573494120668E+16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-2.2959573494120668E+16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-95664889558836.109</v>
      </c>
      <c r="L6067" s="444">
        <f t="shared" ca="1" si="199"/>
        <v>-2.3055238383679504E+16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-2.3055238383679504E+16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-96063493265331.266</v>
      </c>
      <c r="L6068" s="444">
        <f t="shared" ca="1" si="199"/>
        <v>-2.3151301876944836E+16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-2.3151301876944836E+16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-96463757820603.484</v>
      </c>
      <c r="L6069" s="444">
        <f t="shared" ca="1" si="199"/>
        <v>-2.324776563476544E+16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-2.324776563476544E+16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-96865690144856</v>
      </c>
      <c r="L6070" s="444">
        <f t="shared" ca="1" si="199"/>
        <v>-2.3344631324910296E+16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-2.3344631324910296E+16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-97269297187126.234</v>
      </c>
      <c r="L6071" s="444">
        <f t="shared" ca="1" si="199"/>
        <v>-2.3441900622097424E+16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-2.3441900622097424E+16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-97674585925405.938</v>
      </c>
      <c r="L6072" s="444">
        <f t="shared" ca="1" si="199"/>
        <v>-2.3539575208022828E+16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-2.3539575208022828E+16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-98081563366761.781</v>
      </c>
      <c r="L6073" s="444">
        <f t="shared" ca="1" si="199"/>
        <v>-2.3637656771389588E+16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-2.3637656771389588E+16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-98490236547456.609</v>
      </c>
      <c r="L6074" s="444">
        <f t="shared" ca="1" si="199"/>
        <v>-2.3736147007937044E+16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-2.3736147007937044E+16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-98900612533071.016</v>
      </c>
      <c r="L6075" s="444">
        <f t="shared" ca="1" si="199"/>
        <v>-2.3835047620470116E+16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-2.3835047620470116E+16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-99312698418625.484</v>
      </c>
      <c r="L6076" s="444">
        <f t="shared" ca="1" si="199"/>
        <v>-2.393436031888874E+16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-2.393436031888874E+16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-99726501328703.078</v>
      </c>
      <c r="L6077" s="444">
        <f t="shared" ca="1" si="199"/>
        <v>-2.4034086820217444E+16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-2.4034086820217444E+16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-100142028417572.69</v>
      </c>
      <c r="L6078" s="444">
        <f t="shared" ca="1" si="199"/>
        <v>-2.4134228848635016E+16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-2.4134228848635016E+16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-100559286869312.56</v>
      </c>
      <c r="L6079" s="444">
        <f t="shared" ca="1" si="199"/>
        <v>-2.4234788135504328E+16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-2.4234788135504328E+16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-100978283897934.7</v>
      </c>
      <c r="L6080" s="444">
        <f t="shared" ca="1" si="199"/>
        <v>-2.4335766419402264E+16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-2.4335766419402264E+16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-101399026747509.44</v>
      </c>
      <c r="L6081" s="444">
        <f t="shared" ca="1" si="199"/>
        <v>-2.4437165446149772E+16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-2.4437165446149772E+16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-101821522692290.72</v>
      </c>
      <c r="L6082" s="444">
        <f t="shared" ca="1" si="199"/>
        <v>-2.4538986968842064E+16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-2.4538986968842064E+16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-102245779036841.94</v>
      </c>
      <c r="L6083" s="444">
        <f t="shared" ca="1" si="199"/>
        <v>-2.4641232747878904E+16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-2.4641232747878904E+16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-102671803116162.09</v>
      </c>
      <c r="L6084" s="444">
        <f t="shared" ca="1" si="199"/>
        <v>-2.4743904550995068E+16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-2.4743904550995068E+16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-103099602295812.78</v>
      </c>
      <c r="L6085" s="444">
        <f t="shared" ca="1" si="199"/>
        <v>-2.484700415329088E+16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-2.484700415329088E+16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-103529183972045.33</v>
      </c>
      <c r="L6086" s="444">
        <f t="shared" ca="1" si="199"/>
        <v>-2.4950533337262924E+16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-2.4950533337262924E+16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-103960555571928.84</v>
      </c>
      <c r="L6087" s="444">
        <f t="shared" ca="1" si="199"/>
        <v>-2.5054493892834852E+16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-2.5054493892834852E+16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-104393724553478.55</v>
      </c>
      <c r="L6088" s="444">
        <f t="shared" ca="1" si="199"/>
        <v>-2.5158887617388332E+16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-2.5158887617388332E+16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-104828698405784.72</v>
      </c>
      <c r="L6089" s="444">
        <f t="shared" ca="1" si="199"/>
        <v>-2.5263716315794116E+16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-2.5263716315794116E+16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-105265484649142.16</v>
      </c>
      <c r="L6090" s="444">
        <f t="shared" ca="1" si="199"/>
        <v>-2.536898180044326E+16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-2.536898180044326E+16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-105704090835180.25</v>
      </c>
      <c r="L6091" s="444">
        <f t="shared" ca="1" si="199"/>
        <v>-2.547468589127844E+16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-2.547468589127844E+16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-106144524546993.5</v>
      </c>
      <c r="L6092" s="444">
        <f t="shared" ca="1" si="199"/>
        <v>-2.5580830415825432E+16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-2.5580830415825432E+16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-106586793399272.63</v>
      </c>
      <c r="L6093" s="444">
        <f t="shared" ca="1" si="199"/>
        <v>-2.5687417209224704E+16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-2.5687417209224704E+16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-107030905038436.27</v>
      </c>
      <c r="L6094" s="444">
        <f t="shared" ca="1" si="199"/>
        <v>-2.579444811426314E+16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-2.579444811426314E+16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-107476867142763.08</v>
      </c>
      <c r="L6095" s="444">
        <f t="shared" ca="1" si="199"/>
        <v>-2.5901924981405904E+16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-2.5901924981405904E+16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-107924687422524.59</v>
      </c>
      <c r="L6096" s="444">
        <f t="shared" ca="1" si="199"/>
        <v>-2.6009849668828428E+16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-2.6009849668828428E+16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-108374373620118.45</v>
      </c>
      <c r="L6097" s="444">
        <f t="shared" ca="1" si="199"/>
        <v>-2.6118224042448548E+16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-2.6118224042448548E+16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-108825933510202.28</v>
      </c>
      <c r="L6098" s="444">
        <f t="shared" ca="1" si="199"/>
        <v>-2.6227049975958752E+16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-2.6227049975958752E+16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-109279374899828.13</v>
      </c>
      <c r="L6099" s="444">
        <f t="shared" ca="1" si="199"/>
        <v>-2.633632935085858E+16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-2.633632935085858E+16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-109734705628577.42</v>
      </c>
      <c r="L6100" s="444">
        <f t="shared" ca="1" si="199"/>
        <v>-2.6446064056487156E+16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-2.6446064056487156E+16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-110191933568696.48</v>
      </c>
      <c r="L6101" s="444">
        <f t="shared" ca="1" si="199"/>
        <v>-2.6556255990055852E+16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-2.6556255990055852E+16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-110651066625232.72</v>
      </c>
      <c r="L6102" s="444">
        <f t="shared" ca="1" si="199"/>
        <v>-2.6666907056681084E+16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-2.6666907056681084E+16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-111112112736171.19</v>
      </c>
      <c r="L6103" s="444">
        <f t="shared" ca="1" si="199"/>
        <v>-2.6778019169417256E+16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-2.6778019169417256E+16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-111575079872571.91</v>
      </c>
      <c r="L6104" s="444">
        <f t="shared" ca="1" si="199"/>
        <v>-2.6889594249289828E+16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-2.6889594249289828E+16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-112039976038707.61</v>
      </c>
      <c r="L6105" s="444">
        <f t="shared" ca="1" si="199"/>
        <v>-2.7001634225328536E+16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-2.7001634225328536E+16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-112506809272202.23</v>
      </c>
      <c r="L6106" s="444">
        <f t="shared" ca="1" si="199"/>
        <v>-2.711414103460074E+16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-2.711414103460074E+16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-112975587644169.75</v>
      </c>
      <c r="L6107" s="444">
        <f t="shared" ca="1" si="199"/>
        <v>-2.7227116622244908E+16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-2.7227116622244908E+16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-113446319259353.78</v>
      </c>
      <c r="L6108" s="444">
        <f t="shared" ca="1" si="199"/>
        <v>-2.734056294150426E+16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-2.734056294150426E+16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-113919012256267.75</v>
      </c>
      <c r="L6109" s="444">
        <f t="shared" ca="1" si="199"/>
        <v>-2.7454481953760528E+16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-2.7454481953760528E+16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-114393674807335.53</v>
      </c>
      <c r="L6110" s="444">
        <f t="shared" ca="1" si="199"/>
        <v>-2.7568875628567864E+16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-2.7568875628567864E+16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-114870315119032.77</v>
      </c>
      <c r="L6111" s="444">
        <f t="shared" ca="1" si="199"/>
        <v>-2.7683745943686896E+16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-2.7683745943686896E+16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-115348941432028.73</v>
      </c>
      <c r="L6112" s="444">
        <f t="shared" ca="1" si="199"/>
        <v>-2.7799094885118924E+16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-2.7799094885118924E+16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-115829562021328.84</v>
      </c>
      <c r="L6113" s="444">
        <f t="shared" ca="1" si="199"/>
        <v>-2.7914924447140252E+16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-2.7914924447140252E+16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-116312185196417.72</v>
      </c>
      <c r="L6114" s="444">
        <f t="shared" ca="1" si="199"/>
        <v>-2.8031236632336668E+16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-2.8031236632336668E+16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-116796819301402.78</v>
      </c>
      <c r="L6115" s="444">
        <f t="shared" ca="1" si="199"/>
        <v>-2.8148033451638072E+16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-2.8148033451638072E+16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-117283472715158.63</v>
      </c>
      <c r="L6116" s="444">
        <f t="shared" ca="1" si="199"/>
        <v>-2.8265316924353232E+16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-2.8265316924353232E+16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-117772153851471.78</v>
      </c>
      <c r="L6117" s="444">
        <f t="shared" ca="1" si="199"/>
        <v>-2.8383089078204704E+16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-2.8383089078204704E+16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-118262871159186.27</v>
      </c>
      <c r="L6118" s="444">
        <f t="shared" ca="1" si="199"/>
        <v>-2.8501351949363892E+16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-2.8501351949363892E+16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-118755633122349.55</v>
      </c>
      <c r="L6119" s="444">
        <f t="shared" ca="1" si="199"/>
        <v>-2.862010758248624E+16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-2.862010758248624E+16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-119250448260359.33</v>
      </c>
      <c r="L6120" s="444">
        <f t="shared" ca="1" si="199"/>
        <v>-2.87393580307466E+16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-2.87393580307466E+16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-119747325128110.83</v>
      </c>
      <c r="L6121" s="444">
        <f t="shared" ca="1" si="199"/>
        <v>-2.8859105355874712E+16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-2.8859105355874712E+16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-120246272316144.63</v>
      </c>
      <c r="L6122" s="444">
        <f t="shared" ca="1" si="199"/>
        <v>-2.8979351628190856E+16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-2.8979351628190856E+16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-120747298450795.23</v>
      </c>
      <c r="L6123" s="444">
        <f t="shared" ca="1" si="199"/>
        <v>-2.9100098926641652E+16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-2.9100098926641652E+16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-121250412194340.22</v>
      </c>
      <c r="L6124" s="444">
        <f t="shared" ca="1" si="199"/>
        <v>-2.9221349338835992E+16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-2.9221349338835992E+16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-121755622245149.98</v>
      </c>
      <c r="L6125" s="444">
        <f t="shared" ca="1" si="199"/>
        <v>-2.934310496108114E+16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-2.934310496108114E+16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-122262937337838.08</v>
      </c>
      <c r="L6126" s="444">
        <f t="shared" ca="1" si="199"/>
        <v>-2.946536789841898E+16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-2.946536789841898E+16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-122772366243412.42</v>
      </c>
      <c r="L6127" s="444">
        <f t="shared" ca="1" si="199"/>
        <v>-2.9588140264662392E+16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-2.9588140264662392E+16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-123283917769426.61</v>
      </c>
      <c r="L6128" s="444">
        <f t="shared" ref="L6128:L6250" ca="1" si="204">I6128-J6128+K6128</f>
        <v>-2.971142418243182E+16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-2.971142418243182E+16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-123797600760132.59</v>
      </c>
      <c r="L6129" s="444">
        <f t="shared" ca="1" si="204"/>
        <v>-2.9835221783191952E+16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-2.9835221783191952E+16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-124313424096633.13</v>
      </c>
      <c r="L6130" s="444">
        <f t="shared" ca="1" si="204"/>
        <v>-2.9959535207288584E+16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-2.9959535207288584E+16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-124831396697035.75</v>
      </c>
      <c r="L6131" s="444">
        <f t="shared" ca="1" si="204"/>
        <v>-3.008436660398562E+16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-3.008436660398562E+16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-125351527516606.75</v>
      </c>
      <c r="L6132" s="444">
        <f t="shared" ca="1" si="204"/>
        <v>-3.0209718131502228E+16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-3.0209718131502228E+16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-125873825547925.97</v>
      </c>
      <c r="L6133" s="444">
        <f t="shared" ca="1" si="204"/>
        <v>-3.0335591957050152E+16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-3.0335591957050152E+16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-126398299821042.3</v>
      </c>
      <c r="L6134" s="444">
        <f t="shared" ca="1" si="204"/>
        <v>-3.0461990256871196E+16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-3.0461990256871196E+16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-126924959403630</v>
      </c>
      <c r="L6135" s="444">
        <f t="shared" ca="1" si="204"/>
        <v>-3.0588915216274824E+16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-3.0588915216274824E+16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-127453813401145.11</v>
      </c>
      <c r="L6136" s="444">
        <f t="shared" ca="1" si="204"/>
        <v>-3.0716369029675968E+16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-3.0716369029675968E+16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-127984870956983.2</v>
      </c>
      <c r="L6137" s="444">
        <f t="shared" ca="1" si="204"/>
        <v>-3.0844353900632952E+16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-3.0844353900632952E+16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-128518141252637.3</v>
      </c>
      <c r="L6138" s="444">
        <f t="shared" ca="1" si="204"/>
        <v>-3.0972872041885588E+16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-3.0972872041885588E+16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-129053633507856.61</v>
      </c>
      <c r="L6139" s="444">
        <f t="shared" ca="1" si="204"/>
        <v>-3.1101925675393444E+16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-3.1101925675393444E+16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-129591356980806.02</v>
      </c>
      <c r="L6140" s="444">
        <f t="shared" ca="1" si="204"/>
        <v>-3.1231517032374252E+16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-3.1231517032374252E+16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-130131320968226.05</v>
      </c>
      <c r="L6141" s="444">
        <f t="shared" ca="1" si="204"/>
        <v>-3.136164835334248E+16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-3.136164835334248E+16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-130673534805593.64</v>
      </c>
      <c r="L6142" s="444">
        <f t="shared" ca="1" si="204"/>
        <v>-3.1492321888148072E+16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-3.1492321888148072E+16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-131218007867283.63</v>
      </c>
      <c r="L6143" s="444">
        <f t="shared" ca="1" si="204"/>
        <v>-3.1623539896015356E+16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-3.1623539896015356E+16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-131764749566730.64</v>
      </c>
      <c r="L6144" s="444">
        <f t="shared" ca="1" si="204"/>
        <v>-3.1755304645582088E+16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-3.1755304645582088E+16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-132313769356592.03</v>
      </c>
      <c r="L6145" s="444">
        <f t="shared" ca="1" si="204"/>
        <v>-3.188761841493868E+16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-3.188761841493868E+16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-132865076728911.17</v>
      </c>
      <c r="L6146" s="444">
        <f t="shared" ca="1" si="204"/>
        <v>-3.2020483491667592E+16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-3.2020483491667592E+16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-133418681215281.63</v>
      </c>
      <c r="L6147" s="444">
        <f t="shared" ca="1" si="204"/>
        <v>-3.2153902172882872E+16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-3.2153902172882872E+16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-133974592387011.97</v>
      </c>
      <c r="L6148" s="444">
        <f t="shared" ca="1" si="204"/>
        <v>-3.2287876765269884E+16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-3.2287876765269884E+16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-134532819855291.19</v>
      </c>
      <c r="L6149" s="444">
        <f t="shared" ca="1" si="204"/>
        <v>-3.2422409585125176E+16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-3.2422409585125176E+16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-135093373271354.89</v>
      </c>
      <c r="L6150" s="444">
        <f t="shared" ca="1" si="204"/>
        <v>-3.2557502958396532E+16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-3.2557502958396532E+16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-135656262326652.23</v>
      </c>
      <c r="L6151" s="444">
        <f t="shared" ca="1" si="204"/>
        <v>-3.2693159220723184E+16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-3.2693159220723184E+16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-136221496753013.27</v>
      </c>
      <c r="L6152" s="444">
        <f t="shared" ca="1" si="204"/>
        <v>-3.2829380717476196E+16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-3.2829380717476196E+16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-136789086322817.48</v>
      </c>
      <c r="L6153" s="444">
        <f t="shared" ca="1" si="204"/>
        <v>-3.2966169803799012E+16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-3.2966169803799012E+16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-137359040849162.55</v>
      </c>
      <c r="L6154" s="444">
        <f t="shared" ca="1" si="204"/>
        <v>-3.3103528844648176E+16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-3.3103528844648176E+16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-137931370186034.06</v>
      </c>
      <c r="L6155" s="444">
        <f t="shared" ca="1" si="204"/>
        <v>-3.3241460214834212E+16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-3.3241460214834212E+16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-138506084228475.89</v>
      </c>
      <c r="L6156" s="444">
        <f t="shared" ca="1" si="204"/>
        <v>-3.3379966299062688E+16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-3.3379966299062688E+16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-139083192912761.2</v>
      </c>
      <c r="L6157" s="444">
        <f t="shared" ca="1" si="204"/>
        <v>-3.3519049491975448E+16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-3.3519049491975448E+16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-139662706216564.36</v>
      </c>
      <c r="L6158" s="444">
        <f t="shared" ca="1" si="204"/>
        <v>-3.3658712198192012E+16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-3.3658712198192012E+16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-140244634159133.38</v>
      </c>
      <c r="L6159" s="444">
        <f t="shared" ca="1" si="204"/>
        <v>-3.3798956832351144E+16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-3.3798956832351144E+16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-140828986801463.13</v>
      </c>
      <c r="L6160" s="444">
        <f t="shared" ca="1" si="204"/>
        <v>-3.3939785819152608E+16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-3.3939785819152608E+16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-141415774246469.19</v>
      </c>
      <c r="L6161" s="444">
        <f t="shared" ca="1" si="204"/>
        <v>-3.4081201593399076E+16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-3.4081201593399076E+16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-142005006639162.81</v>
      </c>
      <c r="L6162" s="444">
        <f t="shared" ca="1" si="204"/>
        <v>-3.422320660003824E+16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-3.422320660003824E+16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-142596694166826</v>
      </c>
      <c r="L6163" s="444">
        <f t="shared" ca="1" si="204"/>
        <v>-3.4365803294205064E+16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-3.4365803294205064E+16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-143190847059187.75</v>
      </c>
      <c r="L6164" s="444">
        <f t="shared" ca="1" si="204"/>
        <v>-3.4508994141264252E+16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-3.4508994141264252E+16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-143787475588601.06</v>
      </c>
      <c r="L6165" s="444">
        <f t="shared" ca="1" si="204"/>
        <v>-3.4652781616852852E+16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-3.4652781616852852E+16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-144386590070220.22</v>
      </c>
      <c r="L6166" s="444">
        <f t="shared" ca="1" si="204"/>
        <v>-3.4797168206923072E+16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-3.4797168206923072E+16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-144988200862179.47</v>
      </c>
      <c r="L6167" s="444">
        <f t="shared" ca="1" si="204"/>
        <v>-3.4942156407785252E+16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-3.4942156407785252E+16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-145592318365771.88</v>
      </c>
      <c r="L6168" s="444">
        <f t="shared" ca="1" si="204"/>
        <v>-3.5087748726151024E+16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-3.5087748726151024E+16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-146198953025629.25</v>
      </c>
      <c r="L6169" s="444">
        <f t="shared" ca="1" si="204"/>
        <v>-3.5233947679176652E+16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-3.5233947679176652E+16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-146808115329902.72</v>
      </c>
      <c r="L6170" s="444">
        <f t="shared" ca="1" si="204"/>
        <v>-3.5380755794506556E+16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-3.5380755794506556E+16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-147419815810443.97</v>
      </c>
      <c r="L6171" s="444">
        <f t="shared" ca="1" si="204"/>
        <v>-3.5528175610317E+16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-3.5528175610317E+16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-148034065042987.5</v>
      </c>
      <c r="L6172" s="444">
        <f t="shared" ca="1" si="204"/>
        <v>-3.5676209675359988E+16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-3.5676209675359988E+16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-148650873647333.31</v>
      </c>
      <c r="L6173" s="444">
        <f t="shared" ca="1" si="204"/>
        <v>-3.582486054900732E+16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-3.582486054900732E+16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-149270252287530.5</v>
      </c>
      <c r="L6174" s="444">
        <f t="shared" ca="1" si="204"/>
        <v>-3.5974130801294852E+16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-3.5974130801294852E+16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-149892211672061.88</v>
      </c>
      <c r="L6175" s="444">
        <f t="shared" ca="1" si="204"/>
        <v>-3.6124023012966912E+16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-3.6124023012966912E+16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-150516762554028.81</v>
      </c>
      <c r="L6176" s="444">
        <f t="shared" ca="1" si="204"/>
        <v>-3.6274539775520944E+16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-3.6274539775520944E+16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-151143915731337.25</v>
      </c>
      <c r="L6177" s="444">
        <f t="shared" ca="1" si="204"/>
        <v>-3.642568369125228E+16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-3.642568369125228E+16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-151773682046884.5</v>
      </c>
      <c r="L6178" s="444">
        <f t="shared" ca="1" si="204"/>
        <v>-3.6577457373299168E+16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-3.6577457373299168E+16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-152406072388746.53</v>
      </c>
      <c r="L6179" s="444">
        <f t="shared" ca="1" si="204"/>
        <v>-3.6729863445687912E+16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-3.6729863445687912E+16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-153041097690366.31</v>
      </c>
      <c r="L6180" s="444">
        <f t="shared" ca="1" si="204"/>
        <v>-3.688290454337828E+16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-3.688290454337828E+16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-153678768930742.84</v>
      </c>
      <c r="L6181" s="444">
        <f t="shared" ca="1" si="204"/>
        <v>-3.7036583312309024E+16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-3.7036583312309024E+16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-154319097134620.94</v>
      </c>
      <c r="L6182" s="444">
        <f t="shared" ca="1" si="204"/>
        <v>-3.7190902409443648E+16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-3.7190902409443648E+16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-154962093372681.88</v>
      </c>
      <c r="L6183" s="444">
        <f t="shared" ca="1" si="204"/>
        <v>-3.7345864502816328E+16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-3.7345864502816328E+16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-155607768761734.69</v>
      </c>
      <c r="L6184" s="444">
        <f t="shared" ca="1" si="204"/>
        <v>-3.7501472271578064E+16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-3.7501472271578064E+16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-156256134464908.59</v>
      </c>
      <c r="L6185" s="444">
        <f t="shared" ca="1" si="204"/>
        <v>-3.7657728406042976E+16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-3.7657728406042976E+16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-156907201691845.72</v>
      </c>
      <c r="L6186" s="444">
        <f t="shared" ca="1" si="204"/>
        <v>-3.7814635607734824E+16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-3.7814635607734824E+16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-157560981698895.09</v>
      </c>
      <c r="L6187" s="444">
        <f t="shared" ca="1" si="204"/>
        <v>-3.797219658943372E+16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-3.797219658943372E+16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-158217485789307.16</v>
      </c>
      <c r="L6188" s="444">
        <f t="shared" ca="1" si="204"/>
        <v>-3.8130414075223024E+16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-3.8130414075223024E+16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-158876725313429.25</v>
      </c>
      <c r="L6189" s="444">
        <f t="shared" ca="1" si="204"/>
        <v>-3.8289290800536456E+16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-3.8289290800536456E+16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-159538711668901.91</v>
      </c>
      <c r="L6190" s="444">
        <f t="shared" ca="1" si="204"/>
        <v>-3.844882951220536E+16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-3.844882951220536E+16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-160203456300855.66</v>
      </c>
      <c r="L6191" s="444">
        <f t="shared" ca="1" si="204"/>
        <v>-3.8609032968506216E+16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-3.8609032968506216E+16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-160870970702109.22</v>
      </c>
      <c r="L6192" s="444">
        <f t="shared" ca="1" si="204"/>
        <v>-3.8769903939208328E+16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-3.8769903939208328E+16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-161541266413368.03</v>
      </c>
      <c r="L6193" s="444">
        <f t="shared" ca="1" si="204"/>
        <v>-3.8931445205621696E+16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-3.8931445205621696E+16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-162214355023423.72</v>
      </c>
      <c r="L6194" s="444">
        <f t="shared" ca="1" si="204"/>
        <v>-3.909365956064512E+16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-3.909365956064512E+16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-162890248169354.66</v>
      </c>
      <c r="L6195" s="444">
        <f t="shared" ca="1" si="204"/>
        <v>-3.9256549808814472E+16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-3.9256549808814472E+16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-163568957536726.97</v>
      </c>
      <c r="L6196" s="444">
        <f t="shared" ca="1" si="204"/>
        <v>-3.94201187663512E+16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-3.94201187663512E+16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-164250494859796.66</v>
      </c>
      <c r="L6197" s="444">
        <f t="shared" ca="1" si="204"/>
        <v>-3.9584369261211E+16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-3.9584369261211E+16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-164934871921712.5</v>
      </c>
      <c r="L6198" s="444">
        <f t="shared" ca="1" si="204"/>
        <v>-3.9749304133132712E+16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-3.9749304133132712E+16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-165622100554719.63</v>
      </c>
      <c r="L6199" s="444">
        <f t="shared" ca="1" si="204"/>
        <v>-3.9914926233687432E+16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-3.9914926233687432E+16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-166312192640364.31</v>
      </c>
      <c r="L6200" s="444">
        <f t="shared" ca="1" si="204"/>
        <v>-4.00812384263278E+16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-4.00812384263278E+16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-167005160109699.16</v>
      </c>
      <c r="L6201" s="444">
        <f t="shared" ca="1" si="204"/>
        <v>-4.0248243586437496E+16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-4.0248243586437496E+16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-167701014943489.56</v>
      </c>
      <c r="L6202" s="444">
        <f t="shared" ca="1" si="204"/>
        <v>-4.0415944601380984E+16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-4.0415944601380984E+16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-168399769172420.75</v>
      </c>
      <c r="L6203" s="444">
        <f t="shared" ca="1" si="204"/>
        <v>-4.0584344370553408E+16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-4.0584344370553408E+16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-169101434877305.88</v>
      </c>
      <c r="L6204" s="444">
        <f t="shared" ca="1" si="204"/>
        <v>-4.0753445805430712E+16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-4.0753445805430712E+16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-169806024189294.63</v>
      </c>
      <c r="L6205" s="444">
        <f t="shared" ca="1" si="204"/>
        <v>-4.0923251829620008E+16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-4.0923251829620008E+16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-170513549290083.38</v>
      </c>
      <c r="L6206" s="444">
        <f t="shared" ca="1" si="204"/>
        <v>-4.1093765378910088E+16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-4.1093765378910088E+16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-171224022412125.38</v>
      </c>
      <c r="L6207" s="444">
        <f t="shared" ca="1" si="204"/>
        <v>-4.1264989401322216E+16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-4.1264989401322216E+16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-171937455838842.56</v>
      </c>
      <c r="L6208" s="444">
        <f t="shared" ca="1" si="204"/>
        <v>-4.1436926857161056E+16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-4.1436926857161056E+16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-172653861904837.72</v>
      </c>
      <c r="L6209" s="444">
        <f t="shared" ca="1" si="204"/>
        <v>-4.1609580719065896E+16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-4.1609580719065896E+16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-173373252996107.91</v>
      </c>
      <c r="L6210" s="444">
        <f t="shared" ca="1" si="204"/>
        <v>-4.1782953972062E+16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-4.1782953972062E+16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-174095641550258.34</v>
      </c>
      <c r="L6211" s="444">
        <f t="shared" ca="1" si="204"/>
        <v>-4.1957049613612256E+16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-4.1957049613612256E+16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-174821040056717.72</v>
      </c>
      <c r="L6212" s="444">
        <f t="shared" ca="1" si="204"/>
        <v>-4.2131870653668976E+16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-4.2131870653668976E+16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-175549461056954.06</v>
      </c>
      <c r="L6213" s="444">
        <f t="shared" ca="1" si="204"/>
        <v>-4.2307420114725928E+16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-4.2307420114725928E+16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-176280917144691.38</v>
      </c>
      <c r="L6214" s="444">
        <f t="shared" ca="1" si="204"/>
        <v>-4.2483701031870616E+16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-4.2483701031870616E+16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-177015420966127.56</v>
      </c>
      <c r="L6215" s="444">
        <f t="shared" ca="1" si="204"/>
        <v>-4.2660716452836744E+16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-4.2660716452836744E+16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-177752985220153.09</v>
      </c>
      <c r="L6216" s="444">
        <f t="shared" ca="1" si="204"/>
        <v>-4.2838469438056896E+16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-4.2838469438056896E+16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-178493622658570.41</v>
      </c>
      <c r="L6217" s="444">
        <f t="shared" ca="1" si="204"/>
        <v>-4.3016963060715464E+16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-4.3016963060715464E+16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-179237346086314.44</v>
      </c>
      <c r="L6218" s="444">
        <f t="shared" ca="1" si="204"/>
        <v>-4.3196200406801776E+16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-4.3196200406801776E+16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-179984168361674.06</v>
      </c>
      <c r="L6219" s="444">
        <f t="shared" ca="1" si="204"/>
        <v>-4.3376184575163448E+16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-4.3376184575163448E+16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-180734102396514.38</v>
      </c>
      <c r="L6220" s="444">
        <f t="shared" ca="1" si="204"/>
        <v>-4.355691867755996E+16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-4.355691867755996E+16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-181487161156499.84</v>
      </c>
      <c r="L6221" s="444">
        <f t="shared" ca="1" si="204"/>
        <v>-4.3738405838716456E+16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-4.3738405838716456E+16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-182243357661318.56</v>
      </c>
      <c r="L6222" s="444">
        <f t="shared" ca="1" si="204"/>
        <v>-4.3920649196377776E+16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-4.3920649196377776E+16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-183002704984907.41</v>
      </c>
      <c r="L6223" s="444">
        <f t="shared" ca="1" si="204"/>
        <v>-4.410365190136268E+16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-4.410365190136268E+16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-183765216255677.84</v>
      </c>
      <c r="L6224" s="444">
        <f t="shared" ca="1" si="204"/>
        <v>-4.428741711761836E+16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-4.428741711761836E+16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-184530904656743.16</v>
      </c>
      <c r="L6225" s="444">
        <f t="shared" ca="1" si="204"/>
        <v>-4.4471948022275104E+16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-4.4471948022275104E+16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-185299783426146.25</v>
      </c>
      <c r="L6226" s="444">
        <f t="shared" ca="1" si="204"/>
        <v>-4.4657247805701248E+16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-4.4657247805701248E+16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-186071865857088.53</v>
      </c>
      <c r="L6227" s="444">
        <f t="shared" ca="1" si="204"/>
        <v>-4.4843319671558336E+16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-4.4843319671558336E+16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-186847165298159.72</v>
      </c>
      <c r="L6228" s="444">
        <f t="shared" ca="1" si="204"/>
        <v>-4.5030166836856496E+16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-4.5030166836856496E+16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-187625695153568.72</v>
      </c>
      <c r="L6229" s="444">
        <f t="shared" ca="1" si="204"/>
        <v>-4.5217792532010064E+16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-4.5217792532010064E+16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-188407468883375.25</v>
      </c>
      <c r="L6230" s="444">
        <f t="shared" ca="1" si="204"/>
        <v>-4.540620000089344E+16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-4.540620000089344E+16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-189192500003722.66</v>
      </c>
      <c r="L6231" s="444">
        <f t="shared" ca="1" si="204"/>
        <v>-4.559539250089716E+16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-4.559539250089716E+16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-189980802087071.5</v>
      </c>
      <c r="L6232" s="444">
        <f t="shared" ca="1" si="204"/>
        <v>-4.5785373302984232E+16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-4.5785373302984232E+16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-190772388762434.31</v>
      </c>
      <c r="L6233" s="444">
        <f t="shared" ca="1" si="204"/>
        <v>-4.5976145691746664E+16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-4.5976145691746664E+16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-191567273715611.09</v>
      </c>
      <c r="L6234" s="444">
        <f t="shared" ca="1" si="204"/>
        <v>-4.6167712965462272E+16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-4.6167712965462272E+16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-192365470689426.13</v>
      </c>
      <c r="L6235" s="444">
        <f t="shared" ca="1" si="204"/>
        <v>-4.6360078436151696E+16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-4.6360078436151696E+16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-193166993483965.41</v>
      </c>
      <c r="L6236" s="444">
        <f t="shared" ca="1" si="204"/>
        <v>-4.6553245429635664E+16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-4.6553245429635664E+16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-193971855956815.25</v>
      </c>
      <c r="L6237" s="444">
        <f t="shared" ca="1" si="204"/>
        <v>-4.674721728559248E+16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-4.674721728559248E+16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-194780072023302</v>
      </c>
      <c r="L6238" s="444">
        <f t="shared" ca="1" si="204"/>
        <v>-4.6941997357615784E+16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-4.6941997357615784E+16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-195591655656732.44</v>
      </c>
      <c r="L6239" s="444">
        <f t="shared" ca="1" si="204"/>
        <v>-4.713758901327252E+16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-4.713758901327252E+16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-196406620888635.5</v>
      </c>
      <c r="L6240" s="444">
        <f t="shared" ca="1" si="204"/>
        <v>-4.7333995634161152E+16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-4.7333995634161152E+16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-197224981809004.81</v>
      </c>
      <c r="L6241" s="444">
        <f t="shared" ca="1" si="204"/>
        <v>-4.753122061597016E+16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-4.753122061597016E+16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-198046752566542.34</v>
      </c>
      <c r="L6242" s="444">
        <f t="shared" ca="1" si="204"/>
        <v>-4.7729267368536704E+16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-4.7729267368536704E+16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-198871947368902.94</v>
      </c>
      <c r="L6243" s="444">
        <f t="shared" ca="1" si="204"/>
        <v>-4.7928139315905608E+16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-4.7928139315905608E+16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-199700580482940.03</v>
      </c>
      <c r="L6244" s="444">
        <f t="shared" ca="1" si="204"/>
        <v>-4.8127839896388552E+16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-4.8127839896388552E+16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-200532666234952.31</v>
      </c>
      <c r="L6245" s="444">
        <f t="shared" ca="1" si="204"/>
        <v>-4.8328372562623504E+16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-4.8328372562623504E+16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-201368219010931.25</v>
      </c>
      <c r="L6246" s="444">
        <f t="shared" ca="1" si="204"/>
        <v>-4.8529740781634432E+16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-4.8529740781634432E+16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-202207253256810.13</v>
      </c>
      <c r="L6247" s="444">
        <f t="shared" ca="1" si="204"/>
        <v>-4.873194803489124E+16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-4.873194803489124E+16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-203049783478713.5</v>
      </c>
      <c r="L6248" s="444">
        <f t="shared" ca="1" si="204"/>
        <v>-4.8934997818369952E+16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-4.8934997818369952E+16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-203895824243208.13</v>
      </c>
      <c r="L6249" s="444">
        <f t="shared" ca="1" si="204"/>
        <v>-4.913889364261316E+16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-4.913889364261316E+16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-204745390177554.84</v>
      </c>
      <c r="L6250" s="444">
        <f t="shared" ca="1" si="204"/>
        <v>-4.9343639032790712E+16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57"/>
      <c r="F5" s="572" t="s">
        <v>674</v>
      </c>
      <c r="G5" s="557"/>
      <c r="H5" s="572" t="s">
        <v>675</v>
      </c>
      <c r="I5" s="557"/>
      <c r="J5" s="572" t="s">
        <v>676</v>
      </c>
      <c r="K5" s="557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2026-08-15T12:52:37Z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