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2432C0CF-E1A3-4F73-A150-5A17B978FF4A}" xr6:coauthVersionLast="47" xr6:coauthVersionMax="47" xr10:uidLastSave="{00000000-0000-0000-0000-000000000000}"/>
  <bookViews>
    <workbookView xWindow="-57720" yWindow="-120" windowWidth="29040" windowHeight="15840" firstSheet="3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Log'!$A$1:$G$1351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8" i="8" l="1"/>
  <c r="B9" i="8"/>
  <c r="G5" i="7"/>
  <c r="G6" i="7"/>
  <c r="B7" i="8"/>
  <c r="B11" i="8"/>
  <c r="B12" i="8"/>
  <c r="B16" i="8"/>
  <c r="B20" i="8"/>
  <c r="B10" i="8"/>
  <c r="B13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14" i="8"/>
  <c r="B19" i="8"/>
  <c r="J34" i="5"/>
  <c r="E34" i="5"/>
  <c r="J16" i="5"/>
  <c r="B17" i="8"/>
  <c r="B21" i="8"/>
  <c r="B15" i="8"/>
  <c r="B18" i="8"/>
  <c r="B27" i="8"/>
  <c r="B23" i="8"/>
  <c r="B24" i="8"/>
  <c r="B22" i="8"/>
  <c r="B25" i="8"/>
  <c r="B26" i="8"/>
  <c r="B28" i="8"/>
  <c r="B29" i="8"/>
  <c r="B30" i="8"/>
  <c r="B31" i="8"/>
  <c r="B39" i="8"/>
  <c r="B38" i="8"/>
  <c r="B37" i="8"/>
  <c r="B36" i="8"/>
  <c r="B35" i="8"/>
  <c r="B34" i="8"/>
  <c r="B33" i="8"/>
  <c r="B32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2" i="8"/>
  <c r="B41" i="8"/>
  <c r="B43" i="8"/>
  <c r="B44" i="8"/>
  <c r="B45" i="8"/>
  <c r="B46" i="8"/>
  <c r="B47" i="8"/>
  <c r="B40" i="8"/>
  <c r="B48" i="8"/>
  <c r="B49" i="8"/>
  <c r="B50" i="8"/>
  <c r="B51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54" i="8"/>
  <c r="B53" i="8"/>
  <c r="B56" i="8"/>
  <c r="B55" i="8"/>
  <c r="B59" i="8"/>
  <c r="B58" i="8"/>
  <c r="B52" i="8"/>
  <c r="F14" i="2"/>
  <c r="F2" i="2" s="1"/>
  <c r="B57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350" i="7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95" i="7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567" i="7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555" i="7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521" i="7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364" i="7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14" i="7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243" i="7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84" i="7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E16" i="5" l="1"/>
  <c r="O17" i="11"/>
  <c r="P17" i="11"/>
  <c r="F16" i="11"/>
  <c r="G17" i="11" s="1"/>
  <c r="G148" i="7"/>
  <c r="G147" i="7" s="1"/>
  <c r="G146" i="7" s="1"/>
  <c r="G145" i="7" s="1"/>
  <c r="G144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R16" i="5" s="1"/>
  <c r="O18" i="11"/>
  <c r="P18" i="11"/>
  <c r="F17" i="11"/>
  <c r="G18" i="11" s="1"/>
  <c r="G16" i="5"/>
  <c r="G143" i="7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67" i="7" l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" i="7"/>
  <c r="B5" i="2" l="1"/>
  <c r="B7" i="2" s="1"/>
  <c r="F25" i="2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16" i="2" l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<sst xmlns="http://schemas.openxmlformats.org/spreadsheetml/2006/main" count="3954" uniqueCount="1007">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</sst>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H20" sqref="H20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463.79755899999998</v>
      </c>
    </row>
    <row r="6" spans="1:3" x14ac:dyDescent="0.3">
      <c r="A6" t="s">
        <v>810</v>
      </c>
      <c r="B6" t="s">
        <v>808</v>
      </c>
      <c r="C6" s="524">
        <v>737.16964399999995</v>
      </c>
    </row>
    <row r="7" spans="1:3" x14ac:dyDescent="0.3">
      <c r="A7" t="s">
        <v>812</v>
      </c>
      <c r="B7" t="s">
        <v>811</v>
      </c>
      <c r="C7" s="524">
        <v>205.947</v>
      </c>
    </row>
    <row r="8" spans="1:3" x14ac:dyDescent="0.3">
      <c r="A8" t="s">
        <v>812</v>
      </c>
      <c r="B8" t="s">
        <v>813</v>
      </c>
      <c r="C8" s="524">
        <v>1233.4000000000001</v>
      </c>
    </row>
    <row r="9" spans="1:3" x14ac:dyDescent="0.3">
      <c r="A9" t="s">
        <v>812</v>
      </c>
      <c r="B9" t="s">
        <v>814</v>
      </c>
      <c r="C9" s="524">
        <v>140.16399999999999</v>
      </c>
    </row>
    <row r="10" spans="1:3" x14ac:dyDescent="0.3">
      <c r="A10" t="s">
        <v>815</v>
      </c>
      <c r="B10" t="s">
        <v>813</v>
      </c>
      <c r="C10" s="524">
        <v>690.65700000000004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1.64127</v>
      </c>
    </row>
    <row r="18" spans="1:3" x14ac:dyDescent="0.3">
      <c r="A18" t="s">
        <v>59</v>
      </c>
      <c r="B18" t="s">
        <v>823</v>
      </c>
      <c r="C18" s="524">
        <v>24.61533</v>
      </c>
    </row>
    <row r="19" spans="1:3" x14ac:dyDescent="0.3">
      <c r="A19" t="s">
        <v>59</v>
      </c>
      <c r="B19" t="s">
        <v>824</v>
      </c>
      <c r="C19" s="524">
        <v>5.3472419999999996</v>
      </c>
    </row>
    <row r="20" spans="1:3" x14ac:dyDescent="0.3">
      <c r="A20" t="s">
        <v>59</v>
      </c>
      <c r="B20" t="s">
        <v>825</v>
      </c>
      <c r="C20" s="524">
        <v>17.671900000000001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8.64527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30.513110000000001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20.401879999999998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C13" sqref="C13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1749737.5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46235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0.84742539573082476</v>
      </c>
      <c r="N2" s="21" t="s">
        <v>42</v>
      </c>
      <c r="O2" s="22">
        <f>B12-O1</f>
        <v>-11534</v>
      </c>
      <c r="P2" s="11"/>
      <c r="Q2" s="23" t="s">
        <v>43</v>
      </c>
      <c r="R2" s="23">
        <f ca="1">E20*(1+$Q$1)</f>
        <v>1807815.0994999998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46235</v>
      </c>
      <c r="E3" s="21" t="s">
        <v>45</v>
      </c>
      <c r="F3" s="22">
        <f ca="1">F1-F2</f>
        <v>1572013.13</v>
      </c>
      <c r="H3" s="17"/>
      <c r="J3" s="18" t="s">
        <v>46</v>
      </c>
      <c r="K3" s="19">
        <v>0.25</v>
      </c>
      <c r="L3" s="20">
        <f>K6/(K5+K6)</f>
        <v>0.15257460426917521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2078987.3644249996</v>
      </c>
    </row>
    <row r="4" spans="1:18" ht="14.4" x14ac:dyDescent="0.3">
      <c r="A4" s="13" t="s">
        <v>49</v>
      </c>
      <c r="B4" s="14">
        <v>0</v>
      </c>
      <c r="C4" s="15">
        <f t="shared" ca="1" si="0"/>
        <v>46235</v>
      </c>
      <c r="F4" s="7"/>
      <c r="H4" s="17"/>
      <c r="J4" s="24"/>
      <c r="K4" s="25"/>
      <c r="L4" s="26"/>
      <c r="N4" s="27" t="s">
        <v>50</v>
      </c>
      <c r="O4" s="28">
        <f>B10-O3</f>
        <v>26361.979999999996</v>
      </c>
      <c r="P4" s="11"/>
      <c r="Q4" s="23" t="s">
        <v>51</v>
      </c>
      <c r="R4" s="23">
        <f t="shared" ca="1" si="1"/>
        <v>2390835.4690887495</v>
      </c>
    </row>
    <row r="5" spans="1:18" ht="14.4" x14ac:dyDescent="0.3">
      <c r="A5" s="13" t="s">
        <v>52</v>
      </c>
      <c r="B5" s="14">
        <f ca="1">'Checking Transaction Log'!G1</f>
        <v>2630.5699999999915</v>
      </c>
      <c r="C5" s="15">
        <f t="shared" ca="1" si="0"/>
        <v>46235</v>
      </c>
      <c r="E5" s="554" t="s">
        <v>53</v>
      </c>
      <c r="F5" s="552"/>
      <c r="G5" s="553"/>
      <c r="H5" s="17"/>
      <c r="J5" s="29" t="s">
        <v>54</v>
      </c>
      <c r="K5" s="30">
        <f>B10</f>
        <v>94232.06</v>
      </c>
      <c r="L5" s="20">
        <f ca="1">K5/F3</f>
        <v>5.9943557850563246E-2</v>
      </c>
      <c r="N5" s="5" t="s">
        <v>55</v>
      </c>
      <c r="O5" s="6"/>
      <c r="P5" s="11"/>
      <c r="Q5" s="23" t="s">
        <v>56</v>
      </c>
      <c r="R5" s="23">
        <f t="shared" ca="1" si="1"/>
        <v>2749460.7894520615</v>
      </c>
    </row>
    <row r="6" spans="1:18" ht="14.4" x14ac:dyDescent="0.3">
      <c r="A6" s="13" t="s">
        <v>57</v>
      </c>
      <c r="B6" s="14">
        <f>'Savings Transaction Log'!A3</f>
        <v>14113.04</v>
      </c>
      <c r="C6" s="15">
        <f t="shared" ca="1" si="0"/>
        <v>46235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16966</v>
      </c>
      <c r="L6" s="20">
        <f ca="1">K6/F3</f>
        <v>1.0792530721419611E-2</v>
      </c>
      <c r="N6" s="21" t="s">
        <v>60</v>
      </c>
      <c r="O6" s="22"/>
      <c r="P6" s="11"/>
      <c r="Q6" s="23" t="s">
        <v>61</v>
      </c>
      <c r="R6" s="23">
        <f t="shared" ca="1" si="1"/>
        <v>3161879.9078698703</v>
      </c>
    </row>
    <row r="7" spans="1:18" ht="14.4" x14ac:dyDescent="0.3">
      <c r="A7" s="21" t="s">
        <v>62</v>
      </c>
      <c r="B7" s="33">
        <f ca="1">SUM(B2:B6)</f>
        <v>16843.609999999993</v>
      </c>
      <c r="C7" s="34">
        <f ca="1">B7/F3</f>
        <v>1.071467513760524E-2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4113.0400000000009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3636161.8940503504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115311.1</v>
      </c>
      <c r="L8" s="20">
        <f ca="1">K8/F3</f>
        <v>7.3352504377619296E-2</v>
      </c>
      <c r="N8" s="21" t="s">
        <v>69</v>
      </c>
      <c r="O8" s="22">
        <f t="shared" si="2"/>
        <v>14827.979999999996</v>
      </c>
      <c r="P8" s="11"/>
      <c r="Q8" s="23" t="s">
        <v>70</v>
      </c>
      <c r="R8" s="23">
        <f t="shared" ca="1" si="1"/>
        <v>4181586.1781579028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4808824.1048815874</v>
      </c>
    </row>
    <row r="10" spans="1:18" ht="14.4" x14ac:dyDescent="0.3">
      <c r="A10" s="31" t="s">
        <v>74</v>
      </c>
      <c r="B10" s="14">
        <v>94232.06</v>
      </c>
      <c r="C10" s="15">
        <v>46235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-7748.734999999986</v>
      </c>
      <c r="L10" s="40">
        <f t="shared" ref="L10:L11" si="3">K10+K5</f>
        <v>86483.325000000012</v>
      </c>
      <c r="P10" s="11"/>
      <c r="Q10" s="23" t="s">
        <v>75</v>
      </c>
      <c r="R10" s="23">
        <f t="shared" ca="1" si="1"/>
        <v>5530147.7206138251</v>
      </c>
    </row>
    <row r="11" spans="1:18" ht="14.4" x14ac:dyDescent="0.3">
      <c r="A11" s="31" t="s">
        <v>76</v>
      </c>
      <c r="B11" s="14">
        <v>12930.84</v>
      </c>
      <c r="C11" s="15">
        <v>46235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11861.775000000001</v>
      </c>
      <c r="L11" s="45">
        <f t="shared" si="3"/>
        <v>28827.775000000001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6359669.8787058983</v>
      </c>
    </row>
    <row r="12" spans="1:18" ht="14.4" x14ac:dyDescent="0.3">
      <c r="A12" s="47" t="s">
        <v>81</v>
      </c>
      <c r="B12" s="48">
        <v>16966</v>
      </c>
      <c r="C12" s="15">
        <v>46235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1.8338126094404824E-2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107162.9</v>
      </c>
      <c r="L15" s="59">
        <f ca="1">K15/F3</f>
        <v>6.816921433728737E-2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128041.66999999998</v>
      </c>
      <c r="I16" s="7"/>
      <c r="J16" s="18" t="s">
        <v>46</v>
      </c>
      <c r="K16" s="63">
        <f>B12</f>
        <v>16966</v>
      </c>
      <c r="L16" s="20">
        <f ca="1">K16/F3</f>
        <v>1.0792530721419611E-2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1510824.65</v>
      </c>
      <c r="P18" s="11"/>
    </row>
    <row r="19" spans="1:17" ht="14.4" x14ac:dyDescent="0.3">
      <c r="A19" s="68" t="s">
        <v>92</v>
      </c>
      <c r="B19" s="33">
        <f>SUM(B10:B18)</f>
        <v>124128.9</v>
      </c>
      <c r="C19" s="34">
        <f ca="1">B19/F3</f>
        <v>7.8961745058706984E-2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287812.33999999997</v>
      </c>
      <c r="P19" s="73">
        <f t="shared" ref="P19:P32" si="4">O19/$O$18</f>
        <v>0.19050016161703476</v>
      </c>
      <c r="Q19" s="74" t="s">
        <v>97</v>
      </c>
    </row>
    <row r="20" spans="1:17" ht="14.4" x14ac:dyDescent="0.3">
      <c r="B20" s="7"/>
      <c r="C20" s="37"/>
      <c r="E20" s="56">
        <f ca="1">F3</f>
        <v>1572013.13</v>
      </c>
      <c r="F20" s="44">
        <f ca="1">E20-E22</f>
        <v>157010.69999999995</v>
      </c>
      <c r="G20" s="34">
        <f ca="1">(E20-E22)/E22</f>
        <v>0.11096143488601638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267820.15500000003</v>
      </c>
      <c r="P20" s="78">
        <f t="shared" si="4"/>
        <v>0.17726753068266396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0.21399343500000001</v>
      </c>
      <c r="L21" s="11"/>
      <c r="N21" s="27" t="s">
        <v>104</v>
      </c>
      <c r="O21" s="51">
        <f>($B$10+$B$11)*0.25</f>
        <v>26790.724999999999</v>
      </c>
      <c r="P21" s="82">
        <f t="shared" si="4"/>
        <v>1.7732517800791773E-2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435661.64999999997</v>
      </c>
      <c r="C22" s="15">
        <v>46221</v>
      </c>
      <c r="E22" s="56">
        <v>1415002.43</v>
      </c>
      <c r="F22" s="45">
        <f ca="1">((F20/(C2-E21))*365)+E22</f>
        <v>1685327.4559433961</v>
      </c>
      <c r="G22" s="34">
        <f ca="1">(F22-E22)/E22</f>
        <v>0.19104209308205652</v>
      </c>
      <c r="I22" s="7"/>
      <c r="J22" s="81">
        <v>3000000</v>
      </c>
      <c r="K22" s="50">
        <f ca="1">1-($E$20/J22)</f>
        <v>0.47599562333333334</v>
      </c>
      <c r="L22" s="11"/>
      <c r="N22" s="5" t="s">
        <v>108</v>
      </c>
      <c r="O22" s="72">
        <f>($B$22+$B$23)*0.3</f>
        <v>172687.40399999998</v>
      </c>
      <c r="P22" s="73">
        <f t="shared" si="4"/>
        <v>0.11430009697022087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139963.02999999997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0.60699671749999995</v>
      </c>
      <c r="L23" s="11"/>
      <c r="N23" s="13" t="s">
        <v>111</v>
      </c>
      <c r="O23" s="14">
        <f>($B$24+$B$25)*0.3</f>
        <v>160692.09300000002</v>
      </c>
      <c r="P23" s="78">
        <f t="shared" si="4"/>
        <v>0.10636051840959838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409940.73999999993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0.68559737400000009</v>
      </c>
      <c r="L24" s="11"/>
      <c r="N24" s="13" t="s">
        <v>113</v>
      </c>
      <c r="O24" s="14">
        <f t="shared" ref="O24:O25" si="5">($B$10+$B$11)*0.25</f>
        <v>26790.724999999999</v>
      </c>
      <c r="P24" s="78">
        <f t="shared" si="4"/>
        <v>1.7732517800791773E-2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125699.57000000007</v>
      </c>
      <c r="C25" s="15">
        <f>C22</f>
        <v>46221</v>
      </c>
      <c r="E25" s="75" t="s">
        <v>34</v>
      </c>
      <c r="F25" s="76">
        <f ca="1">B7</f>
        <v>16843.609999999993</v>
      </c>
      <c r="G25" s="77">
        <f t="shared" ref="G25:G31" ca="1" si="6">F25/SUM($F$25:$F$31)</f>
        <v>1.0553255117391512E-2</v>
      </c>
      <c r="I25" s="7"/>
      <c r="J25" s="84"/>
      <c r="K25" s="25"/>
      <c r="L25" s="11"/>
      <c r="N25" s="27" t="s">
        <v>116</v>
      </c>
      <c r="O25" s="51">
        <f t="shared" si="5"/>
        <v>26790.724999999999</v>
      </c>
      <c r="P25" s="82">
        <f t="shared" si="4"/>
        <v>1.7732517800791773E-2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1111264.99</v>
      </c>
      <c r="C26" s="34">
        <f ca="1">B26/F3</f>
        <v>0.70690566687569589</v>
      </c>
      <c r="E26" s="80" t="s">
        <v>103</v>
      </c>
      <c r="F26" s="30">
        <f>(B11)</f>
        <v>12930.84</v>
      </c>
      <c r="G26" s="20">
        <f t="shared" ca="1" si="6"/>
        <v>8.1017343314272253E-3</v>
      </c>
      <c r="I26" s="7"/>
      <c r="J26" s="49"/>
      <c r="K26" s="25"/>
      <c r="L26" s="11"/>
      <c r="N26" s="5" t="s">
        <v>119</v>
      </c>
      <c r="O26" s="72">
        <f>($B$22+$B$23)*0.2</f>
        <v>115124.93599999999</v>
      </c>
      <c r="P26" s="73">
        <f t="shared" si="4"/>
        <v>7.6200064646813906E-2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94232.06</v>
      </c>
      <c r="G27" s="20">
        <f t="shared" ca="1" si="6"/>
        <v>5.9040488910473733E-2</v>
      </c>
      <c r="I27" s="7"/>
      <c r="J27" s="49"/>
      <c r="K27" s="25"/>
      <c r="L27" s="11"/>
      <c r="N27" s="13" t="s">
        <v>120</v>
      </c>
      <c r="O27" s="14">
        <f>($B$24+$B$25)*0.2</f>
        <v>107128.06200000002</v>
      </c>
      <c r="P27" s="78">
        <f t="shared" si="4"/>
        <v>7.0907012273065589E-2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16966</v>
      </c>
      <c r="G28" s="20">
        <f t="shared" ca="1" si="6"/>
        <v>1.0629937781845131E-2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10716.29</v>
      </c>
      <c r="P28" s="78">
        <f t="shared" si="4"/>
        <v>7.0930071203167099E-3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1111264.99</v>
      </c>
      <c r="G29" s="20">
        <f t="shared" ca="1" si="6"/>
        <v>0.69625590609706189</v>
      </c>
      <c r="H29" s="86"/>
      <c r="I29" s="7"/>
      <c r="J29" s="49"/>
      <c r="K29" s="25"/>
      <c r="L29" s="11"/>
      <c r="N29" s="27" t="s">
        <v>123</v>
      </c>
      <c r="O29" s="51">
        <f t="shared" si="7"/>
        <v>10716.29</v>
      </c>
      <c r="P29" s="82">
        <f t="shared" si="4"/>
        <v>7.0930071203167099E-3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0.17256936472983136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0.18230491539835547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0.17520894370646894</v>
      </c>
      <c r="E31" s="85" t="s">
        <v>118</v>
      </c>
      <c r="F31" s="44">
        <f>B40-F8-F7</f>
        <v>68390</v>
      </c>
      <c r="G31" s="34">
        <f t="shared" ca="1" si="6"/>
        <v>4.2849313031969143E-2</v>
      </c>
      <c r="I31" s="7"/>
      <c r="J31" s="49"/>
      <c r="K31" s="25"/>
      <c r="L31" s="11"/>
      <c r="N31" s="27" t="s">
        <v>127</v>
      </c>
      <c r="O31" s="51">
        <f>($B$10+$B$11)*0.05</f>
        <v>5358.1450000000004</v>
      </c>
      <c r="P31" s="82">
        <f t="shared" si="4"/>
        <v>3.5465035601583549E-3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16966</v>
      </c>
      <c r="P32" s="88">
        <f t="shared" si="4"/>
        <v>1.1229628799080026E-2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582423.22</v>
      </c>
      <c r="P35" s="59">
        <f t="shared" ref="P35:P39" si="8">O35/$O$18</f>
        <v>0.38550021010049051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386960.94699999993</v>
      </c>
      <c r="P36" s="20">
        <f t="shared" si="8"/>
        <v>0.25612565098140272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243685.57800000004</v>
      </c>
      <c r="P37" s="20">
        <f t="shared" si="8"/>
        <v>0.16129309116051294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280788.90500000003</v>
      </c>
      <c r="P38" s="20">
        <f t="shared" si="8"/>
        <v>0.18585141895851384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16966</v>
      </c>
      <c r="P39" s="91">
        <f t="shared" si="8"/>
        <v>1.1229628799080026E-2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4.3504725688900577E-2</v>
      </c>
      <c r="E40" s="25"/>
      <c r="F40" s="25"/>
      <c r="G40" s="25"/>
      <c r="N40" s="93" t="s">
        <v>137</v>
      </c>
      <c r="O40" s="94">
        <f t="shared" ref="O40:P40" si="9">SUM(O35:O39)</f>
        <v>1510824.65</v>
      </c>
      <c r="P40" s="95">
        <f t="shared" si="9"/>
        <v>1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28" sqref="M28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120887.85999999999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56444.979999999989</v>
      </c>
      <c r="K2" s="102">
        <f>J2/D2</f>
        <v>0.46692016882423093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48139.41</v>
      </c>
      <c r="Q2" s="102">
        <f>P2/D2</f>
        <v>0.39821542047315595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16303.470000000001</v>
      </c>
      <c r="W2" s="102">
        <f>V2/D2</f>
        <v>0.13486441070261318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63444.34</v>
      </c>
      <c r="E4" s="20">
        <f t="shared" ref="E4:E7" si="1">D4/$D$2</f>
        <v>0.52481977925657719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8412.83</v>
      </c>
      <c r="K4" s="545">
        <f>J4/$D$2</f>
        <v>6.9592016932055883E-2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7909.4500000000007</v>
      </c>
      <c r="Q4" s="545">
        <f t="shared" ref="Q4:Q12" si="3">P4/$D$2</f>
        <v>6.5427992521333425E-2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33279.74</v>
      </c>
      <c r="W4" s="102">
        <f t="shared" ref="W4:W7" si="5">V4/$D$2</f>
        <v>0.27529430994973358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42037.179999999993</v>
      </c>
      <c r="E5" s="20">
        <f t="shared" si="1"/>
        <v>0.34773698533500386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461.03</v>
      </c>
      <c r="K5" s="545">
        <f t="shared" ref="K5:K30" si="6">J5/$D$2</f>
        <v>3.8136997379224018E-3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461.03</v>
      </c>
      <c r="Q5" s="545">
        <f>P5/$D$2</f>
        <v>3.8136997379224018E-3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2.8952452297525992E-3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10606.34</v>
      </c>
      <c r="E6" s="20">
        <f t="shared" si="1"/>
        <v>8.7737015114669095E-2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4498.0999999999995</v>
      </c>
      <c r="K6" s="545">
        <f>J6/$D$2</f>
        <v>3.7208864479857613E-2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4765.6499999999996</v>
      </c>
      <c r="Q6" s="545">
        <f t="shared" si="3"/>
        <v>3.942207265477278E-2</v>
      </c>
      <c r="S6" s="98" t="s">
        <v>148</v>
      </c>
      <c r="T6" s="103"/>
      <c r="U6" s="100"/>
      <c r="V6" s="104">
        <f>'Budget Breakdown'!T16</f>
        <v>0</v>
      </c>
      <c r="W6" s="102">
        <f t="shared" si="5"/>
        <v>0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3.9706220293749935E-2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7.2969775459669817E-2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5514.01</v>
      </c>
      <c r="Q7" s="545">
        <f>P7/$D$2</f>
        <v>4.5612603283737514E-2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-17326.269999999997</v>
      </c>
      <c r="W7" s="116">
        <f t="shared" si="5"/>
        <v>-0.14332514447687303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1.0364977922514306E-3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1.7902211189775384E-2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1.7179227095260024E-2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5473.4000000000005</v>
      </c>
      <c r="Q9" s="545">
        <f t="shared" si="3"/>
        <v>4.5276672115793934E-2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720.97500000000002</v>
      </c>
      <c r="K10" s="545">
        <f t="shared" si="9"/>
        <v>5.9639983700596581E-3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720.97500000000002</v>
      </c>
      <c r="Q10" s="545">
        <f>P10/$D$2</f>
        <v>5.9639983700596581E-3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8.5173978594707545E-3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1.004344025942721E-2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7.8908667917522921E-3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8.2721292278645688E-3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7.2770748030447406E-3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1.1580980919010397E-2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7.4231606052088273E-3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7.4449163050781123E-3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8.2721292278645688E-3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5.7220799507907592E-3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7.4449163050781123E-3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770.57</v>
      </c>
      <c r="Q16" s="545">
        <f t="shared" si="11"/>
        <v>6.374254619115601E-3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6.2541267584685534E-2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5.400740818805131E-2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6.2488491400211751E-3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7.1350961130422857E-2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5.767907546713128E-3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3.9959347448122592E-3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1.236881850667222E-2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1.7859527002959605E-2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1.60090516946863E-3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1.60090516946863E-3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2.3034571047911676E-3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7.1350961130422857E-2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4.1402006785462167E-3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2.0248352481382337E-2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2.3034571047911676E-3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6" sqref="D1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E17" sqref="E1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120887.86000000002</v>
      </c>
      <c r="F3" s="268">
        <f t="shared" si="0"/>
        <v>2255.6810309599823</v>
      </c>
      <c r="G3" s="269">
        <f>1-((E3/SUM(E3:F3)))</f>
        <v>1.8317493650705341E-2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1207.1617386792454</v>
      </c>
      <c r="E5" s="289">
        <f>I5+K5+M5+O5+Q5+S5+U5+W5+Y5+AA5+AC5+AE5</f>
        <v>8412.83</v>
      </c>
      <c r="F5" s="289">
        <f t="shared" ref="F5:F12" si="2">J5+L5+N5+P5+R5+T5</f>
        <v>-101.26000000000067</v>
      </c>
      <c r="G5" s="269">
        <f t="shared" ref="G5:G12" si="3">1-((E5/SUM(E5:F5)))</f>
        <v>-1.2183017167634924E-2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1134.9314575471699</v>
      </c>
      <c r="E6" s="289">
        <f t="shared" ref="E6:E12" si="16">Q6+S6+U6+W6+Y6+AA6+AC6+AE6+I6+K6+M6+O6</f>
        <v>7909.4500000000007</v>
      </c>
      <c r="F6" s="289">
        <f t="shared" si="2"/>
        <v>420.15000000000077</v>
      </c>
      <c r="G6" s="269">
        <f t="shared" si="3"/>
        <v>5.0440597387629849E-2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132.30691132075472</v>
      </c>
      <c r="E7" s="289">
        <f t="shared" si="16"/>
        <v>922.06</v>
      </c>
      <c r="F7" s="289">
        <f t="shared" si="2"/>
        <v>145.85000000000002</v>
      </c>
      <c r="G7" s="269">
        <f t="shared" si="3"/>
        <v>0.13657517955632958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645.43491509433954</v>
      </c>
      <c r="E8" s="289">
        <f t="shared" si="16"/>
        <v>4498.0999999999995</v>
      </c>
      <c r="F8" s="289">
        <f t="shared" si="2"/>
        <v>-293.23000000000013</v>
      </c>
      <c r="G8" s="269">
        <f t="shared" si="3"/>
        <v>-6.9735806338840467E-2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683.82581603773588</v>
      </c>
      <c r="E9" s="289">
        <f t="shared" si="16"/>
        <v>4765.6499999999996</v>
      </c>
      <c r="F9" s="289">
        <f t="shared" si="2"/>
        <v>-34.81</v>
      </c>
      <c r="G9" s="269">
        <f t="shared" si="3"/>
        <v>-7.358101309704157E-3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791.2084160377359</v>
      </c>
      <c r="E10" s="289">
        <f t="shared" si="16"/>
        <v>5514.01</v>
      </c>
      <c r="F10" s="289">
        <f t="shared" si="2"/>
        <v>593.5699999999996</v>
      </c>
      <c r="G10" s="269">
        <f t="shared" si="3"/>
        <v>9.7185792081315281E-2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310.53654339622642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785.38126415094359</v>
      </c>
      <c r="E12" s="289">
        <f t="shared" si="16"/>
        <v>5473.4000000000005</v>
      </c>
      <c r="F12" s="289">
        <f t="shared" si="2"/>
        <v>-347.42000000000007</v>
      </c>
      <c r="G12" s="269">
        <f t="shared" si="3"/>
        <v>-6.7776308140101937E-2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1265.753241509434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17.979367924528304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297.99546792452838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206.90622169811323</v>
      </c>
      <c r="E17" s="289">
        <f t="shared" si="18"/>
        <v>1441.95</v>
      </c>
      <c r="F17" s="289">
        <f t="shared" si="19"/>
        <v>-7.4699999999999989</v>
      </c>
      <c r="G17" s="269">
        <f t="shared" si="20"/>
        <v>-5.2074619374267161E-3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147.74506132075473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136.87708584905661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126.23008584905661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128.76412924528302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174.21620094339625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286.98113207547175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200.88679245283021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258.28301886792457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99.25672924528304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110.56952547169813</v>
      </c>
      <c r="E27" s="289">
        <f t="shared" si="18"/>
        <v>770.57</v>
      </c>
      <c r="F27" s="289">
        <f t="shared" si="19"/>
        <v>-67.349999999999994</v>
      </c>
      <c r="G27" s="269">
        <f t="shared" si="20"/>
        <v>-9.5773726572054185E-2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1084.8575547169814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108.39420849056606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100.05166698113207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69.314552830188688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351.55188679245282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321.41886792452829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25.110849056603776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25.110849056603776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45.199528301886794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401.77358490566041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376.66273584905662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100.4433962264151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85.376886792452837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231.01981132075474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45.199528301886794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50.221698113207552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4775.3287301886794</v>
      </c>
      <c r="E46" s="289">
        <f t="shared" si="50"/>
        <v>33279.74</v>
      </c>
      <c r="F46" s="289">
        <f>J46+L46+N46+P46+R46+T46</f>
        <v>248.13103095998349</v>
      </c>
      <c r="G46" s="269">
        <f t="shared" si="51"/>
        <v>7.4007392455923693E-3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9103.6642584905658</v>
      </c>
      <c r="E49" s="268">
        <f t="shared" ref="E49:E52" si="65">Q49+S49+U49+W49+Y49+AA49+AC49+AE49+I49+K49+M49+O49</f>
        <v>63444.34</v>
      </c>
      <c r="F49" s="268">
        <f>E49-('Proposed Budget'!J68*14)</f>
        <v>-925.22804361999442</v>
      </c>
      <c r="G49" s="246">
        <f t="shared" ref="G49:G50" si="66">(E49/(E49-F49))-1</f>
        <v>-1.4373687314369055E-2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6031.9387528301877</v>
      </c>
      <c r="E50" s="268">
        <f t="shared" si="65"/>
        <v>42037.179999999993</v>
      </c>
      <c r="F50" s="268">
        <f>E50-('Proposed Budget'!J44*14)</f>
        <v>3344.2109300000011</v>
      </c>
      <c r="G50" s="246">
        <f t="shared" si="66"/>
        <v>8.6429421426666542E-2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1521.9097301886793</v>
      </c>
      <c r="E51" s="268">
        <f t="shared" si="65"/>
        <v>10606.34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688.75471698113211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120887.85999999999</v>
      </c>
      <c r="F54" s="297">
        <f>F49+F50+E52</f>
        <v>7218.9828863800067</v>
      </c>
      <c r="G54" s="246">
        <f>(E54/(E54-F54))-1</f>
        <v>6.3508878328798257E-2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D9" sqref="D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120887.86</v>
      </c>
      <c r="G16" s="205">
        <f>SUM(G2:G8)</f>
        <v>1086.6227147133395</v>
      </c>
      <c r="H16" s="208">
        <f>((SUM(F16))-SUM(E16))/SUM(E16)</f>
        <v>9.0702127902544671E-3</v>
      </c>
      <c r="I16" s="198"/>
      <c r="J16" s="209">
        <f>SUM(J2:J8)</f>
        <v>91000</v>
      </c>
      <c r="K16" s="209">
        <f>SUM(K2:K8)</f>
        <v>87258.12</v>
      </c>
      <c r="L16" s="209">
        <f>SUM(L2:L8)</f>
        <v>3741.8799999999992</v>
      </c>
      <c r="M16" s="212">
        <f>((K16-SUM(J16))/SUM(J16))</f>
        <v>-4.1119560439560492E-2</v>
      </c>
      <c r="N16" s="198"/>
      <c r="O16" s="213">
        <f>SUM(O2:O8)</f>
        <v>28801.237285286661</v>
      </c>
      <c r="P16" s="213">
        <f>SUM(P2:P8)</f>
        <v>33629.74</v>
      </c>
      <c r="Q16" s="213">
        <f>SUM(Q2:Q8)</f>
        <v>4828.5027147133387</v>
      </c>
      <c r="R16" s="218">
        <f>((P16-SUM(O16))/SUM(O16))</f>
        <v>0.16764914183669519</v>
      </c>
      <c r="S16" s="198"/>
      <c r="T16" s="198">
        <f>F16-K16-P16</f>
        <v>0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33598.46</v>
      </c>
      <c r="G34" s="230">
        <f>SUM(G20:G26)</f>
        <v>2801.5399999999981</v>
      </c>
      <c r="H34" s="233">
        <f>((F34-SUM(E34)))/SUM(E34)</f>
        <v>-7.6965384615384644E-2</v>
      </c>
      <c r="I34" s="198"/>
      <c r="J34" s="234">
        <f>SUM(J20:J26)</f>
        <v>40600</v>
      </c>
      <c r="K34" s="234">
        <f>SUM(K20:K26)</f>
        <v>39659.660000000003</v>
      </c>
      <c r="L34" s="234">
        <f>SUM(L20:L26)</f>
        <v>940.33999999999924</v>
      </c>
      <c r="M34" s="237">
        <f>((K34-SUM(J34))/SUM(J34))</f>
        <v>-2.3161083743842278E-2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149"/>
  <sheetViews>
    <sheetView workbookViewId="0">
      <pane ySplit="4" topLeftCell="A5" activePane="bottomLeft" state="frozen"/>
      <selection pane="bottomLeft" activeCell="E29" sqref="E2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(SUM(INDIRECT("g5:g5")))+J2+L2+N2+P2-R2+T2-G1352</f>
        <v>2630.5699999999915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100</v>
      </c>
      <c r="H2" s="301"/>
      <c r="I2" s="314" t="s">
        <v>275</v>
      </c>
      <c r="J2" s="303">
        <f>SUMIFS(E:E,I:I,"1")</f>
        <v>17.899999999999999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46235</v>
      </c>
      <c r="D5" s="299" t="s">
        <v>986</v>
      </c>
      <c r="E5" s="522">
        <v>174.61</v>
      </c>
      <c r="F5" s="522"/>
      <c r="G5" s="333">
        <f t="shared" ref="G5:G34" si="0">G6-E5+F5</f>
        <v>2712.6699999999914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284</v>
      </c>
      <c r="B6" s="330">
        <v>37</v>
      </c>
      <c r="C6" s="298">
        <v>46234</v>
      </c>
      <c r="D6" s="299" t="s">
        <v>1004</v>
      </c>
      <c r="E6" s="522">
        <v>8746.27</v>
      </c>
      <c r="F6" s="522"/>
      <c r="G6" s="333">
        <f t="shared" si="0"/>
        <v>2887.2799999999916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25</v>
      </c>
      <c r="C7" s="298">
        <v>46234</v>
      </c>
      <c r="D7" s="298" t="s">
        <v>204</v>
      </c>
      <c r="E7" s="331">
        <v>350</v>
      </c>
      <c r="F7" s="522"/>
      <c r="G7" s="333">
        <f t="shared" si="0"/>
        <v>11633.549999999992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26</v>
      </c>
      <c r="C8" s="298">
        <v>46234</v>
      </c>
      <c r="D8" s="298" t="s">
        <v>205</v>
      </c>
      <c r="E8" s="331">
        <v>320</v>
      </c>
      <c r="F8" s="522"/>
      <c r="G8" s="333">
        <f t="shared" si="0"/>
        <v>11983.549999999992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27</v>
      </c>
      <c r="C9" s="298">
        <v>46234</v>
      </c>
      <c r="D9" s="298" t="s">
        <v>206</v>
      </c>
      <c r="E9" s="331">
        <v>25</v>
      </c>
      <c r="F9" s="522"/>
      <c r="G9" s="333">
        <f t="shared" si="0"/>
        <v>12303.549999999992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28</v>
      </c>
      <c r="C10" s="298">
        <v>46234</v>
      </c>
      <c r="D10" s="298" t="s">
        <v>207</v>
      </c>
      <c r="E10" s="331">
        <v>25</v>
      </c>
      <c r="F10" s="522"/>
      <c r="G10" s="333">
        <f t="shared" si="0"/>
        <v>12328.549999999992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29</v>
      </c>
      <c r="C11" s="298">
        <v>46234</v>
      </c>
      <c r="D11" s="298" t="s">
        <v>208</v>
      </c>
      <c r="E11" s="331">
        <v>45</v>
      </c>
      <c r="F11" s="522"/>
      <c r="G11" s="333">
        <f t="shared" si="0"/>
        <v>12353.549999999992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30</v>
      </c>
      <c r="C12" s="298">
        <v>46234</v>
      </c>
      <c r="D12" s="298" t="s">
        <v>209</v>
      </c>
      <c r="E12" s="331">
        <v>400</v>
      </c>
      <c r="F12" s="522"/>
      <c r="G12" s="333">
        <f t="shared" si="0"/>
        <v>12398.549999999992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31</v>
      </c>
      <c r="C13" s="298">
        <v>46234</v>
      </c>
      <c r="D13" s="298" t="s">
        <v>210</v>
      </c>
      <c r="E13" s="331">
        <v>375</v>
      </c>
      <c r="F13" s="522"/>
      <c r="G13" s="333">
        <f t="shared" si="0"/>
        <v>12798.549999999992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32</v>
      </c>
      <c r="C14" s="298">
        <v>46234</v>
      </c>
      <c r="D14" s="298" t="s">
        <v>211</v>
      </c>
      <c r="E14" s="331">
        <v>100</v>
      </c>
      <c r="F14" s="522"/>
      <c r="G14" s="333">
        <f t="shared" si="0"/>
        <v>13173.549999999992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33</v>
      </c>
      <c r="C15" s="298">
        <v>46234</v>
      </c>
      <c r="D15" s="298" t="s">
        <v>212</v>
      </c>
      <c r="E15" s="331">
        <v>85</v>
      </c>
      <c r="F15" s="522"/>
      <c r="G15" s="333">
        <f t="shared" si="0"/>
        <v>13273.549999999992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34</v>
      </c>
      <c r="C16" s="298">
        <v>46234</v>
      </c>
      <c r="D16" s="298" t="s">
        <v>213</v>
      </c>
      <c r="E16" s="331">
        <v>230</v>
      </c>
      <c r="F16" s="522"/>
      <c r="G16" s="333">
        <f t="shared" si="0"/>
        <v>13358.549999999992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286</v>
      </c>
      <c r="B17" s="330">
        <v>35</v>
      </c>
      <c r="C17" s="298">
        <v>46234</v>
      </c>
      <c r="D17" s="298" t="s">
        <v>214</v>
      </c>
      <c r="E17" s="331">
        <v>45</v>
      </c>
      <c r="F17" s="522"/>
      <c r="G17" s="333">
        <f t="shared" si="0"/>
        <v>13588.549999999992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291</v>
      </c>
      <c r="B18" s="330">
        <v>38</v>
      </c>
      <c r="C18" s="298">
        <v>46234</v>
      </c>
      <c r="D18" s="299" t="s">
        <v>293</v>
      </c>
      <c r="E18" s="522"/>
      <c r="F18" s="522">
        <v>4720.8599999999997</v>
      </c>
      <c r="G18" s="333">
        <f t="shared" si="0"/>
        <v>13633.549999999992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10</v>
      </c>
      <c r="C19" s="298">
        <v>46234</v>
      </c>
      <c r="D19" s="299" t="s">
        <v>176</v>
      </c>
      <c r="E19" s="522">
        <v>17.899999999999999</v>
      </c>
      <c r="F19" s="522"/>
      <c r="G19" s="333">
        <f t="shared" si="0"/>
        <v>8912.6899999999932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5</v>
      </c>
      <c r="C20" s="298">
        <v>46233</v>
      </c>
      <c r="D20" s="299" t="s">
        <v>484</v>
      </c>
      <c r="E20" s="522">
        <v>20.59</v>
      </c>
      <c r="F20" s="522"/>
      <c r="G20" s="333">
        <f t="shared" si="0"/>
        <v>8930.5899999999929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46233</v>
      </c>
      <c r="D21" s="299" t="s">
        <v>386</v>
      </c>
      <c r="E21" s="522">
        <v>23.87</v>
      </c>
      <c r="F21" s="522"/>
      <c r="G21" s="333">
        <f t="shared" si="0"/>
        <v>8951.179999999993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6</v>
      </c>
      <c r="C22" s="298">
        <v>46233</v>
      </c>
      <c r="D22" s="299" t="s">
        <v>1003</v>
      </c>
      <c r="E22" s="522">
        <v>-100</v>
      </c>
      <c r="F22" s="522"/>
      <c r="G22" s="333">
        <f t="shared" si="0"/>
        <v>8975.0499999999938</v>
      </c>
      <c r="H22" s="334" t="s">
        <v>298</v>
      </c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6</v>
      </c>
      <c r="C23" s="298">
        <v>46233</v>
      </c>
      <c r="D23" s="299" t="s">
        <v>1000</v>
      </c>
      <c r="E23" s="522">
        <v>-100</v>
      </c>
      <c r="F23" s="522"/>
      <c r="G23" s="333">
        <f t="shared" si="0"/>
        <v>8875.0499999999938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46233</v>
      </c>
      <c r="D24" s="299" t="s">
        <v>1006</v>
      </c>
      <c r="E24" s="522">
        <v>16</v>
      </c>
      <c r="F24" s="522"/>
      <c r="G24" s="333">
        <f t="shared" si="0"/>
        <v>8775.0499999999938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46232</v>
      </c>
      <c r="D25" s="299" t="s">
        <v>308</v>
      </c>
      <c r="E25" s="522">
        <v>60.77</v>
      </c>
      <c r="F25" s="522"/>
      <c r="G25" s="333">
        <f t="shared" si="0"/>
        <v>8791.0499999999938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21</v>
      </c>
      <c r="C26" s="298">
        <v>46232</v>
      </c>
      <c r="D26" s="299" t="s">
        <v>194</v>
      </c>
      <c r="E26" s="522">
        <v>31.47</v>
      </c>
      <c r="F26" s="522"/>
      <c r="G26" s="333">
        <f t="shared" si="0"/>
        <v>8851.8199999999943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21</v>
      </c>
      <c r="C27" s="298">
        <v>46232</v>
      </c>
      <c r="D27" s="299" t="s">
        <v>194</v>
      </c>
      <c r="E27" s="522">
        <v>16.2</v>
      </c>
      <c r="F27" s="522"/>
      <c r="G27" s="333">
        <f t="shared" si="0"/>
        <v>8883.2899999999936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46232</v>
      </c>
      <c r="D28" s="299" t="s">
        <v>346</v>
      </c>
      <c r="E28" s="522">
        <v>11.43</v>
      </c>
      <c r="F28" s="522"/>
      <c r="G28" s="333">
        <f t="shared" si="0"/>
        <v>8899.4899999999943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46232</v>
      </c>
      <c r="D29" s="299" t="s">
        <v>358</v>
      </c>
      <c r="E29" s="522">
        <v>9.9700000000000006</v>
      </c>
      <c r="F29" s="522"/>
      <c r="G29" s="333">
        <f t="shared" si="0"/>
        <v>8910.9199999999946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46232</v>
      </c>
      <c r="D30" s="299" t="s">
        <v>484</v>
      </c>
      <c r="E30" s="522">
        <v>82.36</v>
      </c>
      <c r="F30" s="522"/>
      <c r="G30" s="333">
        <f t="shared" si="0"/>
        <v>8920.889999999994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24</v>
      </c>
      <c r="C31" s="298">
        <v>46232</v>
      </c>
      <c r="D31" s="299" t="s">
        <v>860</v>
      </c>
      <c r="E31" s="522">
        <v>92.25</v>
      </c>
      <c r="F31" s="522"/>
      <c r="G31" s="333">
        <f t="shared" si="0"/>
        <v>9003.2499999999945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4</v>
      </c>
      <c r="C32" s="298">
        <v>46232</v>
      </c>
      <c r="D32" s="299" t="s">
        <v>296</v>
      </c>
      <c r="E32" s="522">
        <v>39.5</v>
      </c>
      <c r="F32" s="522"/>
      <c r="G32" s="333">
        <f t="shared" si="0"/>
        <v>9095.4999999999945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46232</v>
      </c>
      <c r="D33" s="299" t="s">
        <v>296</v>
      </c>
      <c r="E33" s="522">
        <v>15.1</v>
      </c>
      <c r="F33" s="522"/>
      <c r="G33" s="333">
        <f t="shared" si="0"/>
        <v>9134.9999999999945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46232</v>
      </c>
      <c r="D34" s="299" t="s">
        <v>334</v>
      </c>
      <c r="E34" s="522">
        <v>17.68</v>
      </c>
      <c r="F34" s="522"/>
      <c r="G34" s="333">
        <f t="shared" si="0"/>
        <v>9150.0999999999949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46232</v>
      </c>
      <c r="D35" s="299" t="s">
        <v>988</v>
      </c>
      <c r="E35" s="522">
        <v>-205</v>
      </c>
      <c r="F35" s="522"/>
      <c r="G35" s="333">
        <f t="shared" ref="G35:G97" si="1">G36-E35+F35</f>
        <v>9167.7799999999952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20</v>
      </c>
      <c r="C36" s="298">
        <v>46232</v>
      </c>
      <c r="D36" s="299" t="s">
        <v>193</v>
      </c>
      <c r="E36" s="522">
        <v>600</v>
      </c>
      <c r="F36" s="522"/>
      <c r="G36" s="333">
        <f t="shared" si="1"/>
        <v>8962.7799999999952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46231</v>
      </c>
      <c r="D37" s="299" t="s">
        <v>525</v>
      </c>
      <c r="E37" s="522">
        <v>1171.3800000000001</v>
      </c>
      <c r="F37" s="522">
        <v>1171.3800000000001</v>
      </c>
      <c r="G37" s="333">
        <f t="shared" si="1"/>
        <v>9562.7799999999952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46231</v>
      </c>
      <c r="D38" s="299" t="s">
        <v>334</v>
      </c>
      <c r="E38" s="522">
        <v>11.58</v>
      </c>
      <c r="F38" s="522"/>
      <c r="G38" s="333">
        <f t="shared" si="1"/>
        <v>9562.7799999999934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42</v>
      </c>
      <c r="C39" s="298">
        <v>46231</v>
      </c>
      <c r="D39" s="299" t="s">
        <v>200</v>
      </c>
      <c r="E39" s="522">
        <v>59</v>
      </c>
      <c r="F39" s="522"/>
      <c r="G39" s="333">
        <f t="shared" si="1"/>
        <v>9574.3599999999933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43</v>
      </c>
      <c r="C40" s="298">
        <v>46231</v>
      </c>
      <c r="D40" s="299" t="s">
        <v>201</v>
      </c>
      <c r="E40" s="522">
        <v>50.92</v>
      </c>
      <c r="F40" s="522"/>
      <c r="G40" s="333">
        <f t="shared" si="1"/>
        <v>9633.3599999999933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46231</v>
      </c>
      <c r="D41" s="299" t="s">
        <v>308</v>
      </c>
      <c r="E41" s="522">
        <v>71.75</v>
      </c>
      <c r="F41" s="522"/>
      <c r="G41" s="333">
        <f t="shared" si="1"/>
        <v>9684.2799999999934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46230</v>
      </c>
      <c r="D42" s="299" t="s">
        <v>999</v>
      </c>
      <c r="E42" s="522">
        <v>49.2</v>
      </c>
      <c r="F42" s="522"/>
      <c r="G42" s="333">
        <f t="shared" si="1"/>
        <v>9756.0299999999934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2</v>
      </c>
      <c r="C43" s="298">
        <v>46230</v>
      </c>
      <c r="D43" s="299" t="s">
        <v>353</v>
      </c>
      <c r="E43" s="522">
        <v>20.98</v>
      </c>
      <c r="F43" s="522"/>
      <c r="G43" s="333">
        <f t="shared" si="1"/>
        <v>9805.2299999999941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46230</v>
      </c>
      <c r="D44" s="299" t="s">
        <v>300</v>
      </c>
      <c r="E44" s="522">
        <v>19.16</v>
      </c>
      <c r="F44" s="522"/>
      <c r="G44" s="333">
        <f t="shared" si="1"/>
        <v>9826.2099999999937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46230</v>
      </c>
      <c r="D45" s="299" t="s">
        <v>994</v>
      </c>
      <c r="E45" s="522">
        <v>15.89</v>
      </c>
      <c r="F45" s="522"/>
      <c r="G45" s="333">
        <f t="shared" si="1"/>
        <v>9845.3699999999935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46230</v>
      </c>
      <c r="D46" s="299" t="s">
        <v>998</v>
      </c>
      <c r="E46" s="522">
        <v>15.96</v>
      </c>
      <c r="F46" s="522"/>
      <c r="G46" s="333">
        <f t="shared" si="1"/>
        <v>9861.2599999999929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46230</v>
      </c>
      <c r="D47" s="299" t="s">
        <v>306</v>
      </c>
      <c r="E47" s="522">
        <v>183.73</v>
      </c>
      <c r="F47" s="522"/>
      <c r="G47" s="333">
        <f t="shared" si="1"/>
        <v>9877.2199999999921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46230</v>
      </c>
      <c r="D48" s="299" t="s">
        <v>296</v>
      </c>
      <c r="E48" s="522">
        <v>86.71</v>
      </c>
      <c r="F48" s="522"/>
      <c r="G48" s="333">
        <f t="shared" si="1"/>
        <v>10060.949999999992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46230</v>
      </c>
      <c r="D49" s="299" t="s">
        <v>296</v>
      </c>
      <c r="E49" s="522">
        <v>8.7200000000000006</v>
      </c>
      <c r="F49" s="522"/>
      <c r="G49" s="333">
        <f t="shared" si="1"/>
        <v>10147.659999999991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2</v>
      </c>
      <c r="C50" s="298">
        <v>46230</v>
      </c>
      <c r="D50" s="299" t="s">
        <v>301</v>
      </c>
      <c r="E50" s="522">
        <v>23.5</v>
      </c>
      <c r="F50" s="522"/>
      <c r="G50" s="333">
        <f t="shared" si="1"/>
        <v>10156.37999999999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3</v>
      </c>
      <c r="C51" s="298">
        <v>46230</v>
      </c>
      <c r="D51" s="299" t="s">
        <v>983</v>
      </c>
      <c r="E51" s="522">
        <v>7.18</v>
      </c>
      <c r="F51" s="522"/>
      <c r="G51" s="333">
        <f t="shared" si="1"/>
        <v>10179.87999999999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46229</v>
      </c>
      <c r="D52" s="299" t="s">
        <v>996</v>
      </c>
      <c r="E52" s="522">
        <v>18.350000000000001</v>
      </c>
      <c r="F52" s="522"/>
      <c r="G52" s="333">
        <f t="shared" si="1"/>
        <v>10187.05999999999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8</v>
      </c>
      <c r="C53" s="298">
        <v>46229</v>
      </c>
      <c r="D53" s="299" t="s">
        <v>319</v>
      </c>
      <c r="E53" s="522">
        <v>64.400000000000006</v>
      </c>
      <c r="F53" s="522"/>
      <c r="G53" s="333">
        <f t="shared" si="1"/>
        <v>10205.409999999991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4</v>
      </c>
      <c r="C54" s="298">
        <v>46229</v>
      </c>
      <c r="D54" s="299" t="s">
        <v>296</v>
      </c>
      <c r="E54" s="522">
        <v>42.19</v>
      </c>
      <c r="F54" s="522"/>
      <c r="G54" s="333">
        <f t="shared" si="1"/>
        <v>10269.80999999999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8</v>
      </c>
      <c r="C55" s="298">
        <v>46229</v>
      </c>
      <c r="D55" s="299" t="s">
        <v>296</v>
      </c>
      <c r="E55" s="522">
        <v>60.67</v>
      </c>
      <c r="F55" s="522"/>
      <c r="G55" s="333">
        <f t="shared" si="1"/>
        <v>10311.999999999991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46228</v>
      </c>
      <c r="D56" s="299" t="s">
        <v>995</v>
      </c>
      <c r="E56" s="522">
        <v>40.32</v>
      </c>
      <c r="F56" s="522"/>
      <c r="G56" s="333">
        <f t="shared" si="1"/>
        <v>10372.669999999991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46228</v>
      </c>
      <c r="D57" s="299" t="s">
        <v>455</v>
      </c>
      <c r="E57" s="522">
        <v>7.38</v>
      </c>
      <c r="F57" s="522"/>
      <c r="G57" s="333">
        <f t="shared" si="1"/>
        <v>10412.989999999991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46228</v>
      </c>
      <c r="D58" s="299" t="s">
        <v>455</v>
      </c>
      <c r="E58" s="522">
        <v>39.83</v>
      </c>
      <c r="F58" s="522"/>
      <c r="G58" s="333">
        <f t="shared" si="1"/>
        <v>10420.36999999999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5</v>
      </c>
      <c r="C59" s="298">
        <v>46228</v>
      </c>
      <c r="D59" s="299" t="s">
        <v>475</v>
      </c>
      <c r="E59" s="522">
        <v>20</v>
      </c>
      <c r="F59" s="522"/>
      <c r="G59" s="333">
        <f t="shared" si="1"/>
        <v>10460.19999999999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12</v>
      </c>
      <c r="C60" s="298">
        <v>46228</v>
      </c>
      <c r="D60" s="299" t="s">
        <v>314</v>
      </c>
      <c r="E60" s="522">
        <v>204.48</v>
      </c>
      <c r="F60" s="522"/>
      <c r="G60" s="333">
        <f t="shared" si="1"/>
        <v>10480.19999999999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3</v>
      </c>
      <c r="C61" s="298">
        <v>46228</v>
      </c>
      <c r="D61" s="299" t="s">
        <v>991</v>
      </c>
      <c r="E61" s="522">
        <v>11.33</v>
      </c>
      <c r="F61" s="522"/>
      <c r="G61" s="333">
        <f t="shared" si="1"/>
        <v>10684.679999999989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2</v>
      </c>
      <c r="C62" s="298">
        <v>46228</v>
      </c>
      <c r="D62" s="299" t="s">
        <v>997</v>
      </c>
      <c r="E62" s="522">
        <v>120.77</v>
      </c>
      <c r="F62" s="522"/>
      <c r="G62" s="333">
        <f t="shared" si="1"/>
        <v>10696.009999999989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46227</v>
      </c>
      <c r="D63" s="299" t="s">
        <v>990</v>
      </c>
      <c r="E63" s="522">
        <v>46.21</v>
      </c>
      <c r="F63" s="522"/>
      <c r="G63" s="333">
        <f t="shared" si="1"/>
        <v>10816.77999999999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5</v>
      </c>
      <c r="C64" s="298">
        <v>46227</v>
      </c>
      <c r="D64" s="299" t="s">
        <v>340</v>
      </c>
      <c r="E64" s="522">
        <v>95.85</v>
      </c>
      <c r="F64" s="522"/>
      <c r="G64" s="333">
        <f t="shared" si="1"/>
        <v>10862.989999999989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46227</v>
      </c>
      <c r="D65" s="299" t="s">
        <v>324</v>
      </c>
      <c r="E65" s="522">
        <v>9.06</v>
      </c>
      <c r="F65" s="522"/>
      <c r="G65" s="333">
        <f t="shared" si="1"/>
        <v>10958.839999999989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46227</v>
      </c>
      <c r="D66" s="299" t="s">
        <v>358</v>
      </c>
      <c r="E66" s="522">
        <v>26.47</v>
      </c>
      <c r="F66" s="522"/>
      <c r="G66" s="333">
        <f t="shared" si="1"/>
        <v>10967.899999999989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46227</v>
      </c>
      <c r="D67" s="299" t="s">
        <v>1003</v>
      </c>
      <c r="E67" s="522">
        <v>90</v>
      </c>
      <c r="F67" s="522"/>
      <c r="G67" s="333">
        <f t="shared" si="1"/>
        <v>10994.369999999988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3</v>
      </c>
      <c r="C68" s="298">
        <v>46226</v>
      </c>
      <c r="D68" s="299" t="s">
        <v>455</v>
      </c>
      <c r="E68" s="522">
        <v>29.72</v>
      </c>
      <c r="F68" s="522"/>
      <c r="G68" s="333">
        <f t="shared" si="1"/>
        <v>11084.369999999988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46226</v>
      </c>
      <c r="D69" s="299" t="s">
        <v>315</v>
      </c>
      <c r="E69" s="522">
        <v>133.13999999999999</v>
      </c>
      <c r="F69" s="522">
        <v>133.13999999999999</v>
      </c>
      <c r="G69" s="333">
        <f t="shared" si="1"/>
        <v>11114.089999999987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291</v>
      </c>
      <c r="B70" s="330">
        <v>39</v>
      </c>
      <c r="C70" s="298">
        <v>46226</v>
      </c>
      <c r="D70" s="299" t="s">
        <v>292</v>
      </c>
      <c r="E70" s="522"/>
      <c r="F70" s="522">
        <v>2763.78</v>
      </c>
      <c r="G70" s="333">
        <f t="shared" si="1"/>
        <v>11114.089999999987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46226</v>
      </c>
      <c r="D71" s="299" t="s">
        <v>992</v>
      </c>
      <c r="E71" s="522">
        <v>92.36</v>
      </c>
      <c r="F71" s="522"/>
      <c r="G71" s="333">
        <f t="shared" si="1"/>
        <v>8350.3099999999868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46226</v>
      </c>
      <c r="D72" s="299" t="s">
        <v>983</v>
      </c>
      <c r="E72" s="522">
        <v>25</v>
      </c>
      <c r="F72" s="522"/>
      <c r="G72" s="333">
        <f t="shared" si="1"/>
        <v>8442.6699999999873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46226</v>
      </c>
      <c r="D73" s="299" t="s">
        <v>296</v>
      </c>
      <c r="E73" s="522">
        <v>49.15</v>
      </c>
      <c r="F73" s="522"/>
      <c r="G73" s="333">
        <f t="shared" si="1"/>
        <v>8467.6699999999873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46226</v>
      </c>
      <c r="D74" s="299" t="s">
        <v>993</v>
      </c>
      <c r="E74" s="522">
        <v>21.6</v>
      </c>
      <c r="F74" s="522"/>
      <c r="G74" s="333">
        <f t="shared" si="1"/>
        <v>8516.819999999987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46225</v>
      </c>
      <c r="D75" s="299" t="s">
        <v>319</v>
      </c>
      <c r="E75" s="522">
        <v>21.28</v>
      </c>
      <c r="F75" s="522"/>
      <c r="G75" s="333">
        <f t="shared" si="1"/>
        <v>8538.4199999999873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46225</v>
      </c>
      <c r="D76" s="299" t="s">
        <v>358</v>
      </c>
      <c r="E76" s="522">
        <v>17.260000000000002</v>
      </c>
      <c r="F76" s="522"/>
      <c r="G76" s="333">
        <f t="shared" si="1"/>
        <v>8559.699999999988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291</v>
      </c>
      <c r="B77" s="330">
        <v>40</v>
      </c>
      <c r="C77" s="298">
        <v>46225</v>
      </c>
      <c r="D77" s="299" t="s">
        <v>316</v>
      </c>
      <c r="E77" s="522"/>
      <c r="F77" s="522">
        <v>4292.68</v>
      </c>
      <c r="G77" s="333">
        <f t="shared" si="1"/>
        <v>8576.9599999999882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1</v>
      </c>
      <c r="C78" s="298">
        <v>46223</v>
      </c>
      <c r="D78" s="299" t="s">
        <v>306</v>
      </c>
      <c r="E78" s="522">
        <v>148.97999999999999</v>
      </c>
      <c r="F78" s="522"/>
      <c r="G78" s="333">
        <f t="shared" si="1"/>
        <v>4284.279999999987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294</v>
      </c>
      <c r="B79" s="330">
        <v>22</v>
      </c>
      <c r="C79" s="298">
        <v>46223</v>
      </c>
      <c r="D79" s="299" t="s">
        <v>323</v>
      </c>
      <c r="E79" s="522">
        <v>20.22</v>
      </c>
      <c r="F79" s="522"/>
      <c r="G79" s="333">
        <f t="shared" si="1"/>
        <v>4433.2599999999866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5</v>
      </c>
      <c r="C80" s="298">
        <v>46223</v>
      </c>
      <c r="D80" s="299" t="s">
        <v>988</v>
      </c>
      <c r="E80" s="522">
        <v>-313</v>
      </c>
      <c r="F80" s="522"/>
      <c r="G80" s="333">
        <f t="shared" si="1"/>
        <v>4453.4799999999868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4</v>
      </c>
      <c r="C81" s="298">
        <v>46222</v>
      </c>
      <c r="D81" s="299" t="s">
        <v>310</v>
      </c>
      <c r="E81" s="522">
        <v>43.41</v>
      </c>
      <c r="F81" s="522"/>
      <c r="G81" s="333">
        <f t="shared" si="1"/>
        <v>4140.4799999999868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46222</v>
      </c>
      <c r="D82" s="299" t="s">
        <v>329</v>
      </c>
      <c r="E82" s="522">
        <v>70.98</v>
      </c>
      <c r="F82" s="522"/>
      <c r="G82" s="333">
        <f t="shared" si="1"/>
        <v>4183.8899999999867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1</v>
      </c>
      <c r="C83" s="298">
        <v>46222</v>
      </c>
      <c r="D83" s="299" t="s">
        <v>306</v>
      </c>
      <c r="E83" s="522">
        <v>0.42</v>
      </c>
      <c r="F83" s="522"/>
      <c r="G83" s="333">
        <f t="shared" si="1"/>
        <v>4254.8699999999862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46222</v>
      </c>
      <c r="D84" s="299" t="s">
        <v>923</v>
      </c>
      <c r="E84" s="522">
        <v>7.46</v>
      </c>
      <c r="F84" s="522"/>
      <c r="G84" s="333">
        <f t="shared" si="1"/>
        <v>4255.2899999999863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46222</v>
      </c>
      <c r="D85" s="299" t="s">
        <v>987</v>
      </c>
      <c r="E85" s="522">
        <v>60</v>
      </c>
      <c r="F85" s="522"/>
      <c r="G85" s="333">
        <f t="shared" si="1"/>
        <v>4262.7499999999864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46221</v>
      </c>
      <c r="D86" s="299" t="s">
        <v>346</v>
      </c>
      <c r="E86" s="522">
        <v>11.77</v>
      </c>
      <c r="F86" s="522"/>
      <c r="G86" s="333">
        <f t="shared" si="1"/>
        <v>4322.7499999999864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46221</v>
      </c>
      <c r="D87" s="299" t="s">
        <v>308</v>
      </c>
      <c r="E87" s="522">
        <v>123.68</v>
      </c>
      <c r="F87" s="522"/>
      <c r="G87" s="333">
        <f t="shared" si="1"/>
        <v>4334.5199999999868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46221</v>
      </c>
      <c r="D88" s="299" t="s">
        <v>989</v>
      </c>
      <c r="E88" s="522">
        <v>27.37</v>
      </c>
      <c r="F88" s="522"/>
      <c r="G88" s="333">
        <f t="shared" si="1"/>
        <v>4458.1999999999871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46221</v>
      </c>
      <c r="D89" s="299" t="s">
        <v>989</v>
      </c>
      <c r="E89" s="522">
        <v>25.2</v>
      </c>
      <c r="F89" s="522"/>
      <c r="G89" s="333">
        <f t="shared" si="1"/>
        <v>4485.569999999987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22</v>
      </c>
      <c r="C90" s="298">
        <v>46221</v>
      </c>
      <c r="D90" s="299" t="s">
        <v>930</v>
      </c>
      <c r="E90" s="522">
        <v>13.84</v>
      </c>
      <c r="F90" s="522"/>
      <c r="G90" s="333">
        <f t="shared" si="1"/>
        <v>4510.7699999999868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21</v>
      </c>
      <c r="C91" s="298">
        <v>46220</v>
      </c>
      <c r="D91" s="299" t="s">
        <v>194</v>
      </c>
      <c r="E91" s="522">
        <v>81</v>
      </c>
      <c r="F91" s="522"/>
      <c r="G91" s="333">
        <f t="shared" si="1"/>
        <v>4524.6099999999869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46220</v>
      </c>
      <c r="D92" s="299" t="s">
        <v>333</v>
      </c>
      <c r="E92" s="522">
        <v>22.35</v>
      </c>
      <c r="F92" s="522"/>
      <c r="G92" s="333">
        <f t="shared" si="1"/>
        <v>4605.6099999999869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42</v>
      </c>
      <c r="C93" s="298">
        <v>46220</v>
      </c>
      <c r="D93" s="299" t="s">
        <v>333</v>
      </c>
      <c r="E93" s="522">
        <v>29.8</v>
      </c>
      <c r="F93" s="522"/>
      <c r="G93" s="333">
        <f t="shared" si="1"/>
        <v>4627.9599999999873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17</v>
      </c>
      <c r="C94" s="298">
        <v>46220</v>
      </c>
      <c r="D94" s="299" t="s">
        <v>188</v>
      </c>
      <c r="E94" s="522">
        <v>42.65</v>
      </c>
      <c r="F94" s="522"/>
      <c r="G94" s="333">
        <f t="shared" si="1"/>
        <v>4657.7599999999875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23</v>
      </c>
      <c r="C95" s="298">
        <v>46220</v>
      </c>
      <c r="D95" s="299" t="s">
        <v>63</v>
      </c>
      <c r="E95" s="522">
        <v>529.46</v>
      </c>
      <c r="F95" s="522"/>
      <c r="G95" s="333">
        <f t="shared" si="1"/>
        <v>4700.4099999999871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294</v>
      </c>
      <c r="B96" s="330">
        <v>11</v>
      </c>
      <c r="C96" s="298">
        <v>46219</v>
      </c>
      <c r="D96" s="299" t="s">
        <v>178</v>
      </c>
      <c r="E96" s="522">
        <v>256.64</v>
      </c>
      <c r="F96" s="522"/>
      <c r="G96" s="333">
        <f t="shared" si="1"/>
        <v>5229.8699999999872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5</v>
      </c>
      <c r="C97" s="298">
        <v>46219</v>
      </c>
      <c r="D97" s="299" t="s">
        <v>340</v>
      </c>
      <c r="E97" s="522">
        <v>21.3</v>
      </c>
      <c r="F97" s="522"/>
      <c r="G97" s="333">
        <f t="shared" si="1"/>
        <v>5486.5099999999875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38</v>
      </c>
      <c r="C98" s="298">
        <v>46218</v>
      </c>
      <c r="D98" s="299" t="s">
        <v>293</v>
      </c>
      <c r="E98" s="522"/>
      <c r="F98" s="522">
        <v>4720.84</v>
      </c>
      <c r="G98" s="333">
        <f t="shared" ref="G98:G103" si="2">G99-E98+F98</f>
        <v>5507.8099999999877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46218</v>
      </c>
      <c r="D99" s="299" t="s">
        <v>985</v>
      </c>
      <c r="E99" s="522">
        <v>429.82</v>
      </c>
      <c r="F99" s="522"/>
      <c r="G99" s="333">
        <f t="shared" si="2"/>
        <v>786.96999999998775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2</v>
      </c>
      <c r="C100" s="298">
        <v>46218</v>
      </c>
      <c r="D100" s="299" t="s">
        <v>981</v>
      </c>
      <c r="E100" s="522">
        <v>80.319999999999993</v>
      </c>
      <c r="F100" s="522"/>
      <c r="G100" s="333">
        <f t="shared" si="2"/>
        <v>1216.7899999999877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6</v>
      </c>
      <c r="C101" s="298">
        <v>46216</v>
      </c>
      <c r="D101" s="299" t="s">
        <v>312</v>
      </c>
      <c r="E101" s="522">
        <v>51.94</v>
      </c>
      <c r="F101" s="522"/>
      <c r="G101" s="333">
        <f t="shared" si="2"/>
        <v>1297.1099999999876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46216</v>
      </c>
      <c r="D102" s="299" t="s">
        <v>984</v>
      </c>
      <c r="E102" s="522">
        <v>43.13</v>
      </c>
      <c r="F102" s="522"/>
      <c r="G102" s="333">
        <f t="shared" si="2"/>
        <v>1349.0499999999877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19</v>
      </c>
      <c r="C103" s="298">
        <v>46216</v>
      </c>
      <c r="D103" s="299" t="s">
        <v>191</v>
      </c>
      <c r="E103" s="522">
        <v>200</v>
      </c>
      <c r="F103" s="522"/>
      <c r="G103" s="333">
        <f t="shared" si="2"/>
        <v>1392.1799999999878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15</v>
      </c>
      <c r="C104" s="298">
        <v>46216</v>
      </c>
      <c r="D104" s="299" t="s">
        <v>185</v>
      </c>
      <c r="E104" s="522">
        <v>64.05</v>
      </c>
      <c r="F104" s="522"/>
      <c r="G104" s="333">
        <f t="shared" ref="G104:G206" si="3">G105-E104+F104</f>
        <v>1592.1799999999878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335</v>
      </c>
      <c r="B105" s="330" t="s">
        <v>335</v>
      </c>
      <c r="C105" s="298">
        <v>46216</v>
      </c>
      <c r="D105" s="299" t="s">
        <v>336</v>
      </c>
      <c r="E105" s="522">
        <v>63.44</v>
      </c>
      <c r="F105" s="522"/>
      <c r="G105" s="333">
        <f t="shared" si="3"/>
        <v>1656.2299999999877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46215</v>
      </c>
      <c r="D106" s="299" t="s">
        <v>310</v>
      </c>
      <c r="E106" s="522">
        <v>34.85</v>
      </c>
      <c r="F106" s="522"/>
      <c r="G106" s="333">
        <f t="shared" si="3"/>
        <v>1719.6699999999878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46215</v>
      </c>
      <c r="D107" s="299" t="s">
        <v>982</v>
      </c>
      <c r="E107" s="522">
        <v>29.2</v>
      </c>
      <c r="F107" s="522"/>
      <c r="G107" s="333">
        <f t="shared" si="3"/>
        <v>1754.5199999999877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46215</v>
      </c>
      <c r="D108" s="299" t="s">
        <v>980</v>
      </c>
      <c r="E108" s="522">
        <v>81.75</v>
      </c>
      <c r="F108" s="522"/>
      <c r="G108" s="333">
        <f t="shared" si="3"/>
        <v>1783.7199999999877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46215</v>
      </c>
      <c r="D109" s="299" t="s">
        <v>980</v>
      </c>
      <c r="E109" s="522">
        <v>81.75</v>
      </c>
      <c r="F109" s="522"/>
      <c r="G109" s="333">
        <f t="shared" si="3"/>
        <v>1865.4699999999877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3</v>
      </c>
      <c r="C110" s="298">
        <v>46214</v>
      </c>
      <c r="D110" s="299" t="s">
        <v>983</v>
      </c>
      <c r="E110" s="522">
        <v>25</v>
      </c>
      <c r="F110" s="522"/>
      <c r="G110" s="333">
        <f t="shared" si="3"/>
        <v>1947.2199999999877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46214</v>
      </c>
      <c r="D111" s="299" t="s">
        <v>352</v>
      </c>
      <c r="E111" s="522">
        <v>21.29</v>
      </c>
      <c r="F111" s="522"/>
      <c r="G111" s="333">
        <f t="shared" si="3"/>
        <v>1972.2199999999877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46214</v>
      </c>
      <c r="D112" s="299" t="s">
        <v>308</v>
      </c>
      <c r="E112" s="522">
        <v>54.48</v>
      </c>
      <c r="F112" s="522"/>
      <c r="G112" s="333">
        <f t="shared" si="3"/>
        <v>1993.5099999999877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46214</v>
      </c>
      <c r="D113" s="299" t="s">
        <v>308</v>
      </c>
      <c r="E113" s="522">
        <v>54.49</v>
      </c>
      <c r="F113" s="522"/>
      <c r="G113" s="333">
        <f t="shared" si="3"/>
        <v>2047.9899999999877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46214</v>
      </c>
      <c r="D114" s="299" t="s">
        <v>311</v>
      </c>
      <c r="E114" s="522">
        <v>167.26</v>
      </c>
      <c r="F114" s="522"/>
      <c r="G114" s="333">
        <f t="shared" si="3"/>
        <v>2102.4799999999877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46214</v>
      </c>
      <c r="D115" s="299" t="s">
        <v>329</v>
      </c>
      <c r="E115" s="522">
        <v>81.73</v>
      </c>
      <c r="F115" s="522"/>
      <c r="G115" s="333">
        <f t="shared" si="3"/>
        <v>2269.7399999999875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46213</v>
      </c>
      <c r="D116" s="299" t="s">
        <v>885</v>
      </c>
      <c r="E116" s="522">
        <v>120</v>
      </c>
      <c r="F116" s="522"/>
      <c r="G116" s="333">
        <f t="shared" si="3"/>
        <v>2351.4699999999875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46213</v>
      </c>
      <c r="D117" s="299" t="s">
        <v>907</v>
      </c>
      <c r="E117" s="522">
        <v>-0.06</v>
      </c>
      <c r="F117" s="522"/>
      <c r="G117" s="333">
        <f t="shared" si="3"/>
        <v>2471.4699999999875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46213</v>
      </c>
      <c r="D118" s="299" t="s">
        <v>979</v>
      </c>
      <c r="E118" s="522">
        <v>5.31</v>
      </c>
      <c r="F118" s="522"/>
      <c r="G118" s="333">
        <f t="shared" si="3"/>
        <v>2471.4099999999876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6</v>
      </c>
      <c r="C119" s="298">
        <v>46213</v>
      </c>
      <c r="D119" s="299" t="s">
        <v>300</v>
      </c>
      <c r="E119" s="522">
        <v>25.52</v>
      </c>
      <c r="F119" s="522"/>
      <c r="G119" s="333">
        <f t="shared" si="3"/>
        <v>2476.7199999999875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1</v>
      </c>
      <c r="C120" s="298">
        <v>46213</v>
      </c>
      <c r="D120" s="299" t="s">
        <v>831</v>
      </c>
      <c r="E120" s="522">
        <v>13.03</v>
      </c>
      <c r="F120" s="522"/>
      <c r="G120" s="333">
        <f t="shared" si="3"/>
        <v>2502.2399999999875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46213</v>
      </c>
      <c r="D121" s="299" t="s">
        <v>371</v>
      </c>
      <c r="E121" s="522">
        <v>9.4600000000000009</v>
      </c>
      <c r="F121" s="522"/>
      <c r="G121" s="333">
        <f t="shared" si="3"/>
        <v>2515.2699999999877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46212</v>
      </c>
      <c r="D122" s="299" t="s">
        <v>981</v>
      </c>
      <c r="E122" s="522">
        <v>50.73</v>
      </c>
      <c r="F122" s="522"/>
      <c r="G122" s="333">
        <f t="shared" si="3"/>
        <v>2524.7299999999877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46212</v>
      </c>
      <c r="D123" s="299" t="s">
        <v>854</v>
      </c>
      <c r="E123" s="522">
        <v>10.68</v>
      </c>
      <c r="F123" s="522"/>
      <c r="G123" s="333">
        <f t="shared" si="3"/>
        <v>2575.4599999999878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46212</v>
      </c>
      <c r="D124" s="299" t="s">
        <v>977</v>
      </c>
      <c r="E124" s="522">
        <v>33.29</v>
      </c>
      <c r="F124" s="522"/>
      <c r="G124" s="333">
        <f t="shared" si="3"/>
        <v>2586.1399999999876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46212</v>
      </c>
      <c r="D125" s="299" t="s">
        <v>978</v>
      </c>
      <c r="E125" s="522">
        <v>41.79</v>
      </c>
      <c r="F125" s="522"/>
      <c r="G125" s="333">
        <f t="shared" si="3"/>
        <v>2619.4299999999876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335</v>
      </c>
      <c r="B126" s="330" t="s">
        <v>335</v>
      </c>
      <c r="C126" s="298">
        <v>46212</v>
      </c>
      <c r="D126" s="299" t="s">
        <v>460</v>
      </c>
      <c r="E126" s="522"/>
      <c r="F126" s="522">
        <v>620</v>
      </c>
      <c r="G126" s="333">
        <f t="shared" si="3"/>
        <v>2661.2199999999875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41</v>
      </c>
      <c r="C127" s="298">
        <v>46212</v>
      </c>
      <c r="D127" s="299" t="s">
        <v>974</v>
      </c>
      <c r="E127" s="522"/>
      <c r="F127" s="522">
        <v>800</v>
      </c>
      <c r="G127" s="333">
        <f t="shared" si="3"/>
        <v>2041.2199999999875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291</v>
      </c>
      <c r="B128" s="330">
        <v>39</v>
      </c>
      <c r="C128" s="298">
        <v>46212</v>
      </c>
      <c r="D128" s="299" t="s">
        <v>292</v>
      </c>
      <c r="E128" s="522"/>
      <c r="F128" s="522">
        <v>2763.78</v>
      </c>
      <c r="G128" s="333">
        <f t="shared" si="3"/>
        <v>1241.2199999999875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46211</v>
      </c>
      <c r="D129" s="299" t="s">
        <v>390</v>
      </c>
      <c r="E129" s="522">
        <v>7.73</v>
      </c>
      <c r="F129" s="522"/>
      <c r="G129" s="333">
        <f t="shared" si="3"/>
        <v>-1522.5600000000127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3</v>
      </c>
      <c r="C130" s="298">
        <v>46211</v>
      </c>
      <c r="D130" s="299" t="s">
        <v>904</v>
      </c>
      <c r="E130" s="522">
        <v>3.5</v>
      </c>
      <c r="F130" s="522"/>
      <c r="G130" s="333">
        <f t="shared" si="3"/>
        <v>-1514.8300000000127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46211</v>
      </c>
      <c r="D131" s="299" t="s">
        <v>904</v>
      </c>
      <c r="E131" s="522">
        <v>75.75</v>
      </c>
      <c r="F131" s="522"/>
      <c r="G131" s="333">
        <f t="shared" si="3"/>
        <v>-1511.3300000000127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46211</v>
      </c>
      <c r="D132" s="299" t="s">
        <v>309</v>
      </c>
      <c r="E132" s="522">
        <v>4.1900000000000004</v>
      </c>
      <c r="F132" s="522"/>
      <c r="G132" s="333">
        <f t="shared" si="3"/>
        <v>-1435.5800000000127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46211</v>
      </c>
      <c r="D133" s="299" t="s">
        <v>306</v>
      </c>
      <c r="E133" s="522">
        <v>145.94999999999999</v>
      </c>
      <c r="F133" s="522"/>
      <c r="G133" s="333">
        <f t="shared" si="3"/>
        <v>-1431.3900000000126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46211</v>
      </c>
      <c r="D134" s="299" t="s">
        <v>296</v>
      </c>
      <c r="E134" s="522">
        <v>63.09</v>
      </c>
      <c r="F134" s="522"/>
      <c r="G134" s="333">
        <f t="shared" si="3"/>
        <v>-1285.4400000000126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46211</v>
      </c>
      <c r="D135" s="299" t="s">
        <v>296</v>
      </c>
      <c r="E135" s="522">
        <v>17.739999999999998</v>
      </c>
      <c r="F135" s="522"/>
      <c r="G135" s="333">
        <f t="shared" si="3"/>
        <v>-1222.3500000000126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6</v>
      </c>
      <c r="C136" s="298">
        <v>46211</v>
      </c>
      <c r="D136" s="299" t="s">
        <v>306</v>
      </c>
      <c r="E136" s="522">
        <v>155.91999999999999</v>
      </c>
      <c r="F136" s="522"/>
      <c r="G136" s="333">
        <f t="shared" si="3"/>
        <v>-1204.6100000000126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1</v>
      </c>
      <c r="C137" s="298">
        <v>46211</v>
      </c>
      <c r="D137" s="299" t="s">
        <v>976</v>
      </c>
      <c r="E137" s="522">
        <v>31.58</v>
      </c>
      <c r="F137" s="522"/>
      <c r="G137" s="333">
        <f t="shared" si="3"/>
        <v>-1048.6900000000126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46211</v>
      </c>
      <c r="D138" s="299" t="s">
        <v>455</v>
      </c>
      <c r="E138" s="522">
        <v>23.31</v>
      </c>
      <c r="F138" s="522"/>
      <c r="G138" s="333">
        <f t="shared" si="3"/>
        <v>-1017.1100000000125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46211</v>
      </c>
      <c r="D139" s="299" t="s">
        <v>442</v>
      </c>
      <c r="E139" s="522">
        <v>16</v>
      </c>
      <c r="F139" s="522"/>
      <c r="G139" s="333">
        <f t="shared" si="3"/>
        <v>-993.80000000001257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46210</v>
      </c>
      <c r="D140" s="299" t="s">
        <v>310</v>
      </c>
      <c r="E140" s="522">
        <v>39.11</v>
      </c>
      <c r="F140" s="522"/>
      <c r="G140" s="333">
        <f t="shared" si="3"/>
        <v>-977.80000000001257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9</v>
      </c>
      <c r="C141" s="298">
        <v>46210</v>
      </c>
      <c r="D141" s="299" t="s">
        <v>58</v>
      </c>
      <c r="E141" s="522">
        <v>1231.68</v>
      </c>
      <c r="F141" s="522"/>
      <c r="G141" s="333">
        <f t="shared" si="3"/>
        <v>-938.69000000001256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335</v>
      </c>
      <c r="B142" s="330" t="s">
        <v>335</v>
      </c>
      <c r="C142" s="298">
        <v>46210</v>
      </c>
      <c r="D142" s="299" t="s">
        <v>447</v>
      </c>
      <c r="E142" s="522">
        <v>53.37</v>
      </c>
      <c r="F142" s="522"/>
      <c r="G142" s="333">
        <f t="shared" si="3"/>
        <v>292.9899999999875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13</v>
      </c>
      <c r="C143" s="298">
        <v>46209</v>
      </c>
      <c r="D143" s="299" t="s">
        <v>902</v>
      </c>
      <c r="E143" s="522">
        <v>218.33</v>
      </c>
      <c r="F143" s="522"/>
      <c r="G143" s="333">
        <f t="shared" si="3"/>
        <v>346.35999999998751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46209</v>
      </c>
      <c r="D144" s="299" t="s">
        <v>959</v>
      </c>
      <c r="E144" s="522">
        <v>1182.68</v>
      </c>
      <c r="F144" s="522">
        <v>1182.68</v>
      </c>
      <c r="G144" s="333">
        <f t="shared" si="3"/>
        <v>564.68999999998755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3</v>
      </c>
      <c r="C145" s="298">
        <v>46209</v>
      </c>
      <c r="D145" s="299" t="s">
        <v>309</v>
      </c>
      <c r="E145" s="522">
        <v>6.19</v>
      </c>
      <c r="F145" s="522"/>
      <c r="G145" s="333">
        <f t="shared" si="3"/>
        <v>564.68999999998755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46209</v>
      </c>
      <c r="D146" s="299" t="s">
        <v>969</v>
      </c>
      <c r="E146" s="522">
        <v>9.7200000000000006</v>
      </c>
      <c r="F146" s="522"/>
      <c r="G146" s="333">
        <f t="shared" si="3"/>
        <v>570.8799999999876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46209</v>
      </c>
      <c r="D147" s="299" t="s">
        <v>353</v>
      </c>
      <c r="E147" s="522">
        <v>21.99</v>
      </c>
      <c r="F147" s="522"/>
      <c r="G147" s="333">
        <f t="shared" si="3"/>
        <v>580.59999999998763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2</v>
      </c>
      <c r="C148" s="298">
        <v>46209</v>
      </c>
      <c r="D148" s="299" t="s">
        <v>296</v>
      </c>
      <c r="E148" s="522">
        <v>10.02</v>
      </c>
      <c r="F148" s="522"/>
      <c r="G148" s="333">
        <f t="shared" si="3"/>
        <v>602.58999999998764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46209</v>
      </c>
      <c r="D149" s="299" t="s">
        <v>296</v>
      </c>
      <c r="E149" s="522">
        <v>55.19</v>
      </c>
      <c r="F149" s="522"/>
      <c r="G149" s="333">
        <f t="shared" si="3"/>
        <v>612.60999999998762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14</v>
      </c>
      <c r="C150" s="298">
        <v>46209</v>
      </c>
      <c r="D150" s="299" t="s">
        <v>958</v>
      </c>
      <c r="E150" s="522">
        <v>66.67</v>
      </c>
      <c r="F150" s="522"/>
      <c r="G150" s="333">
        <f t="shared" si="3"/>
        <v>667.79999999998756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14</v>
      </c>
      <c r="C151" s="298">
        <v>46209</v>
      </c>
      <c r="D151" s="299" t="s">
        <v>367</v>
      </c>
      <c r="E151" s="522">
        <v>70.25</v>
      </c>
      <c r="F151" s="522"/>
      <c r="G151" s="333">
        <f t="shared" si="3"/>
        <v>734.46999999998752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4</v>
      </c>
      <c r="C152" s="298">
        <v>46209</v>
      </c>
      <c r="D152" s="299" t="s">
        <v>334</v>
      </c>
      <c r="E152" s="522">
        <v>36.090000000000003</v>
      </c>
      <c r="F152" s="522"/>
      <c r="G152" s="333">
        <f t="shared" si="3"/>
        <v>804.71999999998752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2</v>
      </c>
      <c r="C153" s="298">
        <v>46209</v>
      </c>
      <c r="D153" s="299" t="s">
        <v>301</v>
      </c>
      <c r="E153" s="522">
        <v>16.05</v>
      </c>
      <c r="F153" s="522"/>
      <c r="G153" s="333">
        <f t="shared" si="3"/>
        <v>840.80999999998755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46208</v>
      </c>
      <c r="D154" s="299" t="s">
        <v>960</v>
      </c>
      <c r="E154" s="522">
        <v>23.03</v>
      </c>
      <c r="F154" s="522"/>
      <c r="G154" s="333">
        <f t="shared" si="3"/>
        <v>856.85999999998751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46208</v>
      </c>
      <c r="D155" s="299" t="s">
        <v>371</v>
      </c>
      <c r="E155" s="522">
        <v>15.11</v>
      </c>
      <c r="F155" s="522"/>
      <c r="G155" s="333">
        <f t="shared" si="3"/>
        <v>879.88999999998748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8</v>
      </c>
      <c r="C156" s="298">
        <v>46207</v>
      </c>
      <c r="D156" s="299" t="s">
        <v>950</v>
      </c>
      <c r="E156" s="522">
        <v>47.95</v>
      </c>
      <c r="F156" s="522"/>
      <c r="G156" s="333">
        <f t="shared" si="3"/>
        <v>894.99999999998749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3</v>
      </c>
      <c r="C157" s="298">
        <v>46207</v>
      </c>
      <c r="D157" s="299" t="s">
        <v>951</v>
      </c>
      <c r="E157" s="522">
        <v>8.75</v>
      </c>
      <c r="F157" s="522"/>
      <c r="G157" s="333">
        <f t="shared" si="3"/>
        <v>942.94999999998754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17</v>
      </c>
      <c r="C158" s="298">
        <v>46207</v>
      </c>
      <c r="D158" s="299" t="s">
        <v>370</v>
      </c>
      <c r="E158" s="522">
        <v>99</v>
      </c>
      <c r="F158" s="522"/>
      <c r="G158" s="333">
        <f t="shared" si="3"/>
        <v>951.69999999998754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46206</v>
      </c>
      <c r="D159" s="299" t="s">
        <v>950</v>
      </c>
      <c r="E159" s="522">
        <v>85.56</v>
      </c>
      <c r="F159" s="522"/>
      <c r="G159" s="333">
        <f t="shared" si="3"/>
        <v>1050.6999999999875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3</v>
      </c>
      <c r="C160" s="298">
        <v>46206</v>
      </c>
      <c r="D160" s="299" t="s">
        <v>952</v>
      </c>
      <c r="E160" s="522">
        <v>25.07</v>
      </c>
      <c r="F160" s="522"/>
      <c r="G160" s="333">
        <f t="shared" si="3"/>
        <v>1136.2599999999875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22</v>
      </c>
      <c r="C161" s="298">
        <v>46206</v>
      </c>
      <c r="D161" s="299" t="s">
        <v>953</v>
      </c>
      <c r="E161" s="522">
        <v>12.77</v>
      </c>
      <c r="F161" s="522"/>
      <c r="G161" s="333">
        <f t="shared" si="3"/>
        <v>1161.3299999999874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46206</v>
      </c>
      <c r="D162" s="299" t="s">
        <v>963</v>
      </c>
      <c r="E162" s="522">
        <v>50</v>
      </c>
      <c r="F162" s="522"/>
      <c r="G162" s="333">
        <f t="shared" si="3"/>
        <v>1174.0999999999874</v>
      </c>
      <c r="H162" s="334" t="s">
        <v>298</v>
      </c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46206</v>
      </c>
      <c r="D163" s="299" t="s">
        <v>964</v>
      </c>
      <c r="E163" s="522">
        <v>70</v>
      </c>
      <c r="F163" s="522"/>
      <c r="G163" s="333">
        <f t="shared" si="3"/>
        <v>1224.0999999999874</v>
      </c>
      <c r="H163" s="334" t="s">
        <v>298</v>
      </c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46206</v>
      </c>
      <c r="D164" s="299" t="s">
        <v>965</v>
      </c>
      <c r="E164" s="522">
        <v>64</v>
      </c>
      <c r="F164" s="522"/>
      <c r="G164" s="333">
        <f t="shared" si="3"/>
        <v>1294.0999999999874</v>
      </c>
      <c r="H164" s="334" t="s">
        <v>298</v>
      </c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5</v>
      </c>
      <c r="C165" s="298">
        <v>46206</v>
      </c>
      <c r="D165" s="299" t="s">
        <v>962</v>
      </c>
      <c r="E165" s="522">
        <v>286.49</v>
      </c>
      <c r="F165" s="522"/>
      <c r="G165" s="333">
        <f t="shared" si="3"/>
        <v>1358.0999999999874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46206</v>
      </c>
      <c r="D166" s="299" t="s">
        <v>954</v>
      </c>
      <c r="E166" s="522">
        <v>36</v>
      </c>
      <c r="F166" s="522"/>
      <c r="G166" s="333">
        <f t="shared" si="3"/>
        <v>1644.5899999999874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46205</v>
      </c>
      <c r="D167" s="299" t="s">
        <v>956</v>
      </c>
      <c r="E167" s="522">
        <v>-200</v>
      </c>
      <c r="F167" s="522"/>
      <c r="G167" s="333">
        <f t="shared" si="3"/>
        <v>1680.5899999999874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46205</v>
      </c>
      <c r="D168" s="299" t="s">
        <v>956</v>
      </c>
      <c r="E168" s="522">
        <v>-4</v>
      </c>
      <c r="F168" s="522"/>
      <c r="G168" s="333">
        <f t="shared" si="3"/>
        <v>1480.5899999999874</v>
      </c>
      <c r="H168" s="334" t="s">
        <v>298</v>
      </c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46205</v>
      </c>
      <c r="D169" s="299" t="s">
        <v>956</v>
      </c>
      <c r="E169" s="522">
        <v>204</v>
      </c>
      <c r="F169" s="522"/>
      <c r="G169" s="333">
        <f t="shared" si="3"/>
        <v>1476.5899999999874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46205</v>
      </c>
      <c r="D170" s="299" t="s">
        <v>966</v>
      </c>
      <c r="E170" s="522">
        <v>20</v>
      </c>
      <c r="F170" s="522"/>
      <c r="G170" s="333">
        <f t="shared" si="3"/>
        <v>1680.5899999999874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46205</v>
      </c>
      <c r="D171" s="299" t="s">
        <v>967</v>
      </c>
      <c r="E171" s="522">
        <v>70</v>
      </c>
      <c r="F171" s="522">
        <v>70</v>
      </c>
      <c r="G171" s="333">
        <f t="shared" si="3"/>
        <v>1700.5899999999874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46205</v>
      </c>
      <c r="D172" s="299" t="s">
        <v>968</v>
      </c>
      <c r="E172" s="522">
        <v>783</v>
      </c>
      <c r="F172" s="522">
        <v>783</v>
      </c>
      <c r="G172" s="333">
        <f t="shared" si="3"/>
        <v>1700.5899999999874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46205</v>
      </c>
      <c r="D173" s="299" t="s">
        <v>375</v>
      </c>
      <c r="E173" s="522">
        <v>6.37</v>
      </c>
      <c r="F173" s="522"/>
      <c r="G173" s="333">
        <f t="shared" si="3"/>
        <v>1700.5899999999874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46205</v>
      </c>
      <c r="D174" s="299" t="s">
        <v>961</v>
      </c>
      <c r="E174" s="522">
        <v>21</v>
      </c>
      <c r="F174" s="522"/>
      <c r="G174" s="333">
        <f t="shared" si="3"/>
        <v>1706.9599999999873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284</v>
      </c>
      <c r="B175" s="330">
        <v>36</v>
      </c>
      <c r="C175" s="298">
        <v>46205</v>
      </c>
      <c r="D175" s="299" t="s">
        <v>374</v>
      </c>
      <c r="E175" s="522">
        <v>50</v>
      </c>
      <c r="F175" s="522"/>
      <c r="G175" s="333">
        <f t="shared" si="3"/>
        <v>1727.9599999999873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46205</v>
      </c>
      <c r="D176" s="299" t="s">
        <v>319</v>
      </c>
      <c r="E176" s="522">
        <v>53.8</v>
      </c>
      <c r="F176" s="522"/>
      <c r="G176" s="333">
        <f t="shared" si="3"/>
        <v>1777.9599999999873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3</v>
      </c>
      <c r="C177" s="298">
        <v>46204</v>
      </c>
      <c r="D177" s="299" t="s">
        <v>309</v>
      </c>
      <c r="E177" s="522">
        <v>4.1900000000000004</v>
      </c>
      <c r="F177" s="522"/>
      <c r="G177" s="333">
        <f t="shared" si="3"/>
        <v>1831.7599999999873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46204</v>
      </c>
      <c r="D178" s="299" t="s">
        <v>311</v>
      </c>
      <c r="E178" s="522">
        <v>169.54</v>
      </c>
      <c r="F178" s="522"/>
      <c r="G178" s="333">
        <f t="shared" si="3"/>
        <v>1835.9499999999873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2</v>
      </c>
      <c r="C179" s="298">
        <v>46204</v>
      </c>
      <c r="D179" s="299" t="s">
        <v>955</v>
      </c>
      <c r="E179" s="522">
        <v>64.2</v>
      </c>
      <c r="F179" s="522"/>
      <c r="G179" s="333">
        <f t="shared" si="3"/>
        <v>2005.4899999999873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8</v>
      </c>
      <c r="C180" s="298">
        <v>46204</v>
      </c>
      <c r="D180" s="299" t="s">
        <v>319</v>
      </c>
      <c r="E180" s="522">
        <v>150.86000000000001</v>
      </c>
      <c r="F180" s="522"/>
      <c r="G180" s="333">
        <f t="shared" si="3"/>
        <v>2069.6899999999873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3</v>
      </c>
      <c r="C181" s="298">
        <v>46204</v>
      </c>
      <c r="D181" s="299" t="s">
        <v>455</v>
      </c>
      <c r="E181" s="522">
        <v>10.41</v>
      </c>
      <c r="F181" s="522"/>
      <c r="G181" s="333">
        <f t="shared" si="3"/>
        <v>2220.5499999999874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46204</v>
      </c>
      <c r="D182" s="299" t="s">
        <v>306</v>
      </c>
      <c r="E182" s="522">
        <v>98.37</v>
      </c>
      <c r="F182" s="522"/>
      <c r="G182" s="333">
        <f t="shared" si="3"/>
        <v>2230.9599999999873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46204</v>
      </c>
      <c r="D183" s="299" t="s">
        <v>397</v>
      </c>
      <c r="E183" s="522">
        <v>54.76</v>
      </c>
      <c r="F183" s="522"/>
      <c r="G183" s="333">
        <f t="shared" si="3"/>
        <v>2329.3299999999872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284</v>
      </c>
      <c r="B184" s="330">
        <v>37</v>
      </c>
      <c r="C184" s="298">
        <v>46203</v>
      </c>
      <c r="D184" s="299" t="s">
        <v>970</v>
      </c>
      <c r="E184" s="522">
        <v>6487.16</v>
      </c>
      <c r="F184" s="522"/>
      <c r="G184" s="333">
        <f t="shared" si="3"/>
        <v>2384.0899999999874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25</v>
      </c>
      <c r="C185" s="298">
        <v>46203</v>
      </c>
      <c r="D185" s="298" t="s">
        <v>204</v>
      </c>
      <c r="E185" s="331">
        <v>350</v>
      </c>
      <c r="F185" s="522"/>
      <c r="G185" s="333">
        <f t="shared" si="3"/>
        <v>8871.2499999999873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26</v>
      </c>
      <c r="C186" s="298">
        <v>46203</v>
      </c>
      <c r="D186" s="298" t="s">
        <v>205</v>
      </c>
      <c r="E186" s="331">
        <v>320</v>
      </c>
      <c r="F186" s="522"/>
      <c r="G186" s="333">
        <f t="shared" si="3"/>
        <v>9221.2499999999873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27</v>
      </c>
      <c r="C187" s="298">
        <v>46203</v>
      </c>
      <c r="D187" s="298" t="s">
        <v>206</v>
      </c>
      <c r="E187" s="331">
        <v>25</v>
      </c>
      <c r="F187" s="522"/>
      <c r="G187" s="333">
        <f t="shared" si="3"/>
        <v>9541.2499999999873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28</v>
      </c>
      <c r="C188" s="298">
        <v>46203</v>
      </c>
      <c r="D188" s="298" t="s">
        <v>207</v>
      </c>
      <c r="E188" s="331">
        <v>25</v>
      </c>
      <c r="F188" s="522"/>
      <c r="G188" s="333">
        <f t="shared" si="3"/>
        <v>9566.2499999999873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29</v>
      </c>
      <c r="C189" s="298">
        <v>46203</v>
      </c>
      <c r="D189" s="298" t="s">
        <v>208</v>
      </c>
      <c r="E189" s="331">
        <v>45</v>
      </c>
      <c r="F189" s="522"/>
      <c r="G189" s="333">
        <f t="shared" si="3"/>
        <v>9591.2499999999873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286</v>
      </c>
      <c r="B190" s="330">
        <v>30</v>
      </c>
      <c r="C190" s="298">
        <v>46203</v>
      </c>
      <c r="D190" s="298" t="s">
        <v>209</v>
      </c>
      <c r="E190" s="331">
        <v>400</v>
      </c>
      <c r="F190" s="522"/>
      <c r="G190" s="333">
        <f t="shared" si="3"/>
        <v>9636.2499999999873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286</v>
      </c>
      <c r="B191" s="330">
        <v>31</v>
      </c>
      <c r="C191" s="298">
        <v>46203</v>
      </c>
      <c r="D191" s="298" t="s">
        <v>210</v>
      </c>
      <c r="E191" s="331">
        <v>375</v>
      </c>
      <c r="F191" s="522"/>
      <c r="G191" s="333">
        <f t="shared" si="3"/>
        <v>10036.249999999987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286</v>
      </c>
      <c r="B192" s="330">
        <v>32</v>
      </c>
      <c r="C192" s="298">
        <v>46203</v>
      </c>
      <c r="D192" s="298" t="s">
        <v>211</v>
      </c>
      <c r="E192" s="331">
        <v>100</v>
      </c>
      <c r="F192" s="522"/>
      <c r="G192" s="333">
        <f t="shared" si="3"/>
        <v>10411.249999999987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33</v>
      </c>
      <c r="C193" s="298">
        <v>46203</v>
      </c>
      <c r="D193" s="298" t="s">
        <v>212</v>
      </c>
      <c r="E193" s="331">
        <v>85</v>
      </c>
      <c r="F193" s="522"/>
      <c r="G193" s="333">
        <f t="shared" si="3"/>
        <v>10511.249999999987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34</v>
      </c>
      <c r="C194" s="298">
        <v>46203</v>
      </c>
      <c r="D194" s="298" t="s">
        <v>213</v>
      </c>
      <c r="E194" s="331">
        <v>230</v>
      </c>
      <c r="F194" s="522"/>
      <c r="G194" s="333">
        <f t="shared" si="3"/>
        <v>10596.249999999987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286</v>
      </c>
      <c r="B195" s="330">
        <v>35</v>
      </c>
      <c r="C195" s="298">
        <v>46203</v>
      </c>
      <c r="D195" s="298" t="s">
        <v>214</v>
      </c>
      <c r="E195" s="331">
        <v>45</v>
      </c>
      <c r="F195" s="522"/>
      <c r="G195" s="333">
        <f t="shared" si="3"/>
        <v>10826.249999999987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10</v>
      </c>
      <c r="C196" s="298">
        <v>46203</v>
      </c>
      <c r="D196" s="298" t="s">
        <v>176</v>
      </c>
      <c r="E196" s="522">
        <v>17.899999999999999</v>
      </c>
      <c r="F196" s="522"/>
      <c r="G196" s="333">
        <f t="shared" si="3"/>
        <v>10871.249999999987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287</v>
      </c>
      <c r="B197" s="330" t="s">
        <v>287</v>
      </c>
      <c r="C197" s="298">
        <v>46203</v>
      </c>
      <c r="D197" s="299" t="s">
        <v>423</v>
      </c>
      <c r="E197" s="522">
        <v>185.64</v>
      </c>
      <c r="F197" s="522">
        <v>185.64</v>
      </c>
      <c r="G197" s="333">
        <f t="shared" si="3"/>
        <v>10889.149999999987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46203</v>
      </c>
      <c r="D198" s="299" t="s">
        <v>947</v>
      </c>
      <c r="E198" s="522">
        <v>-20</v>
      </c>
      <c r="F198" s="522"/>
      <c r="G198" s="333">
        <f t="shared" si="3"/>
        <v>10889.149999999987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287</v>
      </c>
      <c r="B199" s="330" t="s">
        <v>287</v>
      </c>
      <c r="C199" s="298">
        <v>46202</v>
      </c>
      <c r="D199" s="299" t="s">
        <v>948</v>
      </c>
      <c r="E199" s="522">
        <v>580</v>
      </c>
      <c r="F199" s="522">
        <v>580</v>
      </c>
      <c r="G199" s="333">
        <f t="shared" si="3"/>
        <v>10869.149999999987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291</v>
      </c>
      <c r="B200" s="330">
        <v>38</v>
      </c>
      <c r="C200" s="298">
        <v>46202</v>
      </c>
      <c r="D200" s="299" t="s">
        <v>293</v>
      </c>
      <c r="E200" s="522"/>
      <c r="F200" s="522">
        <v>4720.8599999999997</v>
      </c>
      <c r="G200" s="333">
        <f t="shared" si="3"/>
        <v>10869.149999999987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287</v>
      </c>
      <c r="B201" s="330" t="s">
        <v>287</v>
      </c>
      <c r="C201" s="298">
        <v>46202</v>
      </c>
      <c r="D201" s="299" t="s">
        <v>942</v>
      </c>
      <c r="E201" s="522">
        <v>180</v>
      </c>
      <c r="F201" s="522">
        <v>180</v>
      </c>
      <c r="G201" s="333">
        <f t="shared" si="3"/>
        <v>6148.2899999999863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20</v>
      </c>
      <c r="C202" s="298">
        <v>46202</v>
      </c>
      <c r="D202" s="299" t="s">
        <v>193</v>
      </c>
      <c r="E202" s="522">
        <v>600</v>
      </c>
      <c r="F202" s="522"/>
      <c r="G202" s="333">
        <f t="shared" si="3"/>
        <v>6148.2899999999863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46202</v>
      </c>
      <c r="D203" s="299" t="s">
        <v>306</v>
      </c>
      <c r="E203" s="522">
        <v>102.13</v>
      </c>
      <c r="F203" s="522"/>
      <c r="G203" s="333">
        <f t="shared" si="3"/>
        <v>6748.2899999999863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4</v>
      </c>
      <c r="C204" s="298">
        <v>46202</v>
      </c>
      <c r="D204" s="299" t="s">
        <v>310</v>
      </c>
      <c r="E204" s="522">
        <v>40.56</v>
      </c>
      <c r="F204" s="522"/>
      <c r="G204" s="333">
        <f t="shared" si="3"/>
        <v>6850.4199999999864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3</v>
      </c>
      <c r="C205" s="298">
        <v>46202</v>
      </c>
      <c r="D205" s="299" t="s">
        <v>310</v>
      </c>
      <c r="E205" s="522">
        <v>6.84</v>
      </c>
      <c r="F205" s="522"/>
      <c r="G205" s="333">
        <f t="shared" si="3"/>
        <v>6890.9799999999868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3</v>
      </c>
      <c r="C206" s="298">
        <v>46202</v>
      </c>
      <c r="D206" s="299" t="s">
        <v>880</v>
      </c>
      <c r="E206" s="522">
        <v>11.98</v>
      </c>
      <c r="F206" s="522"/>
      <c r="G206" s="333">
        <f t="shared" si="3"/>
        <v>6897.819999999987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46201</v>
      </c>
      <c r="D207" s="299" t="s">
        <v>353</v>
      </c>
      <c r="E207" s="522">
        <v>14.99</v>
      </c>
      <c r="F207" s="522"/>
      <c r="G207" s="333">
        <f t="shared" ref="G207:G220" si="4">G208-E207+F207</f>
        <v>6909.7999999999865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46201</v>
      </c>
      <c r="D208" s="299" t="s">
        <v>358</v>
      </c>
      <c r="E208" s="522">
        <v>11.29</v>
      </c>
      <c r="F208" s="522"/>
      <c r="G208" s="333">
        <f t="shared" si="4"/>
        <v>6924.7899999999863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46201</v>
      </c>
      <c r="D209" s="299" t="s">
        <v>319</v>
      </c>
      <c r="E209" s="522">
        <v>158.96</v>
      </c>
      <c r="F209" s="522"/>
      <c r="G209" s="333">
        <f t="shared" si="4"/>
        <v>6936.0799999999863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46201</v>
      </c>
      <c r="D210" s="299" t="s">
        <v>397</v>
      </c>
      <c r="E210" s="522">
        <v>53.24</v>
      </c>
      <c r="F210" s="522"/>
      <c r="G210" s="333">
        <f t="shared" si="4"/>
        <v>7095.0399999999863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46200</v>
      </c>
      <c r="D211" s="299" t="s">
        <v>917</v>
      </c>
      <c r="E211" s="522">
        <v>122.77</v>
      </c>
      <c r="F211" s="522"/>
      <c r="G211" s="333">
        <f t="shared" si="4"/>
        <v>7148.2799999999861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1</v>
      </c>
      <c r="C212" s="298">
        <v>46200</v>
      </c>
      <c r="D212" s="299" t="s">
        <v>831</v>
      </c>
      <c r="E212" s="522">
        <v>77.67</v>
      </c>
      <c r="F212" s="522"/>
      <c r="G212" s="333">
        <f t="shared" si="4"/>
        <v>7271.0499999999865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46200</v>
      </c>
      <c r="D213" s="299" t="s">
        <v>943</v>
      </c>
      <c r="E213" s="522">
        <v>32.99</v>
      </c>
      <c r="F213" s="522"/>
      <c r="G213" s="333">
        <f t="shared" si="4"/>
        <v>7348.7199999999866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46200</v>
      </c>
      <c r="D214" s="299" t="s">
        <v>945</v>
      </c>
      <c r="E214" s="522">
        <v>207.96</v>
      </c>
      <c r="F214" s="522">
        <v>207.96</v>
      </c>
      <c r="G214" s="333">
        <f t="shared" si="4"/>
        <v>7381.7099999999864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46199</v>
      </c>
      <c r="D215" s="299" t="s">
        <v>868</v>
      </c>
      <c r="E215" s="522">
        <v>51.84</v>
      </c>
      <c r="F215" s="522"/>
      <c r="G215" s="333">
        <f t="shared" si="4"/>
        <v>7381.7099999999864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3</v>
      </c>
      <c r="C216" s="298">
        <v>46199</v>
      </c>
      <c r="D216" s="299" t="s">
        <v>296</v>
      </c>
      <c r="E216" s="522">
        <v>10.31</v>
      </c>
      <c r="F216" s="522"/>
      <c r="G216" s="333">
        <f t="shared" si="4"/>
        <v>7433.5499999999865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46199</v>
      </c>
      <c r="D217" s="299" t="s">
        <v>296</v>
      </c>
      <c r="E217" s="522">
        <v>87.14</v>
      </c>
      <c r="F217" s="522"/>
      <c r="G217" s="333">
        <f t="shared" si="4"/>
        <v>7443.8599999999869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5</v>
      </c>
      <c r="C218" s="298">
        <v>46199</v>
      </c>
      <c r="D218" s="299" t="s">
        <v>940</v>
      </c>
      <c r="E218" s="522">
        <v>20</v>
      </c>
      <c r="F218" s="522"/>
      <c r="G218" s="333">
        <f t="shared" si="4"/>
        <v>7530.9999999999873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12</v>
      </c>
      <c r="C219" s="298">
        <v>46198</v>
      </c>
      <c r="D219" s="299" t="s">
        <v>314</v>
      </c>
      <c r="E219" s="522">
        <v>204.48</v>
      </c>
      <c r="F219" s="522"/>
      <c r="G219" s="333">
        <f t="shared" si="4"/>
        <v>7550.9999999999873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291</v>
      </c>
      <c r="B220" s="330">
        <v>39</v>
      </c>
      <c r="C220" s="298">
        <v>46198</v>
      </c>
      <c r="D220" s="299" t="s">
        <v>292</v>
      </c>
      <c r="E220" s="522"/>
      <c r="F220" s="522">
        <v>2763.77</v>
      </c>
      <c r="G220" s="333">
        <f t="shared" si="4"/>
        <v>7755.4799999999868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46198</v>
      </c>
      <c r="D221" s="299" t="s">
        <v>846</v>
      </c>
      <c r="E221" s="522">
        <v>11.2</v>
      </c>
      <c r="F221" s="522"/>
      <c r="G221" s="333">
        <f t="shared" ref="G221:G241" si="5">G222-E221+F221</f>
        <v>4991.7099999999864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46197</v>
      </c>
      <c r="D222" s="299" t="s">
        <v>941</v>
      </c>
      <c r="E222" s="522">
        <v>15.99</v>
      </c>
      <c r="F222" s="522"/>
      <c r="G222" s="333">
        <f t="shared" si="5"/>
        <v>5002.9099999999862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46197</v>
      </c>
      <c r="D223" s="299" t="s">
        <v>340</v>
      </c>
      <c r="E223" s="522">
        <v>47.93</v>
      </c>
      <c r="F223" s="522"/>
      <c r="G223" s="333">
        <f t="shared" si="5"/>
        <v>5018.899999999986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43</v>
      </c>
      <c r="C224" s="298">
        <v>46197</v>
      </c>
      <c r="D224" s="299" t="s">
        <v>201</v>
      </c>
      <c r="E224" s="522">
        <v>42.84</v>
      </c>
      <c r="F224" s="522"/>
      <c r="G224" s="333">
        <f t="shared" si="5"/>
        <v>5066.8299999999863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42</v>
      </c>
      <c r="C225" s="298">
        <v>46197</v>
      </c>
      <c r="D225" s="299" t="s">
        <v>200</v>
      </c>
      <c r="E225" s="522">
        <v>99.4</v>
      </c>
      <c r="F225" s="522"/>
      <c r="G225" s="333">
        <f t="shared" si="5"/>
        <v>5109.6699999999864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46196</v>
      </c>
      <c r="D226" s="299" t="s">
        <v>319</v>
      </c>
      <c r="E226" s="522">
        <v>5.68</v>
      </c>
      <c r="F226" s="522"/>
      <c r="G226" s="333">
        <f t="shared" si="5"/>
        <v>5209.0699999999861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1</v>
      </c>
      <c r="C227" s="298">
        <v>46196</v>
      </c>
      <c r="D227" s="299" t="s">
        <v>306</v>
      </c>
      <c r="E227" s="522">
        <v>167.73</v>
      </c>
      <c r="F227" s="522"/>
      <c r="G227" s="333">
        <f t="shared" si="5"/>
        <v>5214.7499999999864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4</v>
      </c>
      <c r="C228" s="298">
        <v>46196</v>
      </c>
      <c r="D228" s="299" t="s">
        <v>296</v>
      </c>
      <c r="E228" s="522">
        <v>40.81</v>
      </c>
      <c r="F228" s="522"/>
      <c r="G228" s="333">
        <f t="shared" si="5"/>
        <v>5382.4799999999859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46196</v>
      </c>
      <c r="D229" s="299" t="s">
        <v>334</v>
      </c>
      <c r="E229" s="522">
        <v>17.68</v>
      </c>
      <c r="F229" s="522"/>
      <c r="G229" s="333">
        <f t="shared" si="5"/>
        <v>5423.2899999999863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3</v>
      </c>
      <c r="C230" s="298">
        <v>46196</v>
      </c>
      <c r="D230" s="299" t="s">
        <v>320</v>
      </c>
      <c r="E230" s="522">
        <v>5.19</v>
      </c>
      <c r="F230" s="522"/>
      <c r="G230" s="333">
        <f t="shared" si="5"/>
        <v>5440.9699999999866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46196</v>
      </c>
      <c r="D231" s="299" t="s">
        <v>308</v>
      </c>
      <c r="E231" s="522">
        <v>71.75</v>
      </c>
      <c r="F231" s="522"/>
      <c r="G231" s="333">
        <f t="shared" si="5"/>
        <v>5446.1599999999862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46196</v>
      </c>
      <c r="D232" s="299" t="s">
        <v>835</v>
      </c>
      <c r="E232" s="522">
        <v>15.96</v>
      </c>
      <c r="F232" s="522"/>
      <c r="G232" s="333">
        <f t="shared" si="5"/>
        <v>5517.9099999999862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46195</v>
      </c>
      <c r="D233" s="299" t="s">
        <v>334</v>
      </c>
      <c r="E233" s="522">
        <v>7.89</v>
      </c>
      <c r="F233" s="522"/>
      <c r="G233" s="333">
        <f t="shared" si="5"/>
        <v>5533.8699999999862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46195</v>
      </c>
      <c r="D234" s="299" t="s">
        <v>939</v>
      </c>
      <c r="E234" s="522">
        <v>86.07</v>
      </c>
      <c r="F234" s="522">
        <v>86.07</v>
      </c>
      <c r="G234" s="333">
        <f t="shared" si="5"/>
        <v>5541.7599999999866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46195</v>
      </c>
      <c r="D235" s="299" t="s">
        <v>922</v>
      </c>
      <c r="E235" s="522">
        <v>14.98</v>
      </c>
      <c r="F235" s="522">
        <v>14.98</v>
      </c>
      <c r="G235" s="333">
        <f t="shared" si="5"/>
        <v>5541.7599999999866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46195</v>
      </c>
      <c r="D236" s="299" t="s">
        <v>936</v>
      </c>
      <c r="E236" s="522">
        <v>83.52</v>
      </c>
      <c r="F236" s="522">
        <v>83.52</v>
      </c>
      <c r="G236" s="333">
        <f t="shared" si="5"/>
        <v>5541.7599999999866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46195</v>
      </c>
      <c r="D237" s="299" t="s">
        <v>937</v>
      </c>
      <c r="E237" s="522">
        <v>62.19</v>
      </c>
      <c r="F237" s="522">
        <v>62.19</v>
      </c>
      <c r="G237" s="333">
        <f t="shared" si="5"/>
        <v>5541.7599999999866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46195</v>
      </c>
      <c r="D238" s="299" t="s">
        <v>310</v>
      </c>
      <c r="E238" s="522">
        <v>6.99</v>
      </c>
      <c r="F238" s="522"/>
      <c r="G238" s="333">
        <f t="shared" si="5"/>
        <v>5541.7599999999866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46195</v>
      </c>
      <c r="D239" s="299" t="s">
        <v>938</v>
      </c>
      <c r="E239" s="522">
        <v>60.47</v>
      </c>
      <c r="F239" s="522">
        <v>60.47</v>
      </c>
      <c r="G239" s="333">
        <f t="shared" si="5"/>
        <v>5548.7499999999864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46195</v>
      </c>
      <c r="D240" s="299" t="s">
        <v>323</v>
      </c>
      <c r="E240" s="522">
        <v>20.22</v>
      </c>
      <c r="F240" s="522"/>
      <c r="G240" s="333">
        <f t="shared" si="5"/>
        <v>5548.7499999999864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46195</v>
      </c>
      <c r="D241" s="299" t="s">
        <v>919</v>
      </c>
      <c r="E241" s="522">
        <v>200</v>
      </c>
      <c r="F241" s="522"/>
      <c r="G241" s="333">
        <f t="shared" si="5"/>
        <v>5568.9699999999866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46194</v>
      </c>
      <c r="D242" s="299" t="s">
        <v>340</v>
      </c>
      <c r="E242" s="522">
        <v>47.93</v>
      </c>
      <c r="F242" s="522"/>
      <c r="G242" s="333">
        <f t="shared" ref="G242:G262" si="6">G243-E242+F242</f>
        <v>5768.9699999999866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46194</v>
      </c>
      <c r="D243" s="299" t="s">
        <v>935</v>
      </c>
      <c r="E243" s="522"/>
      <c r="F243" s="522">
        <v>50</v>
      </c>
      <c r="G243" s="333">
        <f t="shared" si="6"/>
        <v>5816.8999999999869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46194</v>
      </c>
      <c r="D244" s="299" t="s">
        <v>935</v>
      </c>
      <c r="E244" s="522">
        <v>50</v>
      </c>
      <c r="F244" s="522"/>
      <c r="G244" s="333">
        <f t="shared" si="6"/>
        <v>5766.8999999999869</v>
      </c>
      <c r="H244" s="334" t="s">
        <v>298</v>
      </c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46194</v>
      </c>
      <c r="D245" s="299" t="s">
        <v>922</v>
      </c>
      <c r="E245" s="522">
        <v>28.38</v>
      </c>
      <c r="F245" s="522">
        <v>28.38</v>
      </c>
      <c r="G245" s="333">
        <f t="shared" si="6"/>
        <v>5816.8999999999869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46194</v>
      </c>
      <c r="D246" s="299" t="s">
        <v>920</v>
      </c>
      <c r="E246" s="522">
        <v>35.020000000000003</v>
      </c>
      <c r="F246" s="522">
        <v>35.020000000000003</v>
      </c>
      <c r="G246" s="333">
        <f t="shared" si="6"/>
        <v>5816.8999999999869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287</v>
      </c>
      <c r="B247" s="330" t="s">
        <v>287</v>
      </c>
      <c r="C247" s="298">
        <v>46194</v>
      </c>
      <c r="D247" s="299" t="s">
        <v>927</v>
      </c>
      <c r="E247" s="522">
        <v>83.81</v>
      </c>
      <c r="F247" s="522">
        <v>83.81</v>
      </c>
      <c r="G247" s="333">
        <f t="shared" si="6"/>
        <v>5816.8999999999869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287</v>
      </c>
      <c r="B248" s="330" t="s">
        <v>287</v>
      </c>
      <c r="C248" s="298">
        <v>46194</v>
      </c>
      <c r="D248" s="299" t="s">
        <v>928</v>
      </c>
      <c r="E248" s="522">
        <v>27.43</v>
      </c>
      <c r="F248" s="522">
        <v>27.43</v>
      </c>
      <c r="G248" s="333">
        <f t="shared" si="6"/>
        <v>5816.8999999999869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287</v>
      </c>
      <c r="B249" s="330" t="s">
        <v>287</v>
      </c>
      <c r="C249" s="298">
        <v>46193</v>
      </c>
      <c r="D249" s="299" t="s">
        <v>932</v>
      </c>
      <c r="E249" s="522">
        <v>30.86</v>
      </c>
      <c r="F249" s="522">
        <v>30.86</v>
      </c>
      <c r="G249" s="333">
        <f t="shared" si="6"/>
        <v>5816.8999999999869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287</v>
      </c>
      <c r="B250" s="330" t="s">
        <v>287</v>
      </c>
      <c r="C250" s="298">
        <v>46193</v>
      </c>
      <c r="D250" s="299" t="s">
        <v>922</v>
      </c>
      <c r="E250" s="522">
        <v>13.95</v>
      </c>
      <c r="F250" s="522">
        <v>13.95</v>
      </c>
      <c r="G250" s="333">
        <f t="shared" si="6"/>
        <v>5816.8999999999869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46192</v>
      </c>
      <c r="D251" s="299" t="s">
        <v>934</v>
      </c>
      <c r="E251" s="522">
        <v>148.54</v>
      </c>
      <c r="F251" s="522">
        <v>148.54</v>
      </c>
      <c r="G251" s="333">
        <f t="shared" si="6"/>
        <v>5816.8999999999869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46192</v>
      </c>
      <c r="D252" s="299" t="s">
        <v>921</v>
      </c>
      <c r="E252" s="522">
        <v>80</v>
      </c>
      <c r="F252" s="522">
        <v>80</v>
      </c>
      <c r="G252" s="333">
        <f t="shared" si="6"/>
        <v>5816.8999999999869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46192</v>
      </c>
      <c r="D253" s="299" t="s">
        <v>922</v>
      </c>
      <c r="E253" s="522">
        <v>27.98</v>
      </c>
      <c r="F253" s="522">
        <v>27.98</v>
      </c>
      <c r="G253" s="333">
        <f t="shared" si="6"/>
        <v>5816.8999999999869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46192</v>
      </c>
      <c r="D254" s="299" t="s">
        <v>933</v>
      </c>
      <c r="E254" s="522">
        <v>30.63</v>
      </c>
      <c r="F254" s="522">
        <v>30.63</v>
      </c>
      <c r="G254" s="333">
        <f t="shared" si="6"/>
        <v>5816.8999999999869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22</v>
      </c>
      <c r="C255" s="298">
        <v>46192</v>
      </c>
      <c r="D255" s="299" t="s">
        <v>923</v>
      </c>
      <c r="E255" s="522">
        <v>7.46</v>
      </c>
      <c r="F255" s="522"/>
      <c r="G255" s="333">
        <f t="shared" si="6"/>
        <v>5816.8999999999869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287</v>
      </c>
      <c r="B256" s="330" t="s">
        <v>287</v>
      </c>
      <c r="C256" s="298">
        <v>46192</v>
      </c>
      <c r="D256" s="299" t="s">
        <v>924</v>
      </c>
      <c r="E256" s="522">
        <v>22.07</v>
      </c>
      <c r="F256" s="522">
        <v>22.07</v>
      </c>
      <c r="G256" s="333">
        <f t="shared" si="6"/>
        <v>5824.3599999999869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287</v>
      </c>
      <c r="B257" s="330" t="s">
        <v>287</v>
      </c>
      <c r="C257" s="298">
        <v>46192</v>
      </c>
      <c r="D257" s="299" t="s">
        <v>924</v>
      </c>
      <c r="E257" s="522">
        <v>51.04</v>
      </c>
      <c r="F257" s="522">
        <v>51.04</v>
      </c>
      <c r="G257" s="333">
        <f t="shared" si="6"/>
        <v>5824.3599999999869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46192</v>
      </c>
      <c r="D258" s="299" t="s">
        <v>924</v>
      </c>
      <c r="E258" s="522">
        <v>90.59</v>
      </c>
      <c r="F258" s="522">
        <v>90.59</v>
      </c>
      <c r="G258" s="333">
        <f t="shared" si="6"/>
        <v>5824.3599999999869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287</v>
      </c>
      <c r="B259" s="330" t="s">
        <v>287</v>
      </c>
      <c r="C259" s="298">
        <v>46192</v>
      </c>
      <c r="D259" s="299" t="s">
        <v>925</v>
      </c>
      <c r="E259" s="522">
        <v>26.02</v>
      </c>
      <c r="F259" s="522">
        <v>26.02</v>
      </c>
      <c r="G259" s="333">
        <f t="shared" si="6"/>
        <v>5824.3599999999869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46192</v>
      </c>
      <c r="D260" s="299" t="s">
        <v>925</v>
      </c>
      <c r="E260" s="522">
        <v>26.02</v>
      </c>
      <c r="F260" s="522">
        <v>26.02</v>
      </c>
      <c r="G260" s="333">
        <f t="shared" si="6"/>
        <v>5824.3599999999869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46192</v>
      </c>
      <c r="D261" s="299" t="s">
        <v>925</v>
      </c>
      <c r="E261" s="522">
        <v>38.03</v>
      </c>
      <c r="F261" s="522">
        <v>38.03</v>
      </c>
      <c r="G261" s="333">
        <f t="shared" si="6"/>
        <v>5824.3599999999869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46192</v>
      </c>
      <c r="D262" s="299" t="s">
        <v>925</v>
      </c>
      <c r="E262" s="522">
        <v>26.03</v>
      </c>
      <c r="F262" s="522">
        <v>26.03</v>
      </c>
      <c r="G262" s="333">
        <f t="shared" si="6"/>
        <v>5824.3599999999869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46192</v>
      </c>
      <c r="D263" s="299" t="s">
        <v>922</v>
      </c>
      <c r="E263" s="522">
        <v>21.98</v>
      </c>
      <c r="F263" s="522">
        <v>21.98</v>
      </c>
      <c r="G263" s="333">
        <f t="shared" ref="G263:G320" si="7">G264-E263+F263</f>
        <v>5824.3599999999869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46192</v>
      </c>
      <c r="D264" s="299" t="s">
        <v>922</v>
      </c>
      <c r="E264" s="522">
        <v>27.99</v>
      </c>
      <c r="F264" s="522">
        <v>27.99</v>
      </c>
      <c r="G264" s="333">
        <f t="shared" si="7"/>
        <v>5824.3599999999869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46191</v>
      </c>
      <c r="D265" s="299" t="s">
        <v>926</v>
      </c>
      <c r="E265" s="522">
        <v>22.69</v>
      </c>
      <c r="F265" s="522">
        <v>22.69</v>
      </c>
      <c r="G265" s="333">
        <f t="shared" si="7"/>
        <v>5824.3599999999869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46191</v>
      </c>
      <c r="D266" s="299" t="s">
        <v>927</v>
      </c>
      <c r="E266" s="522">
        <v>42.32</v>
      </c>
      <c r="F266" s="522">
        <v>42.32</v>
      </c>
      <c r="G266" s="333">
        <f t="shared" si="7"/>
        <v>5824.3599999999869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46191</v>
      </c>
      <c r="D267" s="299" t="s">
        <v>928</v>
      </c>
      <c r="E267" s="522">
        <v>72.86</v>
      </c>
      <c r="F267" s="522">
        <v>72.86</v>
      </c>
      <c r="G267" s="333">
        <f t="shared" si="7"/>
        <v>5824.3599999999869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46191</v>
      </c>
      <c r="D268" s="299" t="s">
        <v>929</v>
      </c>
      <c r="E268" s="522">
        <v>106.89</v>
      </c>
      <c r="F268" s="522">
        <v>106.89</v>
      </c>
      <c r="G268" s="333">
        <f t="shared" si="7"/>
        <v>5824.3599999999869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287</v>
      </c>
      <c r="B269" s="330" t="s">
        <v>287</v>
      </c>
      <c r="C269" s="298">
        <v>46191</v>
      </c>
      <c r="D269" s="299" t="s">
        <v>931</v>
      </c>
      <c r="E269" s="522">
        <v>94.74</v>
      </c>
      <c r="F269" s="522">
        <v>94.74</v>
      </c>
      <c r="G269" s="333">
        <f t="shared" si="7"/>
        <v>5824.3599999999869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46191</v>
      </c>
      <c r="D270" s="299" t="s">
        <v>306</v>
      </c>
      <c r="E270" s="522">
        <v>99.97</v>
      </c>
      <c r="F270" s="522"/>
      <c r="G270" s="333">
        <f t="shared" si="7"/>
        <v>5824.3599999999869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46191</v>
      </c>
      <c r="D271" s="299" t="s">
        <v>930</v>
      </c>
      <c r="E271" s="522">
        <v>13.84</v>
      </c>
      <c r="F271" s="522"/>
      <c r="G271" s="333">
        <f t="shared" si="7"/>
        <v>5924.3299999999872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46190</v>
      </c>
      <c r="D272" s="299" t="s">
        <v>306</v>
      </c>
      <c r="E272" s="522">
        <v>87.19</v>
      </c>
      <c r="F272" s="522"/>
      <c r="G272" s="333">
        <f t="shared" si="7"/>
        <v>5938.1699999999873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21</v>
      </c>
      <c r="C273" s="298">
        <v>46190</v>
      </c>
      <c r="D273" s="299" t="s">
        <v>194</v>
      </c>
      <c r="E273" s="522">
        <v>81</v>
      </c>
      <c r="F273" s="522"/>
      <c r="G273" s="333">
        <f t="shared" si="7"/>
        <v>6025.3599999999869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43</v>
      </c>
      <c r="C274" s="298">
        <v>46190</v>
      </c>
      <c r="D274" s="299" t="s">
        <v>333</v>
      </c>
      <c r="E274" s="522">
        <v>29.8</v>
      </c>
      <c r="F274" s="522"/>
      <c r="G274" s="333">
        <f t="shared" si="7"/>
        <v>6106.3599999999869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42</v>
      </c>
      <c r="C275" s="298">
        <v>46190</v>
      </c>
      <c r="D275" s="299" t="s">
        <v>333</v>
      </c>
      <c r="E275" s="522">
        <v>74.5</v>
      </c>
      <c r="F275" s="522"/>
      <c r="G275" s="333">
        <f t="shared" si="7"/>
        <v>6136.1599999999871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46190</v>
      </c>
      <c r="D276" s="299" t="s">
        <v>334</v>
      </c>
      <c r="E276" s="522">
        <v>82.35</v>
      </c>
      <c r="F276" s="522"/>
      <c r="G276" s="333">
        <f t="shared" si="7"/>
        <v>6210.6599999999871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46190</v>
      </c>
      <c r="D277" s="299" t="s">
        <v>334</v>
      </c>
      <c r="E277" s="522">
        <v>17.68</v>
      </c>
      <c r="F277" s="522"/>
      <c r="G277" s="333">
        <f t="shared" si="7"/>
        <v>6293.0099999999875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46190</v>
      </c>
      <c r="D278" s="299" t="s">
        <v>300</v>
      </c>
      <c r="E278" s="522">
        <v>14.67</v>
      </c>
      <c r="F278" s="522"/>
      <c r="G278" s="333">
        <f t="shared" si="7"/>
        <v>6310.6899999999878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6</v>
      </c>
      <c r="C279" s="298">
        <v>46190</v>
      </c>
      <c r="D279" s="299" t="s">
        <v>300</v>
      </c>
      <c r="E279" s="522">
        <v>56.42</v>
      </c>
      <c r="F279" s="522"/>
      <c r="G279" s="333">
        <f t="shared" si="7"/>
        <v>6325.3599999999878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46190</v>
      </c>
      <c r="D280" s="299" t="s">
        <v>300</v>
      </c>
      <c r="E280" s="522">
        <v>53.23</v>
      </c>
      <c r="F280" s="522"/>
      <c r="G280" s="333">
        <f t="shared" si="7"/>
        <v>6381.7799999999879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23</v>
      </c>
      <c r="C281" s="298">
        <v>46190</v>
      </c>
      <c r="D281" s="299" t="s">
        <v>63</v>
      </c>
      <c r="E281" s="522">
        <v>529.46</v>
      </c>
      <c r="F281" s="522"/>
      <c r="G281" s="333">
        <f t="shared" si="7"/>
        <v>6435.0099999999875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294</v>
      </c>
      <c r="B282" s="330">
        <v>17</v>
      </c>
      <c r="C282" s="298">
        <v>46190</v>
      </c>
      <c r="D282" s="299" t="s">
        <v>188</v>
      </c>
      <c r="E282" s="522">
        <v>42.65</v>
      </c>
      <c r="F282" s="522"/>
      <c r="G282" s="333">
        <f t="shared" si="7"/>
        <v>6964.4699999999875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15</v>
      </c>
      <c r="C283" s="298">
        <v>46190</v>
      </c>
      <c r="D283" s="299" t="s">
        <v>185</v>
      </c>
      <c r="E283" s="522">
        <v>87.41</v>
      </c>
      <c r="F283" s="522"/>
      <c r="G283" s="333">
        <f t="shared" si="7"/>
        <v>7007.1199999999872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335</v>
      </c>
      <c r="B284" s="330" t="s">
        <v>335</v>
      </c>
      <c r="C284" s="298">
        <v>46190</v>
      </c>
      <c r="D284" s="299" t="s">
        <v>336</v>
      </c>
      <c r="E284" s="522">
        <v>86.48</v>
      </c>
      <c r="F284" s="522"/>
      <c r="G284" s="333">
        <f t="shared" si="7"/>
        <v>7094.529999999987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291</v>
      </c>
      <c r="B285" s="330">
        <v>40</v>
      </c>
      <c r="C285" s="298">
        <v>46190</v>
      </c>
      <c r="D285" s="299" t="s">
        <v>316</v>
      </c>
      <c r="E285" s="522"/>
      <c r="F285" s="522">
        <v>854.38</v>
      </c>
      <c r="G285" s="333">
        <f t="shared" si="7"/>
        <v>7181.0099999999866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46189</v>
      </c>
      <c r="D286" s="299" t="s">
        <v>340</v>
      </c>
      <c r="E286" s="522">
        <v>21.3</v>
      </c>
      <c r="F286" s="522"/>
      <c r="G286" s="333">
        <f t="shared" si="7"/>
        <v>6326.6299999999865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11</v>
      </c>
      <c r="C287" s="298">
        <v>46189</v>
      </c>
      <c r="D287" s="299" t="s">
        <v>178</v>
      </c>
      <c r="E287" s="522">
        <v>267.75</v>
      </c>
      <c r="F287" s="522"/>
      <c r="G287" s="333">
        <f t="shared" si="7"/>
        <v>6347.9299999999866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6</v>
      </c>
      <c r="C288" s="298">
        <v>46188</v>
      </c>
      <c r="D288" s="299" t="s">
        <v>885</v>
      </c>
      <c r="E288" s="522">
        <v>100</v>
      </c>
      <c r="F288" s="522"/>
      <c r="G288" s="333">
        <f t="shared" si="7"/>
        <v>6615.6799999999866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46188</v>
      </c>
      <c r="D289" s="299" t="s">
        <v>334</v>
      </c>
      <c r="E289" s="522">
        <v>11.29</v>
      </c>
      <c r="F289" s="522"/>
      <c r="G289" s="333">
        <f t="shared" si="7"/>
        <v>6715.6799999999866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3</v>
      </c>
      <c r="C290" s="298">
        <v>46188</v>
      </c>
      <c r="D290" s="299" t="s">
        <v>334</v>
      </c>
      <c r="E290" s="522">
        <v>5.39</v>
      </c>
      <c r="F290" s="522"/>
      <c r="G290" s="333">
        <f t="shared" si="7"/>
        <v>6726.9699999999866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4</v>
      </c>
      <c r="C291" s="298">
        <v>46188</v>
      </c>
      <c r="D291" s="299" t="s">
        <v>334</v>
      </c>
      <c r="E291" s="522">
        <v>31.99</v>
      </c>
      <c r="F291" s="522"/>
      <c r="G291" s="333">
        <f t="shared" si="7"/>
        <v>6732.3599999999869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46187</v>
      </c>
      <c r="D292" s="299" t="s">
        <v>917</v>
      </c>
      <c r="E292" s="522">
        <v>102.17</v>
      </c>
      <c r="F292" s="522"/>
      <c r="G292" s="333">
        <f t="shared" si="7"/>
        <v>6764.3499999999867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46187</v>
      </c>
      <c r="D293" s="299" t="s">
        <v>831</v>
      </c>
      <c r="E293" s="522">
        <v>21.86</v>
      </c>
      <c r="F293" s="522"/>
      <c r="G293" s="333">
        <f t="shared" si="7"/>
        <v>6866.5199999999868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1</v>
      </c>
      <c r="C294" s="298">
        <v>46187</v>
      </c>
      <c r="D294" s="299" t="s">
        <v>311</v>
      </c>
      <c r="E294" s="522">
        <v>102.56</v>
      </c>
      <c r="F294" s="522"/>
      <c r="G294" s="333">
        <f t="shared" si="7"/>
        <v>6888.3799999999865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46187</v>
      </c>
      <c r="D295" s="299" t="s">
        <v>329</v>
      </c>
      <c r="E295" s="522">
        <v>121.72</v>
      </c>
      <c r="F295" s="522"/>
      <c r="G295" s="333">
        <f t="shared" si="7"/>
        <v>6990.9399999999869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46186</v>
      </c>
      <c r="D296" s="299" t="s">
        <v>308</v>
      </c>
      <c r="E296" s="522">
        <v>143.91999999999999</v>
      </c>
      <c r="F296" s="522"/>
      <c r="G296" s="333">
        <f t="shared" si="7"/>
        <v>7112.6599999999871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46186</v>
      </c>
      <c r="D297" s="299" t="s">
        <v>346</v>
      </c>
      <c r="E297" s="522">
        <v>11.95</v>
      </c>
      <c r="F297" s="522"/>
      <c r="G297" s="333">
        <f t="shared" si="7"/>
        <v>7256.5799999999872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46186</v>
      </c>
      <c r="D298" s="299" t="s">
        <v>310</v>
      </c>
      <c r="E298" s="522">
        <v>47.29</v>
      </c>
      <c r="F298" s="522"/>
      <c r="G298" s="333">
        <f t="shared" si="7"/>
        <v>7268.529999999987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46186</v>
      </c>
      <c r="D299" s="299" t="s">
        <v>306</v>
      </c>
      <c r="E299" s="522">
        <v>52.7</v>
      </c>
      <c r="F299" s="522"/>
      <c r="G299" s="333">
        <f t="shared" si="7"/>
        <v>7315.819999999987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8</v>
      </c>
      <c r="C300" s="298">
        <v>46186</v>
      </c>
      <c r="D300" s="299" t="s">
        <v>308</v>
      </c>
      <c r="E300" s="522">
        <v>22.26</v>
      </c>
      <c r="F300" s="522"/>
      <c r="G300" s="333">
        <f t="shared" si="7"/>
        <v>7368.5199999999868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46186</v>
      </c>
      <c r="D301" s="299" t="s">
        <v>308</v>
      </c>
      <c r="E301" s="522">
        <v>28.16</v>
      </c>
      <c r="F301" s="522"/>
      <c r="G301" s="333">
        <f t="shared" si="7"/>
        <v>7390.779999999987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46186</v>
      </c>
      <c r="D302" s="299" t="s">
        <v>301</v>
      </c>
      <c r="E302" s="522">
        <v>32.049999999999997</v>
      </c>
      <c r="F302" s="522"/>
      <c r="G302" s="333">
        <f t="shared" si="7"/>
        <v>7418.9399999999869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5</v>
      </c>
      <c r="C303" s="298">
        <v>46186</v>
      </c>
      <c r="D303" s="299" t="s">
        <v>918</v>
      </c>
      <c r="E303" s="522">
        <v>24</v>
      </c>
      <c r="F303" s="522"/>
      <c r="G303" s="333">
        <f t="shared" si="7"/>
        <v>7450.989999999987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46186</v>
      </c>
      <c r="D304" s="299" t="s">
        <v>306</v>
      </c>
      <c r="E304" s="522">
        <v>19.98</v>
      </c>
      <c r="F304" s="522"/>
      <c r="G304" s="333">
        <f t="shared" si="7"/>
        <v>7474.989999999987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46186</v>
      </c>
      <c r="D305" s="299" t="s">
        <v>300</v>
      </c>
      <c r="E305" s="522">
        <v>60.07</v>
      </c>
      <c r="F305" s="522"/>
      <c r="G305" s="333">
        <f t="shared" si="7"/>
        <v>7494.9699999999866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287</v>
      </c>
      <c r="B306" s="330" t="s">
        <v>287</v>
      </c>
      <c r="C306" s="298">
        <v>46186</v>
      </c>
      <c r="D306" s="299" t="s">
        <v>915</v>
      </c>
      <c r="E306" s="522"/>
      <c r="F306" s="522">
        <v>319.49</v>
      </c>
      <c r="G306" s="333">
        <f t="shared" si="7"/>
        <v>7555.0399999999863</v>
      </c>
      <c r="H306" s="334" t="s">
        <v>298</v>
      </c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46186</v>
      </c>
      <c r="D307" s="299" t="s">
        <v>300</v>
      </c>
      <c r="E307" s="522">
        <v>319.49</v>
      </c>
      <c r="F307" s="522"/>
      <c r="G307" s="333">
        <f t="shared" si="7"/>
        <v>7235.5499999999865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46186</v>
      </c>
      <c r="D308" s="299" t="s">
        <v>914</v>
      </c>
      <c r="E308" s="522">
        <v>-0.51</v>
      </c>
      <c r="F308" s="522"/>
      <c r="G308" s="333">
        <f t="shared" si="7"/>
        <v>7555.0399999999863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46186</v>
      </c>
      <c r="D309" s="299" t="s">
        <v>319</v>
      </c>
      <c r="E309" s="522">
        <v>13.58</v>
      </c>
      <c r="F309" s="522"/>
      <c r="G309" s="333">
        <f t="shared" si="7"/>
        <v>7554.5299999999861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24</v>
      </c>
      <c r="C310" s="298">
        <v>46186</v>
      </c>
      <c r="D310" s="299" t="s">
        <v>860</v>
      </c>
      <c r="E310" s="522">
        <v>109.5</v>
      </c>
      <c r="F310" s="522"/>
      <c r="G310" s="333">
        <f t="shared" si="7"/>
        <v>7568.109999999986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294</v>
      </c>
      <c r="B311" s="330">
        <v>19</v>
      </c>
      <c r="C311" s="298">
        <v>46186</v>
      </c>
      <c r="D311" s="299" t="s">
        <v>191</v>
      </c>
      <c r="E311" s="522">
        <v>200</v>
      </c>
      <c r="F311" s="522"/>
      <c r="G311" s="333">
        <f t="shared" si="7"/>
        <v>7677.609999999986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291</v>
      </c>
      <c r="B312" s="330">
        <v>38</v>
      </c>
      <c r="C312" s="298">
        <v>46186</v>
      </c>
      <c r="D312" s="299" t="s">
        <v>293</v>
      </c>
      <c r="E312" s="522"/>
      <c r="F312" s="522">
        <v>4597.82</v>
      </c>
      <c r="G312" s="333">
        <f t="shared" si="7"/>
        <v>7877.609999999986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46185</v>
      </c>
      <c r="D313" s="299" t="s">
        <v>916</v>
      </c>
      <c r="E313" s="522">
        <v>90.54</v>
      </c>
      <c r="F313" s="522"/>
      <c r="G313" s="333">
        <f t="shared" si="7"/>
        <v>3279.7899999999863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46185</v>
      </c>
      <c r="D314" s="299" t="s">
        <v>916</v>
      </c>
      <c r="E314" s="522">
        <v>50</v>
      </c>
      <c r="F314" s="522"/>
      <c r="G314" s="333">
        <f t="shared" si="7"/>
        <v>3370.3299999999863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46185</v>
      </c>
      <c r="D315" s="299" t="s">
        <v>300</v>
      </c>
      <c r="E315" s="522">
        <v>79.849999999999994</v>
      </c>
      <c r="F315" s="522"/>
      <c r="G315" s="333">
        <f t="shared" si="7"/>
        <v>3420.3299999999863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6</v>
      </c>
      <c r="C316" s="298">
        <v>46184</v>
      </c>
      <c r="D316" s="299" t="s">
        <v>360</v>
      </c>
      <c r="E316" s="522">
        <v>70</v>
      </c>
      <c r="F316" s="522"/>
      <c r="G316" s="333">
        <f t="shared" si="7"/>
        <v>3500.1799999999862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46184</v>
      </c>
      <c r="D317" s="299" t="s">
        <v>911</v>
      </c>
      <c r="E317" s="522">
        <v>2159</v>
      </c>
      <c r="F317" s="522">
        <v>2159</v>
      </c>
      <c r="G317" s="333">
        <f t="shared" si="7"/>
        <v>3570.1799999999862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22</v>
      </c>
      <c r="C318" s="298">
        <v>46184</v>
      </c>
      <c r="D318" s="299" t="s">
        <v>352</v>
      </c>
      <c r="E318" s="522">
        <v>21.29</v>
      </c>
      <c r="F318" s="522"/>
      <c r="G318" s="333">
        <f t="shared" si="7"/>
        <v>3570.1799999999862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4</v>
      </c>
      <c r="C319" s="298">
        <v>46184</v>
      </c>
      <c r="D319" s="299" t="s">
        <v>296</v>
      </c>
      <c r="E319" s="522">
        <v>40.67</v>
      </c>
      <c r="F319" s="522"/>
      <c r="G319" s="333">
        <f t="shared" si="7"/>
        <v>3591.4699999999862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46184</v>
      </c>
      <c r="D320" s="299" t="s">
        <v>319</v>
      </c>
      <c r="E320" s="522">
        <v>15.53</v>
      </c>
      <c r="F320" s="522"/>
      <c r="G320" s="333">
        <f t="shared" si="7"/>
        <v>3632.1399999999862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2</v>
      </c>
      <c r="C321" s="298">
        <v>46184</v>
      </c>
      <c r="D321" s="299" t="s">
        <v>473</v>
      </c>
      <c r="E321" s="522">
        <v>83.89</v>
      </c>
      <c r="F321" s="522"/>
      <c r="G321" s="333">
        <f t="shared" ref="G321:G338" si="8">G322-E321+F321</f>
        <v>3647.6699999999864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23</v>
      </c>
      <c r="C322" s="298">
        <v>46184</v>
      </c>
      <c r="D322" s="299" t="s">
        <v>67</v>
      </c>
      <c r="E322" s="522">
        <v>599.86</v>
      </c>
      <c r="F322" s="522"/>
      <c r="G322" s="333">
        <f t="shared" si="8"/>
        <v>3731.5599999999863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41</v>
      </c>
      <c r="C323" s="298">
        <v>46184</v>
      </c>
      <c r="D323" s="299" t="s">
        <v>909</v>
      </c>
      <c r="E323" s="522"/>
      <c r="F323" s="522">
        <v>800</v>
      </c>
      <c r="G323" s="333">
        <f t="shared" si="8"/>
        <v>4331.4199999999864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291</v>
      </c>
      <c r="B324" s="330">
        <v>39</v>
      </c>
      <c r="C324" s="298">
        <v>46184</v>
      </c>
      <c r="D324" s="299" t="s">
        <v>292</v>
      </c>
      <c r="E324" s="522"/>
      <c r="F324" s="522">
        <v>2763.78</v>
      </c>
      <c r="G324" s="333">
        <f t="shared" si="8"/>
        <v>3531.4199999999864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46183</v>
      </c>
      <c r="D325" s="299" t="s">
        <v>910</v>
      </c>
      <c r="E325" s="522">
        <v>816.19</v>
      </c>
      <c r="F325" s="522">
        <v>816.19</v>
      </c>
      <c r="G325" s="333">
        <f t="shared" si="8"/>
        <v>767.639999999986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46183</v>
      </c>
      <c r="D326" s="299" t="s">
        <v>412</v>
      </c>
      <c r="E326" s="522">
        <v>-3.99</v>
      </c>
      <c r="F326" s="522"/>
      <c r="G326" s="333">
        <f t="shared" si="8"/>
        <v>767.639999999986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46183</v>
      </c>
      <c r="D327" s="299" t="s">
        <v>907</v>
      </c>
      <c r="E327" s="522">
        <v>-0.03</v>
      </c>
      <c r="F327" s="522"/>
      <c r="G327" s="333">
        <f t="shared" si="8"/>
        <v>763.64999999998599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291</v>
      </c>
      <c r="B328" s="330">
        <v>40</v>
      </c>
      <c r="C328" s="298">
        <v>46183</v>
      </c>
      <c r="D328" s="299" t="s">
        <v>316</v>
      </c>
      <c r="E328" s="522"/>
      <c r="F328" s="522">
        <v>1250.17</v>
      </c>
      <c r="G328" s="333">
        <f t="shared" si="8"/>
        <v>763.61999999998602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46182</v>
      </c>
      <c r="D329" s="299" t="s">
        <v>353</v>
      </c>
      <c r="E329" s="522">
        <v>25.98</v>
      </c>
      <c r="F329" s="522"/>
      <c r="G329" s="333">
        <f t="shared" si="8"/>
        <v>-486.55000000001405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46182</v>
      </c>
      <c r="D330" s="299" t="s">
        <v>854</v>
      </c>
      <c r="E330" s="522">
        <v>10.68</v>
      </c>
      <c r="F330" s="522"/>
      <c r="G330" s="333">
        <f t="shared" si="8"/>
        <v>-460.57000000001403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46182</v>
      </c>
      <c r="D331" s="299" t="s">
        <v>301</v>
      </c>
      <c r="E331" s="522">
        <v>29.95</v>
      </c>
      <c r="F331" s="522"/>
      <c r="G331" s="333">
        <f t="shared" si="8"/>
        <v>-449.89000000001403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22</v>
      </c>
      <c r="C332" s="298">
        <v>46182</v>
      </c>
      <c r="D332" s="299" t="s">
        <v>908</v>
      </c>
      <c r="E332" s="522">
        <v>5.31</v>
      </c>
      <c r="F332" s="522"/>
      <c r="G332" s="333">
        <f t="shared" si="8"/>
        <v>-419.94000000001404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2</v>
      </c>
      <c r="C333" s="298">
        <v>46182</v>
      </c>
      <c r="D333" s="299" t="s">
        <v>435</v>
      </c>
      <c r="E333" s="522">
        <v>58.69</v>
      </c>
      <c r="F333" s="522"/>
      <c r="G333" s="333">
        <f t="shared" si="8"/>
        <v>-414.63000000001404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46182</v>
      </c>
      <c r="D334" s="299" t="s">
        <v>435</v>
      </c>
      <c r="E334" s="522">
        <v>58.69</v>
      </c>
      <c r="F334" s="522"/>
      <c r="G334" s="333">
        <f t="shared" si="8"/>
        <v>-355.94000000001404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8</v>
      </c>
      <c r="C335" s="298">
        <v>46181</v>
      </c>
      <c r="D335" s="299" t="s">
        <v>319</v>
      </c>
      <c r="E335" s="522">
        <v>8.86</v>
      </c>
      <c r="F335" s="522"/>
      <c r="G335" s="333">
        <f t="shared" si="8"/>
        <v>-297.25000000001404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46181</v>
      </c>
      <c r="D336" s="299" t="s">
        <v>397</v>
      </c>
      <c r="E336" s="522">
        <v>12.84</v>
      </c>
      <c r="F336" s="522"/>
      <c r="G336" s="333">
        <f t="shared" si="8"/>
        <v>-288.39000000001403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9</v>
      </c>
      <c r="C337" s="298">
        <v>46181</v>
      </c>
      <c r="D337" s="299" t="s">
        <v>58</v>
      </c>
      <c r="E337" s="522">
        <v>1231.68</v>
      </c>
      <c r="F337" s="522"/>
      <c r="G337" s="333">
        <f t="shared" si="8"/>
        <v>-275.55000000001405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46180</v>
      </c>
      <c r="D338" s="299" t="s">
        <v>310</v>
      </c>
      <c r="E338" s="522">
        <v>47.6</v>
      </c>
      <c r="F338" s="522"/>
      <c r="G338" s="333">
        <f t="shared" si="8"/>
        <v>956.12999999998601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46180</v>
      </c>
      <c r="D339" s="299" t="s">
        <v>368</v>
      </c>
      <c r="E339" s="522">
        <v>48.62</v>
      </c>
      <c r="F339" s="522"/>
      <c r="G339" s="333">
        <f t="shared" ref="G339:G349" si="9">G340-E339+F339</f>
        <v>1003.729999999986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8</v>
      </c>
      <c r="C340" s="298">
        <v>46180</v>
      </c>
      <c r="D340" s="299" t="s">
        <v>363</v>
      </c>
      <c r="E340" s="522">
        <v>6.37</v>
      </c>
      <c r="F340" s="522"/>
      <c r="G340" s="333">
        <f t="shared" si="9"/>
        <v>1052.349999999986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287</v>
      </c>
      <c r="B341" s="330" t="s">
        <v>287</v>
      </c>
      <c r="C341" s="298">
        <v>46180</v>
      </c>
      <c r="D341" s="299" t="s">
        <v>890</v>
      </c>
      <c r="E341" s="522">
        <v>313.77999999999997</v>
      </c>
      <c r="F341" s="522">
        <v>313.77999999999997</v>
      </c>
      <c r="G341" s="333">
        <f t="shared" si="9"/>
        <v>1058.7199999999859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46180</v>
      </c>
      <c r="D342" s="299" t="s">
        <v>397</v>
      </c>
      <c r="E342" s="522">
        <v>10.86</v>
      </c>
      <c r="F342" s="522"/>
      <c r="G342" s="333">
        <f t="shared" si="9"/>
        <v>1058.7199999999859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14</v>
      </c>
      <c r="C343" s="298">
        <v>46179</v>
      </c>
      <c r="D343" s="299" t="s">
        <v>366</v>
      </c>
      <c r="E343" s="522">
        <v>66.67</v>
      </c>
      <c r="F343" s="522"/>
      <c r="G343" s="333">
        <f t="shared" si="9"/>
        <v>1069.5799999999858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5</v>
      </c>
      <c r="C344" s="298">
        <v>46179</v>
      </c>
      <c r="D344" s="299" t="s">
        <v>906</v>
      </c>
      <c r="E344" s="522">
        <v>20</v>
      </c>
      <c r="F344" s="522"/>
      <c r="G344" s="333">
        <f t="shared" si="9"/>
        <v>1136.2499999999859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46179</v>
      </c>
      <c r="D345" s="299" t="s">
        <v>831</v>
      </c>
      <c r="E345" s="522">
        <v>54.06</v>
      </c>
      <c r="F345" s="522"/>
      <c r="G345" s="333">
        <f t="shared" si="9"/>
        <v>1156.2499999999859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6</v>
      </c>
      <c r="C346" s="298">
        <v>46179</v>
      </c>
      <c r="D346" s="299" t="s">
        <v>903</v>
      </c>
      <c r="E346" s="522">
        <v>19.98</v>
      </c>
      <c r="F346" s="522"/>
      <c r="G346" s="333">
        <f t="shared" si="9"/>
        <v>1210.3099999999858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46179</v>
      </c>
      <c r="D347" s="299" t="s">
        <v>885</v>
      </c>
      <c r="E347" s="522">
        <v>100</v>
      </c>
      <c r="F347" s="522"/>
      <c r="G347" s="333">
        <f t="shared" si="9"/>
        <v>1230.2899999999859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46178</v>
      </c>
      <c r="D348" s="299" t="s">
        <v>319</v>
      </c>
      <c r="E348" s="522">
        <v>179.72</v>
      </c>
      <c r="F348" s="522"/>
      <c r="G348" s="333">
        <f t="shared" si="9"/>
        <v>1330.2899999999859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4</v>
      </c>
      <c r="C349" s="298">
        <v>46178</v>
      </c>
      <c r="D349" s="299" t="s">
        <v>904</v>
      </c>
      <c r="E349" s="522">
        <v>41.26</v>
      </c>
      <c r="F349" s="522"/>
      <c r="G349" s="333">
        <f t="shared" si="9"/>
        <v>1510.0099999999859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46178</v>
      </c>
      <c r="D350" s="299" t="s">
        <v>358</v>
      </c>
      <c r="E350" s="522">
        <v>10.07</v>
      </c>
      <c r="F350" s="522"/>
      <c r="G350" s="333">
        <f t="shared" ref="G350:G362" si="10">G351-E350+F350</f>
        <v>1551.2699999999859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46178</v>
      </c>
      <c r="D351" s="299" t="s">
        <v>905</v>
      </c>
      <c r="E351" s="522">
        <v>11.75</v>
      </c>
      <c r="F351" s="522"/>
      <c r="G351" s="333">
        <f t="shared" si="10"/>
        <v>1561.3399999999858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335</v>
      </c>
      <c r="B352" s="330" t="s">
        <v>335</v>
      </c>
      <c r="C352" s="298">
        <v>46178</v>
      </c>
      <c r="D352" s="299" t="s">
        <v>447</v>
      </c>
      <c r="E352" s="522">
        <v>39.659999999999997</v>
      </c>
      <c r="F352" s="522"/>
      <c r="G352" s="333">
        <f t="shared" si="10"/>
        <v>1573.0899999999858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46178</v>
      </c>
      <c r="D353" s="299" t="s">
        <v>300</v>
      </c>
      <c r="E353" s="522">
        <v>9.57</v>
      </c>
      <c r="F353" s="522"/>
      <c r="G353" s="333">
        <f t="shared" si="10"/>
        <v>1612.7499999999859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46178</v>
      </c>
      <c r="D354" s="299" t="s">
        <v>376</v>
      </c>
      <c r="E354" s="522">
        <v>46.65</v>
      </c>
      <c r="F354" s="522"/>
      <c r="G354" s="333">
        <f t="shared" si="10"/>
        <v>1622.3199999999858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4</v>
      </c>
      <c r="C355" s="298">
        <v>46177</v>
      </c>
      <c r="D355" s="299" t="s">
        <v>296</v>
      </c>
      <c r="E355" s="522">
        <v>43.69</v>
      </c>
      <c r="F355" s="522"/>
      <c r="G355" s="333">
        <f t="shared" si="10"/>
        <v>1668.9699999999859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46177</v>
      </c>
      <c r="D356" s="299" t="s">
        <v>334</v>
      </c>
      <c r="E356" s="522">
        <v>8.52</v>
      </c>
      <c r="F356" s="522"/>
      <c r="G356" s="333">
        <f t="shared" si="10"/>
        <v>1712.659999999986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14</v>
      </c>
      <c r="C357" s="298">
        <v>46177</v>
      </c>
      <c r="D357" s="299" t="s">
        <v>367</v>
      </c>
      <c r="E357" s="522">
        <v>70.25</v>
      </c>
      <c r="F357" s="522"/>
      <c r="G357" s="333">
        <f t="shared" si="10"/>
        <v>1721.179999999986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2</v>
      </c>
      <c r="C358" s="298">
        <v>46177</v>
      </c>
      <c r="D358" s="299" t="s">
        <v>386</v>
      </c>
      <c r="E358" s="522">
        <v>14.38</v>
      </c>
      <c r="F358" s="522"/>
      <c r="G358" s="333">
        <f t="shared" si="10"/>
        <v>1791.429999999986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13</v>
      </c>
      <c r="C359" s="298">
        <v>46177</v>
      </c>
      <c r="D359" s="299" t="s">
        <v>902</v>
      </c>
      <c r="E359" s="522">
        <v>122.46</v>
      </c>
      <c r="F359" s="522"/>
      <c r="G359" s="333">
        <f t="shared" si="10"/>
        <v>1805.8099999999861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17</v>
      </c>
      <c r="C360" s="298">
        <v>46177</v>
      </c>
      <c r="D360" s="299" t="s">
        <v>370</v>
      </c>
      <c r="E360" s="522">
        <v>99</v>
      </c>
      <c r="F360" s="522"/>
      <c r="G360" s="333">
        <f t="shared" si="10"/>
        <v>1928.2699999999861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22</v>
      </c>
      <c r="C361" s="298">
        <v>46176</v>
      </c>
      <c r="D361" s="299" t="s">
        <v>861</v>
      </c>
      <c r="E361" s="522">
        <v>12.77</v>
      </c>
      <c r="F361" s="522"/>
      <c r="G361" s="333">
        <f t="shared" si="10"/>
        <v>2027.2699999999861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46176</v>
      </c>
      <c r="D362" s="299" t="s">
        <v>319</v>
      </c>
      <c r="E362" s="522">
        <v>11.55</v>
      </c>
      <c r="F362" s="522"/>
      <c r="G362" s="333">
        <f t="shared" si="10"/>
        <v>2040.0399999999861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46176</v>
      </c>
      <c r="D363" s="299" t="s">
        <v>306</v>
      </c>
      <c r="E363" s="522">
        <v>96.16</v>
      </c>
      <c r="F363" s="522"/>
      <c r="G363" s="333">
        <f t="shared" ref="G363:G421" si="11">G364-E363+F363</f>
        <v>2051.589999999986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46175</v>
      </c>
      <c r="D364" s="299" t="s">
        <v>899</v>
      </c>
      <c r="E364" s="522">
        <v>21.38</v>
      </c>
      <c r="F364" s="522"/>
      <c r="G364" s="333">
        <f t="shared" si="11"/>
        <v>2147.7499999999859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46175</v>
      </c>
      <c r="D365" s="299" t="s">
        <v>386</v>
      </c>
      <c r="E365" s="522">
        <v>14.38</v>
      </c>
      <c r="F365" s="522"/>
      <c r="G365" s="333">
        <f t="shared" si="11"/>
        <v>2169.129999999986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46175</v>
      </c>
      <c r="D366" s="299" t="s">
        <v>433</v>
      </c>
      <c r="E366" s="522">
        <v>-142</v>
      </c>
      <c r="F366" s="522"/>
      <c r="G366" s="333">
        <f t="shared" si="11"/>
        <v>2183.5099999999861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284</v>
      </c>
      <c r="B367" s="330">
        <v>36</v>
      </c>
      <c r="C367" s="298">
        <v>46175</v>
      </c>
      <c r="D367" s="299" t="s">
        <v>374</v>
      </c>
      <c r="E367" s="522">
        <v>50</v>
      </c>
      <c r="F367" s="522"/>
      <c r="G367" s="333">
        <f t="shared" si="11"/>
        <v>2041.5099999999861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22</v>
      </c>
      <c r="C368" s="298">
        <v>46175</v>
      </c>
      <c r="D368" s="299" t="s">
        <v>375</v>
      </c>
      <c r="E368" s="522">
        <v>6.37</v>
      </c>
      <c r="F368" s="522"/>
      <c r="G368" s="333">
        <f t="shared" si="11"/>
        <v>2091.5099999999861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1</v>
      </c>
      <c r="C369" s="298">
        <v>46174</v>
      </c>
      <c r="D369" s="299" t="s">
        <v>306</v>
      </c>
      <c r="E369" s="522">
        <v>84.03</v>
      </c>
      <c r="F369" s="522"/>
      <c r="G369" s="333">
        <f t="shared" si="11"/>
        <v>2097.879999999986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46174</v>
      </c>
      <c r="D370" s="299" t="s">
        <v>296</v>
      </c>
      <c r="E370" s="522">
        <v>10.31</v>
      </c>
      <c r="F370" s="522"/>
      <c r="G370" s="333">
        <f t="shared" si="11"/>
        <v>2181.9099999999862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46174</v>
      </c>
      <c r="D371" s="299" t="s">
        <v>301</v>
      </c>
      <c r="E371" s="522">
        <v>16.05</v>
      </c>
      <c r="F371" s="522"/>
      <c r="G371" s="333">
        <f t="shared" si="11"/>
        <v>2192.2199999999862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1</v>
      </c>
      <c r="C372" s="298">
        <v>46174</v>
      </c>
      <c r="D372" s="299" t="s">
        <v>457</v>
      </c>
      <c r="E372" s="522">
        <v>50.44</v>
      </c>
      <c r="F372" s="522"/>
      <c r="G372" s="333">
        <f t="shared" si="11"/>
        <v>2208.2699999999863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46174</v>
      </c>
      <c r="D373" s="299" t="s">
        <v>898</v>
      </c>
      <c r="E373" s="522">
        <v>9.99</v>
      </c>
      <c r="F373" s="522"/>
      <c r="G373" s="333">
        <f t="shared" si="11"/>
        <v>2258.7099999999864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46174</v>
      </c>
      <c r="D374" s="299" t="s">
        <v>310</v>
      </c>
      <c r="E374" s="522">
        <v>44.98</v>
      </c>
      <c r="F374" s="522"/>
      <c r="G374" s="333">
        <f t="shared" si="11"/>
        <v>2268.6999999999862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46174</v>
      </c>
      <c r="D375" s="299" t="s">
        <v>311</v>
      </c>
      <c r="E375" s="522">
        <v>106.14</v>
      </c>
      <c r="F375" s="522"/>
      <c r="G375" s="333">
        <f t="shared" si="11"/>
        <v>2313.6799999999862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16</v>
      </c>
      <c r="C376" s="298">
        <v>46174</v>
      </c>
      <c r="D376" s="299" t="s">
        <v>624</v>
      </c>
      <c r="E376" s="522">
        <v>62.31</v>
      </c>
      <c r="F376" s="522"/>
      <c r="G376" s="333">
        <f t="shared" si="11"/>
        <v>2419.8199999999861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46174</v>
      </c>
      <c r="D377" s="299" t="s">
        <v>351</v>
      </c>
      <c r="E377" s="522">
        <v>8.1</v>
      </c>
      <c r="F377" s="522"/>
      <c r="G377" s="333">
        <f t="shared" si="11"/>
        <v>2482.129999999986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287</v>
      </c>
      <c r="B378" s="330" t="s">
        <v>287</v>
      </c>
      <c r="C378" s="298">
        <v>46174</v>
      </c>
      <c r="D378" s="299" t="s">
        <v>888</v>
      </c>
      <c r="E378" s="522">
        <v>320</v>
      </c>
      <c r="F378" s="522">
        <v>320</v>
      </c>
      <c r="G378" s="333">
        <f t="shared" si="11"/>
        <v>2490.2299999999859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46174</v>
      </c>
      <c r="D379" s="299" t="s">
        <v>889</v>
      </c>
      <c r="E379" s="522">
        <v>20</v>
      </c>
      <c r="F379" s="522"/>
      <c r="G379" s="333">
        <f t="shared" si="11"/>
        <v>2490.2299999999859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284</v>
      </c>
      <c r="B380" s="330">
        <v>37</v>
      </c>
      <c r="C380" s="298">
        <v>46173</v>
      </c>
      <c r="D380" s="299" t="s">
        <v>895</v>
      </c>
      <c r="E380" s="522">
        <v>1160.3599999999999</v>
      </c>
      <c r="F380" s="522"/>
      <c r="G380" s="333">
        <f t="shared" si="11"/>
        <v>2510.2299999999859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286</v>
      </c>
      <c r="B381" s="330">
        <v>25</v>
      </c>
      <c r="C381" s="298">
        <v>46173</v>
      </c>
      <c r="D381" s="298" t="s">
        <v>204</v>
      </c>
      <c r="E381" s="331">
        <v>350</v>
      </c>
      <c r="F381" s="522"/>
      <c r="G381" s="333">
        <f t="shared" si="11"/>
        <v>3670.5899999999856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286</v>
      </c>
      <c r="B382" s="330">
        <v>26</v>
      </c>
      <c r="C382" s="298">
        <v>46173</v>
      </c>
      <c r="D382" s="298" t="s">
        <v>205</v>
      </c>
      <c r="E382" s="331">
        <v>320</v>
      </c>
      <c r="F382" s="522"/>
      <c r="G382" s="333">
        <f t="shared" si="11"/>
        <v>4020.5899999999856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286</v>
      </c>
      <c r="B383" s="330">
        <v>27</v>
      </c>
      <c r="C383" s="298">
        <v>46173</v>
      </c>
      <c r="D383" s="298" t="s">
        <v>206</v>
      </c>
      <c r="E383" s="331">
        <v>25</v>
      </c>
      <c r="F383" s="522"/>
      <c r="G383" s="333">
        <f t="shared" si="11"/>
        <v>4340.5899999999856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286</v>
      </c>
      <c r="B384" s="330">
        <v>28</v>
      </c>
      <c r="C384" s="298">
        <v>46173</v>
      </c>
      <c r="D384" s="298" t="s">
        <v>207</v>
      </c>
      <c r="E384" s="331">
        <v>25</v>
      </c>
      <c r="F384" s="522"/>
      <c r="G384" s="333">
        <f t="shared" si="11"/>
        <v>4365.5899999999856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286</v>
      </c>
      <c r="B385" s="330">
        <v>29</v>
      </c>
      <c r="C385" s="298">
        <v>46173</v>
      </c>
      <c r="D385" s="298" t="s">
        <v>208</v>
      </c>
      <c r="E385" s="331">
        <v>45</v>
      </c>
      <c r="F385" s="522"/>
      <c r="G385" s="333">
        <f t="shared" si="11"/>
        <v>4390.5899999999856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286</v>
      </c>
      <c r="B386" s="330">
        <v>30</v>
      </c>
      <c r="C386" s="298">
        <v>46173</v>
      </c>
      <c r="D386" s="298" t="s">
        <v>209</v>
      </c>
      <c r="E386" s="331">
        <v>400</v>
      </c>
      <c r="F386" s="522"/>
      <c r="G386" s="333">
        <f t="shared" si="11"/>
        <v>4435.5899999999856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286</v>
      </c>
      <c r="B387" s="330">
        <v>31</v>
      </c>
      <c r="C387" s="298">
        <v>46173</v>
      </c>
      <c r="D387" s="298" t="s">
        <v>210</v>
      </c>
      <c r="E387" s="331">
        <v>375</v>
      </c>
      <c r="F387" s="522"/>
      <c r="G387" s="333">
        <f t="shared" si="11"/>
        <v>4835.5899999999856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286</v>
      </c>
      <c r="B388" s="330">
        <v>32</v>
      </c>
      <c r="C388" s="298">
        <v>46173</v>
      </c>
      <c r="D388" s="298" t="s">
        <v>211</v>
      </c>
      <c r="E388" s="331">
        <v>100</v>
      </c>
      <c r="F388" s="522"/>
      <c r="G388" s="333">
        <f t="shared" si="11"/>
        <v>5210.5899999999856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286</v>
      </c>
      <c r="B389" s="330">
        <v>33</v>
      </c>
      <c r="C389" s="298">
        <v>46173</v>
      </c>
      <c r="D389" s="298" t="s">
        <v>212</v>
      </c>
      <c r="E389" s="331">
        <v>85</v>
      </c>
      <c r="F389" s="522"/>
      <c r="G389" s="333">
        <f t="shared" si="11"/>
        <v>5310.5899999999856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286</v>
      </c>
      <c r="B390" s="330">
        <v>34</v>
      </c>
      <c r="C390" s="298">
        <v>46173</v>
      </c>
      <c r="D390" s="298" t="s">
        <v>213</v>
      </c>
      <c r="E390" s="331">
        <v>230</v>
      </c>
      <c r="F390" s="522"/>
      <c r="G390" s="333">
        <f t="shared" si="11"/>
        <v>5395.5899999999856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286</v>
      </c>
      <c r="B391" s="330">
        <v>35</v>
      </c>
      <c r="C391" s="298">
        <v>46173</v>
      </c>
      <c r="D391" s="298" t="s">
        <v>214</v>
      </c>
      <c r="E391" s="331">
        <v>45</v>
      </c>
      <c r="F391" s="522"/>
      <c r="G391" s="333">
        <f t="shared" si="11"/>
        <v>5625.5899999999856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46173</v>
      </c>
      <c r="D392" s="298" t="s">
        <v>885</v>
      </c>
      <c r="E392" s="522">
        <v>50</v>
      </c>
      <c r="F392" s="522"/>
      <c r="G392" s="333">
        <f t="shared" si="11"/>
        <v>5670.5899999999856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22</v>
      </c>
      <c r="C393" s="298">
        <v>46173</v>
      </c>
      <c r="D393" s="298" t="s">
        <v>835</v>
      </c>
      <c r="E393" s="522">
        <v>10.63</v>
      </c>
      <c r="F393" s="522"/>
      <c r="G393" s="333">
        <f t="shared" si="11"/>
        <v>5720.5899999999856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4</v>
      </c>
      <c r="C394" s="298">
        <v>46173</v>
      </c>
      <c r="D394" s="298" t="s">
        <v>363</v>
      </c>
      <c r="E394" s="522">
        <v>108.69</v>
      </c>
      <c r="F394" s="522"/>
      <c r="G394" s="333">
        <f t="shared" si="11"/>
        <v>5731.2199999999857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10</v>
      </c>
      <c r="C395" s="298">
        <v>46173</v>
      </c>
      <c r="D395" s="298" t="s">
        <v>176</v>
      </c>
      <c r="E395" s="522">
        <v>17.899999999999999</v>
      </c>
      <c r="F395" s="522"/>
      <c r="G395" s="333">
        <f t="shared" si="11"/>
        <v>5839.9099999999853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1</v>
      </c>
      <c r="C396" s="298">
        <v>46173</v>
      </c>
      <c r="D396" s="298" t="s">
        <v>445</v>
      </c>
      <c r="E396" s="522">
        <v>9.57</v>
      </c>
      <c r="F396" s="522"/>
      <c r="G396" s="333">
        <f t="shared" si="11"/>
        <v>5857.8099999999849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46172</v>
      </c>
      <c r="D397" s="298" t="s">
        <v>319</v>
      </c>
      <c r="E397" s="522">
        <v>88.98</v>
      </c>
      <c r="F397" s="522"/>
      <c r="G397" s="333">
        <f t="shared" si="11"/>
        <v>5867.3799999999846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287</v>
      </c>
      <c r="B398" s="330" t="s">
        <v>287</v>
      </c>
      <c r="C398" s="298">
        <v>46172</v>
      </c>
      <c r="D398" s="298" t="s">
        <v>891</v>
      </c>
      <c r="E398" s="522">
        <v>219.38</v>
      </c>
      <c r="F398" s="522">
        <v>219.38</v>
      </c>
      <c r="G398" s="333">
        <f t="shared" si="11"/>
        <v>5956.3599999999842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46172</v>
      </c>
      <c r="D399" s="298" t="s">
        <v>890</v>
      </c>
      <c r="E399" s="522">
        <v>310.98</v>
      </c>
      <c r="F399" s="522">
        <v>310.98</v>
      </c>
      <c r="G399" s="333">
        <f t="shared" si="11"/>
        <v>5956.3599999999842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46172</v>
      </c>
      <c r="D400" s="298" t="s">
        <v>894</v>
      </c>
      <c r="E400" s="522">
        <v>130.68</v>
      </c>
      <c r="F400" s="522"/>
      <c r="G400" s="333">
        <f t="shared" si="11"/>
        <v>5956.3599999999842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46172</v>
      </c>
      <c r="D401" s="298" t="s">
        <v>356</v>
      </c>
      <c r="E401" s="522">
        <v>49.99</v>
      </c>
      <c r="F401" s="522"/>
      <c r="G401" s="333">
        <f t="shared" si="11"/>
        <v>6087.0399999999845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2</v>
      </c>
      <c r="C402" s="298">
        <v>46171</v>
      </c>
      <c r="D402" s="298" t="s">
        <v>296</v>
      </c>
      <c r="E402" s="522">
        <v>15.1</v>
      </c>
      <c r="F402" s="522"/>
      <c r="G402" s="333">
        <f t="shared" si="11"/>
        <v>6137.0299999999843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46171</v>
      </c>
      <c r="D403" s="298" t="s">
        <v>295</v>
      </c>
      <c r="E403" s="522">
        <v>7.02</v>
      </c>
      <c r="F403" s="522"/>
      <c r="G403" s="333">
        <f t="shared" si="11"/>
        <v>6152.1299999999846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4</v>
      </c>
      <c r="C404" s="298">
        <v>46171</v>
      </c>
      <c r="D404" s="298" t="s">
        <v>295</v>
      </c>
      <c r="E404" s="522">
        <v>93.38</v>
      </c>
      <c r="F404" s="522"/>
      <c r="G404" s="333">
        <f t="shared" si="11"/>
        <v>6159.1499999999851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2</v>
      </c>
      <c r="C405" s="298">
        <v>46171</v>
      </c>
      <c r="D405" s="298" t="s">
        <v>353</v>
      </c>
      <c r="E405" s="522">
        <v>18.98</v>
      </c>
      <c r="F405" s="522"/>
      <c r="G405" s="333">
        <f t="shared" si="11"/>
        <v>6252.5299999999852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23</v>
      </c>
      <c r="C406" s="298">
        <v>46171</v>
      </c>
      <c r="D406" s="299" t="s">
        <v>67</v>
      </c>
      <c r="E406" s="522">
        <v>650.88</v>
      </c>
      <c r="F406" s="522"/>
      <c r="G406" s="333">
        <f t="shared" si="11"/>
        <v>6271.5099999999848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20</v>
      </c>
      <c r="C407" s="298">
        <v>46171</v>
      </c>
      <c r="D407" s="299" t="s">
        <v>193</v>
      </c>
      <c r="E407" s="522">
        <v>600</v>
      </c>
      <c r="F407" s="522"/>
      <c r="G407" s="333">
        <f t="shared" si="11"/>
        <v>6922.3899999999849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291</v>
      </c>
      <c r="B408" s="330">
        <v>38</v>
      </c>
      <c r="C408" s="298">
        <v>46171</v>
      </c>
      <c r="D408" s="299" t="s">
        <v>293</v>
      </c>
      <c r="E408" s="522"/>
      <c r="F408" s="522">
        <v>4597.8100000000004</v>
      </c>
      <c r="G408" s="333">
        <f t="shared" si="11"/>
        <v>7522.3899999999849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42</v>
      </c>
      <c r="C409" s="298">
        <v>46171</v>
      </c>
      <c r="D409" s="299" t="s">
        <v>200</v>
      </c>
      <c r="E409" s="522">
        <v>50.92</v>
      </c>
      <c r="F409" s="522"/>
      <c r="G409" s="333">
        <f t="shared" si="11"/>
        <v>2924.5799999999849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43</v>
      </c>
      <c r="C410" s="298">
        <v>46171</v>
      </c>
      <c r="D410" s="299" t="s">
        <v>201</v>
      </c>
      <c r="E410" s="522">
        <v>42.84</v>
      </c>
      <c r="F410" s="522"/>
      <c r="G410" s="333">
        <f t="shared" si="11"/>
        <v>2975.499999999985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291</v>
      </c>
      <c r="B411" s="330">
        <v>39</v>
      </c>
      <c r="C411" s="298">
        <v>46170</v>
      </c>
      <c r="D411" s="299" t="s">
        <v>292</v>
      </c>
      <c r="E411" s="522"/>
      <c r="F411" s="522">
        <v>2763.79</v>
      </c>
      <c r="G411" s="333">
        <f t="shared" si="11"/>
        <v>3018.3399999999851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3</v>
      </c>
      <c r="C412" s="298">
        <v>46170</v>
      </c>
      <c r="D412" s="299" t="s">
        <v>884</v>
      </c>
      <c r="E412" s="522">
        <v>8.9499999999999993</v>
      </c>
      <c r="F412" s="522"/>
      <c r="G412" s="333">
        <f t="shared" si="11"/>
        <v>254.54999999998506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46170</v>
      </c>
      <c r="D413" s="299" t="s">
        <v>884</v>
      </c>
      <c r="E413" s="522">
        <v>43.44</v>
      </c>
      <c r="F413" s="522"/>
      <c r="G413" s="333">
        <f t="shared" si="11"/>
        <v>263.49999999998505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6</v>
      </c>
      <c r="C414" s="298">
        <v>46170</v>
      </c>
      <c r="D414" s="299" t="s">
        <v>892</v>
      </c>
      <c r="E414" s="522">
        <v>30.89</v>
      </c>
      <c r="F414" s="522"/>
      <c r="G414" s="333">
        <f t="shared" si="11"/>
        <v>306.93999999998505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46170</v>
      </c>
      <c r="D415" s="299" t="s">
        <v>346</v>
      </c>
      <c r="E415" s="522">
        <v>32.659999999999997</v>
      </c>
      <c r="F415" s="522"/>
      <c r="G415" s="333">
        <f t="shared" si="11"/>
        <v>337.82999999998503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46170</v>
      </c>
      <c r="D416" s="299" t="s">
        <v>386</v>
      </c>
      <c r="E416" s="522">
        <v>9.09</v>
      </c>
      <c r="F416" s="522"/>
      <c r="G416" s="333">
        <f t="shared" si="11"/>
        <v>370.48999999998506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46170</v>
      </c>
      <c r="D417" s="299" t="s">
        <v>846</v>
      </c>
      <c r="E417" s="522">
        <v>36.74</v>
      </c>
      <c r="F417" s="522"/>
      <c r="G417" s="333">
        <f t="shared" si="11"/>
        <v>379.57999999998503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5</v>
      </c>
      <c r="C418" s="298">
        <v>46170</v>
      </c>
      <c r="D418" s="299" t="s">
        <v>846</v>
      </c>
      <c r="E418" s="522">
        <v>11.2</v>
      </c>
      <c r="F418" s="522"/>
      <c r="G418" s="333">
        <f t="shared" si="11"/>
        <v>416.31999999998504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46169</v>
      </c>
      <c r="D419" s="299" t="s">
        <v>358</v>
      </c>
      <c r="E419" s="522">
        <v>11.29</v>
      </c>
      <c r="F419" s="522"/>
      <c r="G419" s="333">
        <f t="shared" si="11"/>
        <v>427.51999999998503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4</v>
      </c>
      <c r="C420" s="298">
        <v>46169</v>
      </c>
      <c r="D420" s="299" t="s">
        <v>363</v>
      </c>
      <c r="E420" s="522">
        <v>44.84</v>
      </c>
      <c r="F420" s="522"/>
      <c r="G420" s="333">
        <f t="shared" si="11"/>
        <v>438.80999999998505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7</v>
      </c>
      <c r="C421" s="298">
        <v>46169</v>
      </c>
      <c r="D421" s="299" t="s">
        <v>338</v>
      </c>
      <c r="E421" s="522">
        <v>139.88</v>
      </c>
      <c r="F421" s="522"/>
      <c r="G421" s="333">
        <f t="shared" si="11"/>
        <v>483.64999999998508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46169</v>
      </c>
      <c r="D422" s="299" t="s">
        <v>319</v>
      </c>
      <c r="E422" s="522">
        <v>46.84</v>
      </c>
      <c r="F422" s="522"/>
      <c r="G422" s="333">
        <f t="shared" ref="G422:G459" si="12">G423-E422+F422</f>
        <v>623.52999999998508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46169</v>
      </c>
      <c r="D423" s="299" t="s">
        <v>358</v>
      </c>
      <c r="E423" s="522">
        <v>9.4700000000000006</v>
      </c>
      <c r="F423" s="522"/>
      <c r="G423" s="333">
        <f t="shared" si="12"/>
        <v>670.36999999998511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8</v>
      </c>
      <c r="C424" s="298">
        <v>46168</v>
      </c>
      <c r="D424" s="299" t="s">
        <v>308</v>
      </c>
      <c r="E424" s="522">
        <v>47.99</v>
      </c>
      <c r="F424" s="522"/>
      <c r="G424" s="333">
        <f t="shared" si="12"/>
        <v>679.83999999998514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46168</v>
      </c>
      <c r="D425" s="299" t="s">
        <v>872</v>
      </c>
      <c r="E425" s="522">
        <v>26</v>
      </c>
      <c r="F425" s="522"/>
      <c r="G425" s="333">
        <f t="shared" si="12"/>
        <v>727.82999999998515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4</v>
      </c>
      <c r="C426" s="298">
        <v>46168</v>
      </c>
      <c r="D426" s="299" t="s">
        <v>310</v>
      </c>
      <c r="E426" s="522">
        <v>50.15</v>
      </c>
      <c r="F426" s="522"/>
      <c r="G426" s="333">
        <f t="shared" si="12"/>
        <v>753.82999999998515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46168</v>
      </c>
      <c r="D427" s="299" t="s">
        <v>882</v>
      </c>
      <c r="E427" s="522">
        <v>400</v>
      </c>
      <c r="F427" s="522">
        <v>400</v>
      </c>
      <c r="G427" s="333">
        <f t="shared" si="12"/>
        <v>803.97999999998513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294</v>
      </c>
      <c r="B428" s="330">
        <v>22</v>
      </c>
      <c r="C428" s="298">
        <v>46168</v>
      </c>
      <c r="D428" s="299" t="s">
        <v>835</v>
      </c>
      <c r="E428" s="522">
        <v>15.96</v>
      </c>
      <c r="F428" s="522"/>
      <c r="G428" s="333">
        <f t="shared" si="12"/>
        <v>803.97999999998513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46168</v>
      </c>
      <c r="D429" s="299" t="s">
        <v>296</v>
      </c>
      <c r="E429" s="522">
        <v>15.1</v>
      </c>
      <c r="F429" s="522"/>
      <c r="G429" s="333">
        <f t="shared" si="12"/>
        <v>819.93999999998516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4</v>
      </c>
      <c r="C430" s="298">
        <v>46168</v>
      </c>
      <c r="D430" s="299" t="s">
        <v>296</v>
      </c>
      <c r="E430" s="522">
        <v>44.67</v>
      </c>
      <c r="F430" s="522"/>
      <c r="G430" s="333">
        <f t="shared" si="12"/>
        <v>835.03999999998518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46168</v>
      </c>
      <c r="D431" s="299" t="s">
        <v>300</v>
      </c>
      <c r="E431" s="522">
        <v>32.99</v>
      </c>
      <c r="F431" s="522"/>
      <c r="G431" s="333">
        <f t="shared" si="12"/>
        <v>879.70999999998514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46168</v>
      </c>
      <c r="D432" s="299" t="s">
        <v>386</v>
      </c>
      <c r="E432" s="522">
        <v>14.39</v>
      </c>
      <c r="F432" s="522"/>
      <c r="G432" s="333">
        <f t="shared" si="12"/>
        <v>912.69999999998515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294</v>
      </c>
      <c r="B433" s="330">
        <v>12</v>
      </c>
      <c r="C433" s="298">
        <v>46167</v>
      </c>
      <c r="D433" s="299" t="s">
        <v>314</v>
      </c>
      <c r="E433" s="522">
        <v>204.48</v>
      </c>
      <c r="F433" s="522"/>
      <c r="G433" s="333">
        <f t="shared" si="12"/>
        <v>927.08999999998514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46167</v>
      </c>
      <c r="D434" s="299" t="s">
        <v>319</v>
      </c>
      <c r="E434" s="522">
        <v>29.79</v>
      </c>
      <c r="F434" s="522"/>
      <c r="G434" s="333">
        <f t="shared" si="12"/>
        <v>1131.5699999999852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3</v>
      </c>
      <c r="C435" s="298">
        <v>46167</v>
      </c>
      <c r="D435" s="299" t="s">
        <v>348</v>
      </c>
      <c r="E435" s="522">
        <v>50</v>
      </c>
      <c r="F435" s="522"/>
      <c r="G435" s="333">
        <f t="shared" si="12"/>
        <v>1161.3599999999851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46166</v>
      </c>
      <c r="D436" s="299" t="s">
        <v>329</v>
      </c>
      <c r="E436" s="522">
        <v>122.54</v>
      </c>
      <c r="F436" s="522"/>
      <c r="G436" s="333">
        <f t="shared" si="12"/>
        <v>1211.3599999999851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1</v>
      </c>
      <c r="C437" s="298">
        <v>46166</v>
      </c>
      <c r="D437" s="299" t="s">
        <v>311</v>
      </c>
      <c r="E437" s="522">
        <v>157.97</v>
      </c>
      <c r="F437" s="522"/>
      <c r="G437" s="333">
        <f t="shared" si="12"/>
        <v>1333.8999999999851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46166</v>
      </c>
      <c r="D438" s="299" t="s">
        <v>300</v>
      </c>
      <c r="E438" s="522">
        <v>44.05</v>
      </c>
      <c r="F438" s="522"/>
      <c r="G438" s="333">
        <f t="shared" si="12"/>
        <v>1491.8699999999851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46166</v>
      </c>
      <c r="D439" s="299" t="s">
        <v>319</v>
      </c>
      <c r="E439" s="522">
        <v>70.44</v>
      </c>
      <c r="F439" s="522"/>
      <c r="G439" s="333">
        <f t="shared" si="12"/>
        <v>1535.9199999999851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46166</v>
      </c>
      <c r="D440" s="299" t="s">
        <v>329</v>
      </c>
      <c r="E440" s="522">
        <v>55.96</v>
      </c>
      <c r="F440" s="522"/>
      <c r="G440" s="333">
        <f t="shared" si="12"/>
        <v>1606.3599999999851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6</v>
      </c>
      <c r="C441" s="298">
        <v>46166</v>
      </c>
      <c r="D441" s="299" t="s">
        <v>883</v>
      </c>
      <c r="E441" s="522">
        <v>597.83000000000004</v>
      </c>
      <c r="F441" s="522"/>
      <c r="G441" s="333">
        <f t="shared" si="12"/>
        <v>1662.3199999999852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46166</v>
      </c>
      <c r="D442" s="299" t="s">
        <v>845</v>
      </c>
      <c r="E442" s="522">
        <v>69.2</v>
      </c>
      <c r="F442" s="522">
        <v>69.2</v>
      </c>
      <c r="G442" s="333">
        <f t="shared" si="12"/>
        <v>2260.1499999999851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46165</v>
      </c>
      <c r="D443" s="299" t="s">
        <v>880</v>
      </c>
      <c r="E443" s="522">
        <v>94.76</v>
      </c>
      <c r="F443" s="522"/>
      <c r="G443" s="333">
        <f t="shared" si="12"/>
        <v>2260.1499999999851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46165</v>
      </c>
      <c r="D444" s="299" t="s">
        <v>393</v>
      </c>
      <c r="E444" s="522">
        <v>34.869999999999997</v>
      </c>
      <c r="F444" s="522"/>
      <c r="G444" s="333">
        <f t="shared" si="12"/>
        <v>2354.9099999999853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46165</v>
      </c>
      <c r="D445" s="299" t="s">
        <v>481</v>
      </c>
      <c r="E445" s="522">
        <v>80.48</v>
      </c>
      <c r="F445" s="522"/>
      <c r="G445" s="333">
        <f t="shared" si="12"/>
        <v>2389.7799999999852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5</v>
      </c>
      <c r="C446" s="298">
        <v>46165</v>
      </c>
      <c r="D446" s="299" t="s">
        <v>879</v>
      </c>
      <c r="E446" s="522">
        <v>25</v>
      </c>
      <c r="F446" s="522"/>
      <c r="G446" s="333">
        <f t="shared" si="12"/>
        <v>2470.2599999999852</v>
      </c>
      <c r="H446" s="334" t="s">
        <v>298</v>
      </c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6</v>
      </c>
      <c r="C447" s="298">
        <v>46165</v>
      </c>
      <c r="D447" s="299" t="s">
        <v>877</v>
      </c>
      <c r="E447" s="522">
        <v>50</v>
      </c>
      <c r="F447" s="522"/>
      <c r="G447" s="333">
        <f t="shared" si="12"/>
        <v>2495.2599999999852</v>
      </c>
      <c r="H447" s="334" t="s">
        <v>298</v>
      </c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46165</v>
      </c>
      <c r="D448" s="299" t="s">
        <v>878</v>
      </c>
      <c r="E448" s="522">
        <v>25</v>
      </c>
      <c r="F448" s="522"/>
      <c r="G448" s="333">
        <f t="shared" si="12"/>
        <v>2545.2599999999852</v>
      </c>
      <c r="H448" s="334" t="s">
        <v>298</v>
      </c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46164</v>
      </c>
      <c r="D449" s="299" t="s">
        <v>881</v>
      </c>
      <c r="E449" s="522">
        <v>45.46</v>
      </c>
      <c r="F449" s="522"/>
      <c r="G449" s="333">
        <f t="shared" si="12"/>
        <v>2570.2599999999852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6</v>
      </c>
      <c r="C450" s="298">
        <v>46164</v>
      </c>
      <c r="D450" s="299" t="s">
        <v>873</v>
      </c>
      <c r="E450" s="522">
        <v>22</v>
      </c>
      <c r="F450" s="522"/>
      <c r="G450" s="333">
        <f t="shared" si="12"/>
        <v>2615.7199999999852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46164</v>
      </c>
      <c r="D451" s="299" t="s">
        <v>296</v>
      </c>
      <c r="E451" s="522">
        <v>14.57</v>
      </c>
      <c r="F451" s="522"/>
      <c r="G451" s="333">
        <f t="shared" si="12"/>
        <v>2637.7199999999852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46163</v>
      </c>
      <c r="D452" s="299" t="s">
        <v>334</v>
      </c>
      <c r="E452" s="522">
        <v>9.01</v>
      </c>
      <c r="F452" s="522"/>
      <c r="G452" s="333">
        <f t="shared" si="12"/>
        <v>2652.2899999999854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46163</v>
      </c>
      <c r="D453" s="299" t="s">
        <v>334</v>
      </c>
      <c r="E453" s="522">
        <v>6.8</v>
      </c>
      <c r="F453" s="522"/>
      <c r="G453" s="333">
        <f t="shared" si="12"/>
        <v>2661.2999999999856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46163</v>
      </c>
      <c r="D454" s="299" t="s">
        <v>358</v>
      </c>
      <c r="E454" s="522">
        <v>16.649999999999999</v>
      </c>
      <c r="F454" s="522"/>
      <c r="G454" s="333">
        <f t="shared" si="12"/>
        <v>2668.0999999999858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8</v>
      </c>
      <c r="C455" s="298">
        <v>46163</v>
      </c>
      <c r="D455" s="299" t="s">
        <v>846</v>
      </c>
      <c r="E455" s="522">
        <v>24.89</v>
      </c>
      <c r="F455" s="522"/>
      <c r="G455" s="333">
        <f t="shared" si="12"/>
        <v>2684.7499999999859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5</v>
      </c>
      <c r="C456" s="298">
        <v>46163</v>
      </c>
      <c r="D456" s="299" t="s">
        <v>846</v>
      </c>
      <c r="E456" s="522">
        <v>11.2</v>
      </c>
      <c r="F456" s="522"/>
      <c r="G456" s="333">
        <f t="shared" si="12"/>
        <v>2709.6399999999858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46162</v>
      </c>
      <c r="D457" s="299" t="s">
        <v>296</v>
      </c>
      <c r="E457" s="522">
        <v>11.18</v>
      </c>
      <c r="F457" s="522"/>
      <c r="G457" s="333">
        <f t="shared" si="12"/>
        <v>2720.8399999999856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46162</v>
      </c>
      <c r="D458" s="299" t="s">
        <v>386</v>
      </c>
      <c r="E458" s="522">
        <v>14.38</v>
      </c>
      <c r="F458" s="522"/>
      <c r="G458" s="333">
        <f t="shared" si="12"/>
        <v>2732.0199999999854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22</v>
      </c>
      <c r="C459" s="298">
        <v>46162</v>
      </c>
      <c r="D459" s="299" t="s">
        <v>323</v>
      </c>
      <c r="E459" s="522">
        <v>20.22</v>
      </c>
      <c r="F459" s="522"/>
      <c r="G459" s="333">
        <f t="shared" si="12"/>
        <v>2746.3999999999855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5</v>
      </c>
      <c r="C460" s="298">
        <v>46162</v>
      </c>
      <c r="D460" s="299" t="s">
        <v>872</v>
      </c>
      <c r="E460" s="522">
        <v>30</v>
      </c>
      <c r="F460" s="522"/>
      <c r="G460" s="333">
        <f t="shared" ref="G460:G474" si="13">G461-E460+F460</f>
        <v>2766.6199999999853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46162</v>
      </c>
      <c r="D461" s="299" t="s">
        <v>874</v>
      </c>
      <c r="E461" s="522">
        <v>46.72</v>
      </c>
      <c r="F461" s="522"/>
      <c r="G461" s="333">
        <f t="shared" si="13"/>
        <v>2796.6199999999853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4</v>
      </c>
      <c r="C462" s="298">
        <v>46162</v>
      </c>
      <c r="D462" s="299" t="s">
        <v>310</v>
      </c>
      <c r="E462" s="522">
        <v>56.51</v>
      </c>
      <c r="F462" s="522"/>
      <c r="G462" s="333">
        <f t="shared" si="13"/>
        <v>2843.3399999999851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6</v>
      </c>
      <c r="C463" s="298">
        <v>46161</v>
      </c>
      <c r="D463" s="299" t="s">
        <v>871</v>
      </c>
      <c r="E463" s="522">
        <v>63.99</v>
      </c>
      <c r="F463" s="522"/>
      <c r="G463" s="333">
        <f t="shared" si="13"/>
        <v>2899.8499999999854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4</v>
      </c>
      <c r="C464" s="298">
        <v>46161</v>
      </c>
      <c r="D464" s="299" t="s">
        <v>296</v>
      </c>
      <c r="E464" s="522">
        <v>43.46</v>
      </c>
      <c r="F464" s="522"/>
      <c r="G464" s="333">
        <f t="shared" si="13"/>
        <v>2963.8399999999851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3</v>
      </c>
      <c r="C465" s="298">
        <v>46161</v>
      </c>
      <c r="D465" s="299" t="s">
        <v>296</v>
      </c>
      <c r="E465" s="522">
        <v>8.7200000000000006</v>
      </c>
      <c r="F465" s="522"/>
      <c r="G465" s="333">
        <f t="shared" si="13"/>
        <v>3007.2999999999852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46161</v>
      </c>
      <c r="D466" s="299" t="s">
        <v>301</v>
      </c>
      <c r="E466" s="522">
        <v>30.9</v>
      </c>
      <c r="F466" s="522"/>
      <c r="G466" s="333">
        <f t="shared" si="13"/>
        <v>3016.019999999985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22</v>
      </c>
      <c r="C467" s="298">
        <v>46161</v>
      </c>
      <c r="D467" s="299" t="s">
        <v>328</v>
      </c>
      <c r="E467" s="522">
        <v>7.46</v>
      </c>
      <c r="F467" s="522"/>
      <c r="G467" s="333">
        <f t="shared" si="13"/>
        <v>3046.9199999999851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46161</v>
      </c>
      <c r="D468" s="299" t="s">
        <v>869</v>
      </c>
      <c r="E468" s="522">
        <v>31.05</v>
      </c>
      <c r="F468" s="522"/>
      <c r="G468" s="333">
        <f t="shared" si="13"/>
        <v>3054.3799999999851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46161</v>
      </c>
      <c r="D469" s="299" t="s">
        <v>870</v>
      </c>
      <c r="E469" s="522">
        <v>54.41</v>
      </c>
      <c r="F469" s="522"/>
      <c r="G469" s="333">
        <f t="shared" si="13"/>
        <v>3085.4299999999853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46161</v>
      </c>
      <c r="D470" s="299" t="s">
        <v>875</v>
      </c>
      <c r="E470" s="522">
        <v>20.49</v>
      </c>
      <c r="F470" s="522"/>
      <c r="G470" s="333">
        <f t="shared" si="13"/>
        <v>3139.8399999999851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22</v>
      </c>
      <c r="C471" s="298">
        <v>46160</v>
      </c>
      <c r="D471" s="299" t="s">
        <v>401</v>
      </c>
      <c r="E471" s="522">
        <v>13.84</v>
      </c>
      <c r="F471" s="522"/>
      <c r="G471" s="333">
        <f t="shared" si="13"/>
        <v>3160.3299999999849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46160</v>
      </c>
      <c r="D472" s="299" t="s">
        <v>876</v>
      </c>
      <c r="E472" s="522">
        <v>138.44</v>
      </c>
      <c r="F472" s="522">
        <v>138.44</v>
      </c>
      <c r="G472" s="333">
        <f t="shared" si="13"/>
        <v>3174.1699999999851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46160</v>
      </c>
      <c r="D473" s="299" t="s">
        <v>353</v>
      </c>
      <c r="E473" s="522">
        <v>25.48</v>
      </c>
      <c r="F473" s="522"/>
      <c r="G473" s="333">
        <f t="shared" si="13"/>
        <v>3174.1699999999851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17</v>
      </c>
      <c r="C474" s="298">
        <v>46160</v>
      </c>
      <c r="D474" s="299" t="s">
        <v>188</v>
      </c>
      <c r="E474" s="522">
        <v>42.65</v>
      </c>
      <c r="F474" s="522"/>
      <c r="G474" s="333">
        <f t="shared" si="13"/>
        <v>3199.6499999999851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15</v>
      </c>
      <c r="C475" s="298">
        <v>46160</v>
      </c>
      <c r="D475" s="299" t="s">
        <v>185</v>
      </c>
      <c r="E475" s="522">
        <v>101.37</v>
      </c>
      <c r="F475" s="522"/>
      <c r="G475" s="333">
        <f t="shared" ref="G475:G555" si="14">G476-E475+F475</f>
        <v>3242.2999999999852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335</v>
      </c>
      <c r="B476" s="330" t="s">
        <v>335</v>
      </c>
      <c r="C476" s="298">
        <v>46160</v>
      </c>
      <c r="D476" s="299" t="s">
        <v>336</v>
      </c>
      <c r="E476" s="522">
        <v>93.13</v>
      </c>
      <c r="F476" s="522"/>
      <c r="G476" s="333">
        <f t="shared" si="14"/>
        <v>3343.6699999999851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11</v>
      </c>
      <c r="C477" s="298">
        <v>46160</v>
      </c>
      <c r="D477" s="299" t="s">
        <v>178</v>
      </c>
      <c r="E477" s="522">
        <v>267.68</v>
      </c>
      <c r="F477" s="522"/>
      <c r="G477" s="333">
        <f t="shared" si="14"/>
        <v>3436.7999999999852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23</v>
      </c>
      <c r="C478" s="298">
        <v>46160</v>
      </c>
      <c r="D478" s="299" t="s">
        <v>63</v>
      </c>
      <c r="E478" s="522">
        <v>529.46</v>
      </c>
      <c r="F478" s="522"/>
      <c r="G478" s="333">
        <f t="shared" si="14"/>
        <v>3704.479999999985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46159</v>
      </c>
      <c r="D479" s="299" t="s">
        <v>311</v>
      </c>
      <c r="E479" s="522">
        <v>148.25</v>
      </c>
      <c r="F479" s="522"/>
      <c r="G479" s="333">
        <f t="shared" si="14"/>
        <v>4233.939999999985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46159</v>
      </c>
      <c r="D480" s="299" t="s">
        <v>306</v>
      </c>
      <c r="E480" s="522">
        <v>90.2</v>
      </c>
      <c r="F480" s="522"/>
      <c r="G480" s="333">
        <f t="shared" si="14"/>
        <v>4382.189999999985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21</v>
      </c>
      <c r="C481" s="298">
        <v>46159</v>
      </c>
      <c r="D481" s="299" t="s">
        <v>194</v>
      </c>
      <c r="E481" s="522">
        <v>81</v>
      </c>
      <c r="F481" s="522"/>
      <c r="G481" s="333">
        <f t="shared" si="14"/>
        <v>4472.3899999999849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46159</v>
      </c>
      <c r="D482" s="299" t="s">
        <v>300</v>
      </c>
      <c r="E482" s="522">
        <v>38.33</v>
      </c>
      <c r="F482" s="522"/>
      <c r="G482" s="333">
        <f t="shared" si="14"/>
        <v>4553.3899999999849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42</v>
      </c>
      <c r="C483" s="298">
        <v>46159</v>
      </c>
      <c r="D483" s="299" t="s">
        <v>333</v>
      </c>
      <c r="E483" s="522">
        <v>29.8</v>
      </c>
      <c r="F483" s="522"/>
      <c r="G483" s="333">
        <f t="shared" si="14"/>
        <v>4591.7199999999848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43</v>
      </c>
      <c r="C484" s="298">
        <v>46159</v>
      </c>
      <c r="D484" s="299" t="s">
        <v>333</v>
      </c>
      <c r="E484" s="522">
        <v>22.35</v>
      </c>
      <c r="F484" s="522"/>
      <c r="G484" s="333">
        <f t="shared" si="14"/>
        <v>4621.519999999985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46159</v>
      </c>
      <c r="D485" s="299" t="s">
        <v>319</v>
      </c>
      <c r="E485" s="522">
        <v>50.75</v>
      </c>
      <c r="F485" s="522"/>
      <c r="G485" s="333">
        <f t="shared" si="14"/>
        <v>4643.8699999999853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46158</v>
      </c>
      <c r="D486" s="299" t="s">
        <v>340</v>
      </c>
      <c r="E486" s="522">
        <v>21.3</v>
      </c>
      <c r="F486" s="522"/>
      <c r="G486" s="333">
        <f t="shared" si="14"/>
        <v>4694.6199999999853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46158</v>
      </c>
      <c r="D487" s="299" t="s">
        <v>319</v>
      </c>
      <c r="E487" s="522">
        <v>41.46</v>
      </c>
      <c r="F487" s="522"/>
      <c r="G487" s="333">
        <f t="shared" si="14"/>
        <v>4715.9199999999855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46158</v>
      </c>
      <c r="D488" s="299" t="s">
        <v>849</v>
      </c>
      <c r="E488" s="522">
        <v>95.85</v>
      </c>
      <c r="F488" s="522">
        <v>95.85</v>
      </c>
      <c r="G488" s="333">
        <f t="shared" si="14"/>
        <v>4757.3799999999856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46158</v>
      </c>
      <c r="D489" s="299" t="s">
        <v>847</v>
      </c>
      <c r="E489" s="522">
        <v>87.13</v>
      </c>
      <c r="F489" s="522">
        <v>87.13</v>
      </c>
      <c r="G489" s="333">
        <f t="shared" si="14"/>
        <v>4757.3799999999856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46158</v>
      </c>
      <c r="D490" s="299" t="s">
        <v>310</v>
      </c>
      <c r="E490" s="522">
        <v>48.15</v>
      </c>
      <c r="F490" s="522"/>
      <c r="G490" s="333">
        <f t="shared" si="14"/>
        <v>4757.3799999999856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46158</v>
      </c>
      <c r="D491" s="299" t="s">
        <v>308</v>
      </c>
      <c r="E491" s="522">
        <v>75.069999999999993</v>
      </c>
      <c r="F491" s="522"/>
      <c r="G491" s="333">
        <f t="shared" si="14"/>
        <v>4805.5299999999852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2</v>
      </c>
      <c r="C492" s="298">
        <v>46158</v>
      </c>
      <c r="D492" s="299" t="s">
        <v>308</v>
      </c>
      <c r="E492" s="522">
        <v>75</v>
      </c>
      <c r="F492" s="522"/>
      <c r="G492" s="333">
        <f t="shared" si="14"/>
        <v>4880.5999999999849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3</v>
      </c>
      <c r="C493" s="298">
        <v>46158</v>
      </c>
      <c r="D493" s="299" t="s">
        <v>348</v>
      </c>
      <c r="E493" s="522">
        <v>8.3800000000000008</v>
      </c>
      <c r="F493" s="522"/>
      <c r="G493" s="333">
        <f t="shared" si="14"/>
        <v>4955.5999999999849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8</v>
      </c>
      <c r="C494" s="298">
        <v>46157</v>
      </c>
      <c r="D494" s="299" t="s">
        <v>319</v>
      </c>
      <c r="E494" s="522">
        <v>63.55</v>
      </c>
      <c r="F494" s="522"/>
      <c r="G494" s="333">
        <f t="shared" si="14"/>
        <v>4963.979999999985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46157</v>
      </c>
      <c r="D495" s="299" t="s">
        <v>296</v>
      </c>
      <c r="E495" s="522">
        <v>45.1</v>
      </c>
      <c r="F495" s="522"/>
      <c r="G495" s="333">
        <f t="shared" si="14"/>
        <v>5027.5299999999852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46157</v>
      </c>
      <c r="D496" s="299" t="s">
        <v>296</v>
      </c>
      <c r="E496" s="522">
        <v>24.54</v>
      </c>
      <c r="F496" s="522"/>
      <c r="G496" s="333">
        <f t="shared" si="14"/>
        <v>5072.6299999999856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46157</v>
      </c>
      <c r="D497" s="299" t="s">
        <v>334</v>
      </c>
      <c r="E497" s="522">
        <v>14.28</v>
      </c>
      <c r="F497" s="522"/>
      <c r="G497" s="333">
        <f t="shared" si="14"/>
        <v>5097.1699999999855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46157</v>
      </c>
      <c r="D498" s="299" t="s">
        <v>506</v>
      </c>
      <c r="E498" s="522">
        <v>146.15</v>
      </c>
      <c r="F498" s="522">
        <v>146.15</v>
      </c>
      <c r="G498" s="333">
        <f t="shared" si="14"/>
        <v>5111.4499999999853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46157</v>
      </c>
      <c r="D499" s="299" t="s">
        <v>868</v>
      </c>
      <c r="E499" s="522">
        <v>202.87</v>
      </c>
      <c r="F499" s="522"/>
      <c r="G499" s="333">
        <f>G500-E499+F499</f>
        <v>5111.4499999999853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46157</v>
      </c>
      <c r="D500" s="299" t="s">
        <v>300</v>
      </c>
      <c r="E500" s="522">
        <v>14.9</v>
      </c>
      <c r="F500" s="522"/>
      <c r="G500" s="333">
        <f t="shared" si="14"/>
        <v>5314.3199999999852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291</v>
      </c>
      <c r="B501" s="330">
        <v>38</v>
      </c>
      <c r="C501" s="298">
        <v>46157</v>
      </c>
      <c r="D501" s="299" t="s">
        <v>293</v>
      </c>
      <c r="E501" s="522"/>
      <c r="F501" s="522">
        <v>4597.82</v>
      </c>
      <c r="G501" s="333">
        <f t="shared" si="14"/>
        <v>5329.2199999999848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8</v>
      </c>
      <c r="C502" s="298">
        <v>46156</v>
      </c>
      <c r="D502" s="299" t="s">
        <v>867</v>
      </c>
      <c r="E502" s="522">
        <v>34.96</v>
      </c>
      <c r="F502" s="522"/>
      <c r="G502" s="333">
        <f t="shared" si="14"/>
        <v>731.39999999998463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2</v>
      </c>
      <c r="C503" s="298">
        <v>46156</v>
      </c>
      <c r="D503" s="299" t="s">
        <v>408</v>
      </c>
      <c r="E503" s="522">
        <v>23.9</v>
      </c>
      <c r="F503" s="522"/>
      <c r="G503" s="333">
        <f t="shared" si="14"/>
        <v>766.35999999998467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294</v>
      </c>
      <c r="B504" s="330">
        <v>24</v>
      </c>
      <c r="C504" s="298">
        <v>46156</v>
      </c>
      <c r="D504" s="299" t="s">
        <v>860</v>
      </c>
      <c r="E504" s="522">
        <v>109.92</v>
      </c>
      <c r="F504" s="522"/>
      <c r="G504" s="333">
        <f t="shared" si="14"/>
        <v>790.25999999998464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46156</v>
      </c>
      <c r="D505" s="299" t="s">
        <v>334</v>
      </c>
      <c r="E505" s="522">
        <v>24.34</v>
      </c>
      <c r="F505" s="522"/>
      <c r="G505" s="333">
        <f t="shared" si="14"/>
        <v>900.1799999999846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8</v>
      </c>
      <c r="C506" s="298">
        <v>46156</v>
      </c>
      <c r="D506" s="299" t="s">
        <v>846</v>
      </c>
      <c r="E506" s="522">
        <v>24.89</v>
      </c>
      <c r="F506" s="522"/>
      <c r="G506" s="333">
        <f t="shared" si="14"/>
        <v>924.51999999998463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5</v>
      </c>
      <c r="C507" s="298">
        <v>46156</v>
      </c>
      <c r="D507" s="299" t="s">
        <v>846</v>
      </c>
      <c r="E507" s="522">
        <v>11.2</v>
      </c>
      <c r="F507" s="522"/>
      <c r="G507" s="333">
        <f t="shared" si="14"/>
        <v>949.40999999998462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46156</v>
      </c>
      <c r="D508" s="299" t="s">
        <v>324</v>
      </c>
      <c r="E508" s="522">
        <v>22.04</v>
      </c>
      <c r="F508" s="522"/>
      <c r="G508" s="333">
        <f t="shared" si="14"/>
        <v>960.60999999998467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291</v>
      </c>
      <c r="B509" s="330">
        <v>39</v>
      </c>
      <c r="C509" s="298">
        <v>46156</v>
      </c>
      <c r="D509" s="299" t="s">
        <v>292</v>
      </c>
      <c r="E509" s="522"/>
      <c r="F509" s="522">
        <v>2763.78</v>
      </c>
      <c r="G509" s="333">
        <f t="shared" si="14"/>
        <v>982.64999999998463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41</v>
      </c>
      <c r="C510" s="298">
        <v>46156</v>
      </c>
      <c r="D510" s="299" t="s">
        <v>299</v>
      </c>
      <c r="E510" s="522"/>
      <c r="F510" s="522">
        <v>250</v>
      </c>
      <c r="G510" s="333">
        <f t="shared" si="14"/>
        <v>-1781.1300000000156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335</v>
      </c>
      <c r="B511" s="330" t="s">
        <v>335</v>
      </c>
      <c r="C511" s="298">
        <v>46156</v>
      </c>
      <c r="D511" s="299" t="s">
        <v>460</v>
      </c>
      <c r="E511" s="522"/>
      <c r="F511" s="522">
        <v>100</v>
      </c>
      <c r="G511" s="333">
        <f t="shared" si="14"/>
        <v>-2031.1300000000156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46156</v>
      </c>
      <c r="D512" s="299" t="s">
        <v>300</v>
      </c>
      <c r="E512" s="522">
        <v>13.3</v>
      </c>
      <c r="F512" s="522"/>
      <c r="G512" s="333">
        <f t="shared" si="14"/>
        <v>-2131.1300000000156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46155</v>
      </c>
      <c r="D513" s="299" t="s">
        <v>296</v>
      </c>
      <c r="E513" s="522">
        <v>14.67</v>
      </c>
      <c r="F513" s="522"/>
      <c r="G513" s="333">
        <f t="shared" si="14"/>
        <v>-2117.8300000000154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46155</v>
      </c>
      <c r="D514" s="299" t="s">
        <v>319</v>
      </c>
      <c r="E514" s="522">
        <v>22.96</v>
      </c>
      <c r="F514" s="522"/>
      <c r="G514" s="333">
        <f t="shared" si="14"/>
        <v>-2103.1600000000153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287</v>
      </c>
      <c r="B515" s="330" t="s">
        <v>287</v>
      </c>
      <c r="C515" s="298">
        <v>46155</v>
      </c>
      <c r="D515" s="299" t="s">
        <v>855</v>
      </c>
      <c r="E515" s="522">
        <v>100</v>
      </c>
      <c r="F515" s="522">
        <v>100</v>
      </c>
      <c r="G515" s="333">
        <f t="shared" si="14"/>
        <v>-2080.2000000000153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46154</v>
      </c>
      <c r="D516" s="299" t="s">
        <v>455</v>
      </c>
      <c r="E516" s="522">
        <v>43.14</v>
      </c>
      <c r="F516" s="522"/>
      <c r="G516" s="333">
        <f t="shared" si="14"/>
        <v>-2080.2000000000153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3</v>
      </c>
      <c r="C517" s="298">
        <v>46154</v>
      </c>
      <c r="D517" s="299" t="s">
        <v>455</v>
      </c>
      <c r="E517" s="522">
        <v>7.29</v>
      </c>
      <c r="F517" s="522"/>
      <c r="G517" s="333">
        <f t="shared" si="14"/>
        <v>-2037.0600000000154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19</v>
      </c>
      <c r="C518" s="298">
        <v>46154</v>
      </c>
      <c r="D518" s="299" t="s">
        <v>191</v>
      </c>
      <c r="E518" s="522">
        <v>200</v>
      </c>
      <c r="F518" s="522"/>
      <c r="G518" s="333">
        <f t="shared" si="14"/>
        <v>-2029.7700000000154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46154</v>
      </c>
      <c r="D519" s="299" t="s">
        <v>446</v>
      </c>
      <c r="E519" s="522">
        <v>-0.06</v>
      </c>
      <c r="F519" s="522"/>
      <c r="G519" s="333">
        <f t="shared" si="14"/>
        <v>-1829.7700000000154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46154</v>
      </c>
      <c r="D520" s="299" t="s">
        <v>301</v>
      </c>
      <c r="E520" s="522">
        <v>21.55</v>
      </c>
      <c r="F520" s="522"/>
      <c r="G520" s="333">
        <f t="shared" si="14"/>
        <v>-1829.8300000000154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3</v>
      </c>
      <c r="C521" s="298">
        <v>46153</v>
      </c>
      <c r="D521" s="299" t="s">
        <v>296</v>
      </c>
      <c r="E521" s="522">
        <v>4.79</v>
      </c>
      <c r="F521" s="522"/>
      <c r="G521" s="333">
        <f t="shared" si="14"/>
        <v>-1808.2800000000154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4</v>
      </c>
      <c r="C522" s="298">
        <v>46153</v>
      </c>
      <c r="D522" s="299" t="s">
        <v>296</v>
      </c>
      <c r="E522" s="522">
        <v>66.59</v>
      </c>
      <c r="F522" s="522"/>
      <c r="G522" s="333">
        <f t="shared" si="14"/>
        <v>-1803.4900000000155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287</v>
      </c>
      <c r="B523" s="330" t="s">
        <v>287</v>
      </c>
      <c r="C523" s="298">
        <v>46153</v>
      </c>
      <c r="D523" s="299" t="s">
        <v>843</v>
      </c>
      <c r="E523" s="522">
        <v>-51.06</v>
      </c>
      <c r="F523" s="522">
        <v>-51.06</v>
      </c>
      <c r="G523" s="333">
        <f t="shared" si="14"/>
        <v>-1736.9000000000156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46153</v>
      </c>
      <c r="D524" s="299" t="s">
        <v>352</v>
      </c>
      <c r="E524" s="522">
        <v>21.29</v>
      </c>
      <c r="F524" s="522"/>
      <c r="G524" s="333">
        <f t="shared" si="14"/>
        <v>-1736.9000000000156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46152</v>
      </c>
      <c r="D525" s="299" t="s">
        <v>319</v>
      </c>
      <c r="E525" s="522">
        <v>59.25</v>
      </c>
      <c r="F525" s="522"/>
      <c r="G525" s="333">
        <f t="shared" si="14"/>
        <v>-1715.6100000000156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1</v>
      </c>
      <c r="C526" s="298">
        <v>46152</v>
      </c>
      <c r="D526" s="299" t="s">
        <v>304</v>
      </c>
      <c r="E526" s="522">
        <v>145.94999999999999</v>
      </c>
      <c r="F526" s="522"/>
      <c r="G526" s="333">
        <f t="shared" si="14"/>
        <v>-1656.3600000000156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1</v>
      </c>
      <c r="C527" s="298">
        <v>46152</v>
      </c>
      <c r="D527" s="299" t="s">
        <v>311</v>
      </c>
      <c r="E527" s="522">
        <v>131.9</v>
      </c>
      <c r="F527" s="522"/>
      <c r="G527" s="333">
        <f t="shared" si="14"/>
        <v>-1510.4100000000155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46152</v>
      </c>
      <c r="D528" s="299" t="s">
        <v>850</v>
      </c>
      <c r="E528" s="522">
        <v>96.46</v>
      </c>
      <c r="F528" s="522"/>
      <c r="G528" s="333">
        <f t="shared" si="14"/>
        <v>-1378.5100000000155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7</v>
      </c>
      <c r="C529" s="298">
        <v>46152</v>
      </c>
      <c r="D529" s="299" t="s">
        <v>851</v>
      </c>
      <c r="E529" s="522">
        <v>162</v>
      </c>
      <c r="F529" s="522"/>
      <c r="G529" s="333">
        <f t="shared" si="14"/>
        <v>-1282.0500000000154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3</v>
      </c>
      <c r="C530" s="298">
        <v>46152</v>
      </c>
      <c r="D530" s="299" t="s">
        <v>348</v>
      </c>
      <c r="E530" s="522">
        <v>25</v>
      </c>
      <c r="F530" s="522"/>
      <c r="G530" s="333">
        <f t="shared" si="14"/>
        <v>-1120.0500000000154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2</v>
      </c>
      <c r="C531" s="298">
        <v>46151</v>
      </c>
      <c r="D531" s="299" t="s">
        <v>852</v>
      </c>
      <c r="E531" s="522">
        <v>35.83</v>
      </c>
      <c r="F531" s="522"/>
      <c r="G531" s="333">
        <f t="shared" si="14"/>
        <v>-1095.0500000000154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46151</v>
      </c>
      <c r="D532" s="299" t="s">
        <v>310</v>
      </c>
      <c r="E532" s="522">
        <v>50.58</v>
      </c>
      <c r="F532" s="522"/>
      <c r="G532" s="333">
        <f t="shared" si="14"/>
        <v>-1059.2200000000155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46151</v>
      </c>
      <c r="D533" s="299" t="s">
        <v>853</v>
      </c>
      <c r="E533" s="522">
        <v>20.65</v>
      </c>
      <c r="F533" s="522"/>
      <c r="G533" s="333">
        <f t="shared" si="14"/>
        <v>-1008.6400000000156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46151</v>
      </c>
      <c r="D534" s="299" t="s">
        <v>319</v>
      </c>
      <c r="E534" s="522">
        <v>38.770000000000003</v>
      </c>
      <c r="F534" s="522"/>
      <c r="G534" s="333">
        <f t="shared" si="14"/>
        <v>-987.99000000001558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287</v>
      </c>
      <c r="B535" s="330" t="s">
        <v>287</v>
      </c>
      <c r="C535" s="298">
        <v>46151</v>
      </c>
      <c r="D535" s="299" t="s">
        <v>843</v>
      </c>
      <c r="E535" s="522">
        <v>383.63</v>
      </c>
      <c r="F535" s="522">
        <v>383.63</v>
      </c>
      <c r="G535" s="333">
        <f t="shared" si="14"/>
        <v>-949.2200000000156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5</v>
      </c>
      <c r="C536" s="298">
        <v>46151</v>
      </c>
      <c r="D536" s="299" t="s">
        <v>854</v>
      </c>
      <c r="E536" s="522">
        <v>10.68</v>
      </c>
      <c r="F536" s="522"/>
      <c r="G536" s="333">
        <f t="shared" si="14"/>
        <v>-949.2200000000156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3</v>
      </c>
      <c r="C537" s="298">
        <v>46151</v>
      </c>
      <c r="D537" s="299" t="s">
        <v>348</v>
      </c>
      <c r="E537" s="522">
        <v>9.35</v>
      </c>
      <c r="F537" s="522"/>
      <c r="G537" s="333">
        <f t="shared" si="14"/>
        <v>-938.54000000001565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46151</v>
      </c>
      <c r="D538" s="299" t="s">
        <v>331</v>
      </c>
      <c r="E538" s="522">
        <v>-150.9</v>
      </c>
      <c r="F538" s="522">
        <v>-150.9</v>
      </c>
      <c r="G538" s="333">
        <f t="shared" si="14"/>
        <v>-929.19000000001563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46151</v>
      </c>
      <c r="D539" s="299" t="s">
        <v>847</v>
      </c>
      <c r="E539" s="522">
        <v>557.9</v>
      </c>
      <c r="F539" s="522">
        <v>557.9</v>
      </c>
      <c r="G539" s="333">
        <f t="shared" si="14"/>
        <v>-929.19000000001563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18</v>
      </c>
      <c r="C540" s="298">
        <v>46150</v>
      </c>
      <c r="D540" s="299" t="s">
        <v>361</v>
      </c>
      <c r="E540" s="522">
        <v>400</v>
      </c>
      <c r="F540" s="522"/>
      <c r="G540" s="333">
        <f t="shared" si="14"/>
        <v>-929.19000000001574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46150</v>
      </c>
      <c r="D541" s="299" t="s">
        <v>842</v>
      </c>
      <c r="E541" s="522">
        <v>200</v>
      </c>
      <c r="F541" s="522">
        <v>200</v>
      </c>
      <c r="G541" s="333">
        <f t="shared" si="14"/>
        <v>-529.19000000001574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46150</v>
      </c>
      <c r="D542" s="299" t="s">
        <v>473</v>
      </c>
      <c r="E542" s="522">
        <v>52.78</v>
      </c>
      <c r="F542" s="522"/>
      <c r="G542" s="333">
        <f t="shared" si="14"/>
        <v>-529.19000000001574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287</v>
      </c>
      <c r="B543" s="330" t="s">
        <v>287</v>
      </c>
      <c r="C543" s="298">
        <v>46150</v>
      </c>
      <c r="D543" s="299" t="s">
        <v>848</v>
      </c>
      <c r="E543" s="522">
        <v>137.07</v>
      </c>
      <c r="F543" s="522">
        <v>137.07</v>
      </c>
      <c r="G543" s="333">
        <f t="shared" si="14"/>
        <v>-476.41000000001571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46150</v>
      </c>
      <c r="D544" s="299" t="s">
        <v>358</v>
      </c>
      <c r="E544" s="522">
        <v>17.440000000000001</v>
      </c>
      <c r="F544" s="522"/>
      <c r="G544" s="333">
        <f t="shared" si="14"/>
        <v>-476.41000000001566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287</v>
      </c>
      <c r="B545" s="330" t="s">
        <v>287</v>
      </c>
      <c r="C545" s="298">
        <v>46150</v>
      </c>
      <c r="D545" s="299" t="s">
        <v>849</v>
      </c>
      <c r="E545" s="522">
        <v>359.81</v>
      </c>
      <c r="F545" s="522">
        <v>359.81</v>
      </c>
      <c r="G545" s="333">
        <f t="shared" si="14"/>
        <v>-458.97000000001566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46149</v>
      </c>
      <c r="D546" s="299" t="s">
        <v>846</v>
      </c>
      <c r="E546" s="522">
        <v>23.7</v>
      </c>
      <c r="F546" s="522"/>
      <c r="G546" s="333">
        <f t="shared" si="14"/>
        <v>-458.97000000001566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46149</v>
      </c>
      <c r="D547" s="299" t="s">
        <v>371</v>
      </c>
      <c r="E547" s="522">
        <v>13.43</v>
      </c>
      <c r="F547" s="522"/>
      <c r="G547" s="333">
        <f t="shared" si="14"/>
        <v>-435.27000000001567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13</v>
      </c>
      <c r="C548" s="298">
        <v>46149</v>
      </c>
      <c r="D548" s="299" t="s">
        <v>182</v>
      </c>
      <c r="E548" s="522">
        <v>122.18</v>
      </c>
      <c r="F548" s="522"/>
      <c r="G548" s="333">
        <f t="shared" si="14"/>
        <v>-421.84000000001566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335</v>
      </c>
      <c r="B549" s="330" t="s">
        <v>335</v>
      </c>
      <c r="C549" s="298">
        <v>46149</v>
      </c>
      <c r="D549" s="299" t="s">
        <v>447</v>
      </c>
      <c r="E549" s="522">
        <v>43.62</v>
      </c>
      <c r="F549" s="522"/>
      <c r="G549" s="333">
        <f t="shared" si="14"/>
        <v>-299.66000000001566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9</v>
      </c>
      <c r="C550" s="298">
        <v>46149</v>
      </c>
      <c r="D550" s="299" t="s">
        <v>58</v>
      </c>
      <c r="E550" s="522">
        <v>1231.68</v>
      </c>
      <c r="F550" s="522"/>
      <c r="G550" s="333">
        <f t="shared" si="14"/>
        <v>-256.04000000001565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3</v>
      </c>
      <c r="C551" s="298">
        <v>46149</v>
      </c>
      <c r="D551" s="299" t="s">
        <v>309</v>
      </c>
      <c r="E551" s="522">
        <v>4.49</v>
      </c>
      <c r="F551" s="522"/>
      <c r="G551" s="333">
        <f t="shared" si="14"/>
        <v>975.63999999998441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5</v>
      </c>
      <c r="C552" s="298">
        <v>46149</v>
      </c>
      <c r="D552" s="299" t="s">
        <v>846</v>
      </c>
      <c r="E552" s="522">
        <v>19.2</v>
      </c>
      <c r="F552" s="522"/>
      <c r="G552" s="333">
        <f t="shared" si="14"/>
        <v>980.12999999998442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46149</v>
      </c>
      <c r="D553" s="299" t="s">
        <v>846</v>
      </c>
      <c r="E553" s="522">
        <v>35</v>
      </c>
      <c r="F553" s="522"/>
      <c r="G553" s="333">
        <f t="shared" si="14"/>
        <v>999.32999999998447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8</v>
      </c>
      <c r="C554" s="298">
        <v>46149</v>
      </c>
      <c r="D554" s="299" t="s">
        <v>319</v>
      </c>
      <c r="E554" s="522">
        <v>15.93</v>
      </c>
      <c r="F554" s="522"/>
      <c r="G554" s="333">
        <f t="shared" si="14"/>
        <v>1034.3299999999845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46149</v>
      </c>
      <c r="D555" s="299" t="s">
        <v>296</v>
      </c>
      <c r="E555" s="522">
        <v>11.18</v>
      </c>
      <c r="F555" s="522"/>
      <c r="G555" s="333">
        <f t="shared" si="14"/>
        <v>1050.2599999999845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46149</v>
      </c>
      <c r="D556" s="299" t="s">
        <v>301</v>
      </c>
      <c r="E556" s="522">
        <v>16.05</v>
      </c>
      <c r="F556" s="522"/>
      <c r="G556" s="333">
        <f t="shared" ref="G556:G595" si="15">G557-E556+F556</f>
        <v>1061.4399999999846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5</v>
      </c>
      <c r="C557" s="298">
        <v>46148</v>
      </c>
      <c r="D557" s="299" t="s">
        <v>340</v>
      </c>
      <c r="E557" s="522">
        <v>47.93</v>
      </c>
      <c r="F557" s="522"/>
      <c r="G557" s="333">
        <f t="shared" si="15"/>
        <v>1077.4899999999845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14</v>
      </c>
      <c r="C558" s="298">
        <v>46148</v>
      </c>
      <c r="D558" s="299" t="s">
        <v>366</v>
      </c>
      <c r="E558" s="522">
        <v>66.67</v>
      </c>
      <c r="F558" s="522"/>
      <c r="G558" s="333">
        <f t="shared" si="15"/>
        <v>1125.4199999999846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46148</v>
      </c>
      <c r="D559" s="299" t="s">
        <v>319</v>
      </c>
      <c r="E559" s="522">
        <v>19.14</v>
      </c>
      <c r="F559" s="522"/>
      <c r="G559" s="333">
        <f t="shared" si="15"/>
        <v>1192.0899999999847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46148</v>
      </c>
      <c r="D560" s="299" t="s">
        <v>310</v>
      </c>
      <c r="E560" s="522">
        <v>103.69</v>
      </c>
      <c r="F560" s="522"/>
      <c r="G560" s="333">
        <f t="shared" si="15"/>
        <v>1211.2299999999848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287</v>
      </c>
      <c r="B561" s="330" t="s">
        <v>287</v>
      </c>
      <c r="C561" s="298">
        <v>46148</v>
      </c>
      <c r="D561" s="299" t="s">
        <v>843</v>
      </c>
      <c r="E561" s="522">
        <v>513.29999999999995</v>
      </c>
      <c r="F561" s="522">
        <v>513.29999999999995</v>
      </c>
      <c r="G561" s="333">
        <f t="shared" si="15"/>
        <v>1314.9199999999848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46148</v>
      </c>
      <c r="D562" s="299" t="s">
        <v>300</v>
      </c>
      <c r="E562" s="522">
        <v>41.52</v>
      </c>
      <c r="F562" s="522"/>
      <c r="G562" s="333">
        <f t="shared" si="15"/>
        <v>1314.9199999999848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287</v>
      </c>
      <c r="B563" s="330" t="s">
        <v>287</v>
      </c>
      <c r="C563" s="298">
        <v>46148</v>
      </c>
      <c r="D563" s="299" t="s">
        <v>844</v>
      </c>
      <c r="E563" s="522">
        <v>500.5</v>
      </c>
      <c r="F563" s="522">
        <v>500.5</v>
      </c>
      <c r="G563" s="333">
        <f t="shared" si="15"/>
        <v>1356.4399999999848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287</v>
      </c>
      <c r="B564" s="330" t="s">
        <v>287</v>
      </c>
      <c r="C564" s="298">
        <v>46148</v>
      </c>
      <c r="D564" s="299" t="s">
        <v>845</v>
      </c>
      <c r="E564" s="522">
        <v>457.94</v>
      </c>
      <c r="F564" s="522">
        <v>457.94</v>
      </c>
      <c r="G564" s="333">
        <f t="shared" si="15"/>
        <v>1356.4399999999848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46148</v>
      </c>
      <c r="D565" s="299" t="s">
        <v>306</v>
      </c>
      <c r="E565" s="522">
        <v>23.48</v>
      </c>
      <c r="F565" s="522"/>
      <c r="G565" s="333">
        <f t="shared" si="15"/>
        <v>1356.4399999999848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46147</v>
      </c>
      <c r="D566" s="299" t="s">
        <v>384</v>
      </c>
      <c r="E566" s="522">
        <v>59.03</v>
      </c>
      <c r="F566" s="522"/>
      <c r="G566" s="333">
        <f t="shared" si="15"/>
        <v>1379.9199999999848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46147</v>
      </c>
      <c r="D567" s="299" t="s">
        <v>334</v>
      </c>
      <c r="E567" s="522">
        <v>11.06</v>
      </c>
      <c r="F567" s="522"/>
      <c r="G567" s="333">
        <f t="shared" si="15"/>
        <v>1438.9499999999848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2</v>
      </c>
      <c r="C568" s="298">
        <v>46147</v>
      </c>
      <c r="D568" s="299" t="s">
        <v>296</v>
      </c>
      <c r="E568" s="522">
        <v>8.7200000000000006</v>
      </c>
      <c r="F568" s="522"/>
      <c r="G568" s="333">
        <f t="shared" si="15"/>
        <v>1450.0099999999848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4</v>
      </c>
      <c r="C569" s="298">
        <v>46147</v>
      </c>
      <c r="D569" s="299" t="s">
        <v>296</v>
      </c>
      <c r="E569" s="522">
        <v>42.88</v>
      </c>
      <c r="F569" s="522"/>
      <c r="G569" s="333">
        <f t="shared" si="15"/>
        <v>1458.7299999999848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46147</v>
      </c>
      <c r="D570" s="299" t="s">
        <v>300</v>
      </c>
      <c r="E570" s="522">
        <v>17.03</v>
      </c>
      <c r="F570" s="522"/>
      <c r="G570" s="333">
        <f t="shared" si="15"/>
        <v>1501.6099999999849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22</v>
      </c>
      <c r="C571" s="298">
        <v>46146</v>
      </c>
      <c r="D571" s="299" t="s">
        <v>835</v>
      </c>
      <c r="E571" s="522">
        <v>13.83</v>
      </c>
      <c r="F571" s="522"/>
      <c r="G571" s="333">
        <f t="shared" si="15"/>
        <v>1518.6399999999849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5</v>
      </c>
      <c r="C572" s="298">
        <v>46146</v>
      </c>
      <c r="D572" s="299" t="s">
        <v>340</v>
      </c>
      <c r="E572" s="522">
        <v>47.93</v>
      </c>
      <c r="F572" s="522"/>
      <c r="G572" s="333">
        <f t="shared" si="15"/>
        <v>1532.4699999999848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46146</v>
      </c>
      <c r="D573" s="299" t="s">
        <v>334</v>
      </c>
      <c r="E573" s="522">
        <v>11.06</v>
      </c>
      <c r="F573" s="522"/>
      <c r="G573" s="333">
        <f t="shared" si="15"/>
        <v>1580.3999999999849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14</v>
      </c>
      <c r="C574" s="298">
        <v>46146</v>
      </c>
      <c r="D574" s="299" t="s">
        <v>367</v>
      </c>
      <c r="E574" s="522">
        <v>70.25</v>
      </c>
      <c r="F574" s="522"/>
      <c r="G574" s="333">
        <f t="shared" si="15"/>
        <v>1591.4599999999848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284</v>
      </c>
      <c r="B575" s="330">
        <v>36</v>
      </c>
      <c r="C575" s="298">
        <v>46146</v>
      </c>
      <c r="D575" s="299" t="s">
        <v>374</v>
      </c>
      <c r="E575" s="522">
        <v>50</v>
      </c>
      <c r="F575" s="522"/>
      <c r="G575" s="333">
        <f t="shared" si="15"/>
        <v>1661.7099999999848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17</v>
      </c>
      <c r="C576" s="298">
        <v>46146</v>
      </c>
      <c r="D576" s="299" t="s">
        <v>370</v>
      </c>
      <c r="E576" s="522">
        <v>99</v>
      </c>
      <c r="F576" s="522"/>
      <c r="G576" s="333">
        <f t="shared" si="15"/>
        <v>1711.7099999999848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5</v>
      </c>
      <c r="C577" s="298">
        <v>46145</v>
      </c>
      <c r="D577" s="299" t="s">
        <v>834</v>
      </c>
      <c r="E577" s="522">
        <v>49.13</v>
      </c>
      <c r="F577" s="522"/>
      <c r="G577" s="333">
        <f t="shared" si="15"/>
        <v>1810.7099999999848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46145</v>
      </c>
      <c r="D578" s="299" t="s">
        <v>831</v>
      </c>
      <c r="E578" s="522">
        <v>50</v>
      </c>
      <c r="F578" s="522"/>
      <c r="G578" s="333">
        <f t="shared" si="15"/>
        <v>1859.8399999999849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1</v>
      </c>
      <c r="C579" s="298">
        <v>46145</v>
      </c>
      <c r="D579" s="299" t="s">
        <v>311</v>
      </c>
      <c r="E579" s="522">
        <v>91.98</v>
      </c>
      <c r="F579" s="522"/>
      <c r="G579" s="333">
        <f t="shared" si="15"/>
        <v>1909.8399999999849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46145</v>
      </c>
      <c r="D580" s="299" t="s">
        <v>832</v>
      </c>
      <c r="E580" s="522">
        <v>24.68</v>
      </c>
      <c r="F580" s="522"/>
      <c r="G580" s="333">
        <f t="shared" si="15"/>
        <v>2001.8199999999849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46145</v>
      </c>
      <c r="D581" s="299" t="s">
        <v>358</v>
      </c>
      <c r="E581" s="522">
        <v>2.4900000000000002</v>
      </c>
      <c r="F581" s="522"/>
      <c r="G581" s="333">
        <f t="shared" si="15"/>
        <v>2026.499999999985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22</v>
      </c>
      <c r="C582" s="298">
        <v>46145</v>
      </c>
      <c r="D582" s="299" t="s">
        <v>861</v>
      </c>
      <c r="E582" s="522">
        <v>12.77</v>
      </c>
      <c r="F582" s="522"/>
      <c r="G582" s="333">
        <f t="shared" si="15"/>
        <v>2028.989999999985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46145</v>
      </c>
      <c r="D583" s="299" t="s">
        <v>458</v>
      </c>
      <c r="E583" s="522">
        <v>192.97</v>
      </c>
      <c r="F583" s="522"/>
      <c r="G583" s="333">
        <f t="shared" si="15"/>
        <v>2041.759999999985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3</v>
      </c>
      <c r="C584" s="298">
        <v>46145</v>
      </c>
      <c r="D584" s="299" t="s">
        <v>348</v>
      </c>
      <c r="E584" s="522">
        <v>9.35</v>
      </c>
      <c r="F584" s="522"/>
      <c r="G584" s="333">
        <f t="shared" si="15"/>
        <v>2234.729999999985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46144</v>
      </c>
      <c r="D585" s="299" t="s">
        <v>310</v>
      </c>
      <c r="E585" s="522">
        <v>57.69</v>
      </c>
      <c r="F585" s="522"/>
      <c r="G585" s="333">
        <f t="shared" si="15"/>
        <v>2244.0799999999849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46144</v>
      </c>
      <c r="D586" s="299" t="s">
        <v>310</v>
      </c>
      <c r="E586" s="522">
        <v>6.37</v>
      </c>
      <c r="F586" s="522"/>
      <c r="G586" s="333">
        <f t="shared" si="15"/>
        <v>2301.769999999985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294</v>
      </c>
      <c r="B587" s="330">
        <v>22</v>
      </c>
      <c r="C587" s="298">
        <v>46144</v>
      </c>
      <c r="D587" s="299" t="s">
        <v>375</v>
      </c>
      <c r="E587" s="522">
        <v>6.37</v>
      </c>
      <c r="F587" s="522"/>
      <c r="G587" s="333">
        <f t="shared" si="15"/>
        <v>2308.1399999999849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46144</v>
      </c>
      <c r="D588" s="299" t="s">
        <v>300</v>
      </c>
      <c r="E588" s="522">
        <v>41.51</v>
      </c>
      <c r="F588" s="522"/>
      <c r="G588" s="333">
        <f t="shared" si="15"/>
        <v>2314.5099999999848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7</v>
      </c>
      <c r="C589" s="298">
        <v>46144</v>
      </c>
      <c r="D589" s="299" t="s">
        <v>833</v>
      </c>
      <c r="E589" s="522">
        <v>74.53</v>
      </c>
      <c r="F589" s="522"/>
      <c r="G589" s="333">
        <f t="shared" si="15"/>
        <v>2356.019999999985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46144</v>
      </c>
      <c r="D590" s="299" t="s">
        <v>306</v>
      </c>
      <c r="E590" s="522">
        <v>72.73</v>
      </c>
      <c r="F590" s="522"/>
      <c r="G590" s="333">
        <f t="shared" si="15"/>
        <v>2430.5499999999852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3</v>
      </c>
      <c r="C591" s="298">
        <v>46144</v>
      </c>
      <c r="D591" s="299" t="s">
        <v>348</v>
      </c>
      <c r="E591" s="522">
        <v>25</v>
      </c>
      <c r="F591" s="522"/>
      <c r="G591" s="333">
        <f t="shared" si="15"/>
        <v>2503.2799999999852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287</v>
      </c>
      <c r="B592" s="330" t="s">
        <v>287</v>
      </c>
      <c r="C592" s="298">
        <v>46144</v>
      </c>
      <c r="D592" s="299" t="s">
        <v>485</v>
      </c>
      <c r="E592" s="522">
        <v>121.4</v>
      </c>
      <c r="F592" s="522">
        <v>121.4</v>
      </c>
      <c r="G592" s="333">
        <f t="shared" si="15"/>
        <v>2528.2799999999852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3</v>
      </c>
      <c r="C593" s="298">
        <v>46144</v>
      </c>
      <c r="D593" s="299" t="s">
        <v>348</v>
      </c>
      <c r="E593" s="522">
        <v>9.73</v>
      </c>
      <c r="F593" s="522"/>
      <c r="G593" s="333">
        <f t="shared" si="15"/>
        <v>2528.2799999999852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2</v>
      </c>
      <c r="C594" s="298">
        <v>46143</v>
      </c>
      <c r="D594" s="299" t="s">
        <v>358</v>
      </c>
      <c r="E594" s="522">
        <v>8.9700000000000006</v>
      </c>
      <c r="F594" s="522"/>
      <c r="G594" s="333">
        <f t="shared" si="15"/>
        <v>2538.0099999999852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s="540" customFormat="1" ht="12" customHeight="1" x14ac:dyDescent="0.3">
      <c r="A595" s="530" t="s">
        <v>284</v>
      </c>
      <c r="B595" s="531">
        <v>37</v>
      </c>
      <c r="C595" s="532">
        <v>46142</v>
      </c>
      <c r="D595" s="533" t="s">
        <v>285</v>
      </c>
      <c r="E595" s="534">
        <v>5616.82</v>
      </c>
      <c r="F595" s="534"/>
      <c r="G595" s="535">
        <f t="shared" si="15"/>
        <v>2546.979999999985</v>
      </c>
      <c r="H595" s="536"/>
      <c r="I595" s="537"/>
      <c r="J595" s="538"/>
      <c r="K595" s="539"/>
      <c r="L595" s="538"/>
      <c r="M595" s="539"/>
      <c r="N595" s="538"/>
      <c r="O595" s="539"/>
      <c r="P595" s="538"/>
      <c r="Q595" s="539"/>
      <c r="R595" s="538"/>
      <c r="S595" s="539"/>
      <c r="T595" s="538"/>
    </row>
    <row r="596" spans="1:20" ht="12" customHeight="1" x14ac:dyDescent="0.3">
      <c r="A596" s="329" t="s">
        <v>286</v>
      </c>
      <c r="B596" s="330">
        <v>25</v>
      </c>
      <c r="C596" s="298">
        <v>46142</v>
      </c>
      <c r="D596" s="298" t="s">
        <v>204</v>
      </c>
      <c r="E596" s="331">
        <v>350</v>
      </c>
      <c r="F596" s="331"/>
      <c r="G596" s="333">
        <f t="shared" ref="G596:G597" si="16">G597-E596+F596</f>
        <v>8163.7999999999847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26</v>
      </c>
      <c r="C597" s="298">
        <v>46142</v>
      </c>
      <c r="D597" s="298" t="s">
        <v>205</v>
      </c>
      <c r="E597" s="331">
        <v>320</v>
      </c>
      <c r="F597" s="331"/>
      <c r="G597" s="333">
        <f t="shared" si="16"/>
        <v>8513.7999999999847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27</v>
      </c>
      <c r="C598" s="298">
        <v>46142</v>
      </c>
      <c r="D598" s="298" t="s">
        <v>206</v>
      </c>
      <c r="E598" s="331">
        <v>25</v>
      </c>
      <c r="F598" s="331"/>
      <c r="G598" s="333">
        <f t="shared" ref="G598:G849" si="17">G599-E598+F598</f>
        <v>8833.7999999999847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28</v>
      </c>
      <c r="C599" s="298">
        <v>46142</v>
      </c>
      <c r="D599" s="298" t="s">
        <v>207</v>
      </c>
      <c r="E599" s="331">
        <v>25</v>
      </c>
      <c r="F599" s="331"/>
      <c r="G599" s="333">
        <f t="shared" si="17"/>
        <v>8858.7999999999847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286</v>
      </c>
      <c r="B600" s="330">
        <v>29</v>
      </c>
      <c r="C600" s="298">
        <v>46142</v>
      </c>
      <c r="D600" s="298" t="s">
        <v>208</v>
      </c>
      <c r="E600" s="331">
        <v>45</v>
      </c>
      <c r="F600" s="331"/>
      <c r="G600" s="333">
        <f t="shared" si="17"/>
        <v>8883.7999999999847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286</v>
      </c>
      <c r="B601" s="330">
        <v>30</v>
      </c>
      <c r="C601" s="298">
        <v>46142</v>
      </c>
      <c r="D601" s="298" t="s">
        <v>209</v>
      </c>
      <c r="E601" s="331">
        <v>400</v>
      </c>
      <c r="F601" s="331"/>
      <c r="G601" s="333">
        <f t="shared" si="17"/>
        <v>8928.7999999999847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286</v>
      </c>
      <c r="B602" s="330">
        <v>31</v>
      </c>
      <c r="C602" s="298">
        <v>46142</v>
      </c>
      <c r="D602" s="298" t="s">
        <v>210</v>
      </c>
      <c r="E602" s="331">
        <v>375</v>
      </c>
      <c r="F602" s="331"/>
      <c r="G602" s="333">
        <f t="shared" si="17"/>
        <v>9328.7999999999847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286</v>
      </c>
      <c r="B603" s="330">
        <v>32</v>
      </c>
      <c r="C603" s="298">
        <v>46142</v>
      </c>
      <c r="D603" s="298" t="s">
        <v>211</v>
      </c>
      <c r="E603" s="331">
        <v>100</v>
      </c>
      <c r="F603" s="331"/>
      <c r="G603" s="333">
        <f t="shared" si="17"/>
        <v>9703.7999999999847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286</v>
      </c>
      <c r="B604" s="330">
        <v>33</v>
      </c>
      <c r="C604" s="298">
        <v>46142</v>
      </c>
      <c r="D604" s="298" t="s">
        <v>212</v>
      </c>
      <c r="E604" s="331">
        <v>85</v>
      </c>
      <c r="F604" s="331"/>
      <c r="G604" s="333">
        <f t="shared" si="17"/>
        <v>9803.7999999999847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286</v>
      </c>
      <c r="B605" s="330">
        <v>34</v>
      </c>
      <c r="C605" s="298">
        <v>46142</v>
      </c>
      <c r="D605" s="298" t="s">
        <v>213</v>
      </c>
      <c r="E605" s="331">
        <v>230</v>
      </c>
      <c r="F605" s="331"/>
      <c r="G605" s="333">
        <f t="shared" si="17"/>
        <v>9888.7999999999847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286</v>
      </c>
      <c r="B606" s="330">
        <v>35</v>
      </c>
      <c r="C606" s="298">
        <v>46142</v>
      </c>
      <c r="D606" s="298" t="s">
        <v>214</v>
      </c>
      <c r="E606" s="331">
        <v>45</v>
      </c>
      <c r="F606" s="331"/>
      <c r="G606" s="333">
        <f t="shared" si="17"/>
        <v>10118.799999999985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287</v>
      </c>
      <c r="B607" s="330" t="s">
        <v>287</v>
      </c>
      <c r="C607" s="298">
        <v>46142</v>
      </c>
      <c r="D607" s="299" t="s">
        <v>288</v>
      </c>
      <c r="E607" s="331">
        <v>185.64</v>
      </c>
      <c r="F607" s="331">
        <v>185.64</v>
      </c>
      <c r="G607" s="333">
        <f t="shared" si="17"/>
        <v>10163.799999999985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46142</v>
      </c>
      <c r="D608" s="299" t="s">
        <v>290</v>
      </c>
      <c r="E608" s="331">
        <v>30</v>
      </c>
      <c r="F608" s="331"/>
      <c r="G608" s="333">
        <f t="shared" si="17"/>
        <v>10163.799999999985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291</v>
      </c>
      <c r="B609" s="330">
        <v>39</v>
      </c>
      <c r="C609" s="298">
        <v>46142</v>
      </c>
      <c r="D609" s="299" t="s">
        <v>292</v>
      </c>
      <c r="E609" s="331"/>
      <c r="F609" s="331">
        <v>2763.78</v>
      </c>
      <c r="G609" s="333">
        <f t="shared" si="17"/>
        <v>10193.799999999985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291</v>
      </c>
      <c r="B610" s="330">
        <v>38</v>
      </c>
      <c r="C610" s="298">
        <v>46142</v>
      </c>
      <c r="D610" s="299" t="s">
        <v>293</v>
      </c>
      <c r="E610" s="331"/>
      <c r="F610" s="331">
        <v>4597.82</v>
      </c>
      <c r="G610" s="333">
        <f t="shared" si="17"/>
        <v>7430.019999999985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42</v>
      </c>
      <c r="C611" s="298">
        <v>46142</v>
      </c>
      <c r="D611" s="299" t="s">
        <v>200</v>
      </c>
      <c r="E611" s="331">
        <v>50.92</v>
      </c>
      <c r="F611" s="331"/>
      <c r="G611" s="333">
        <f t="shared" si="17"/>
        <v>2832.1999999999853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43</v>
      </c>
      <c r="C612" s="298">
        <v>46142</v>
      </c>
      <c r="D612" s="299" t="s">
        <v>201</v>
      </c>
      <c r="E612" s="331">
        <v>50.92</v>
      </c>
      <c r="F612" s="331"/>
      <c r="G612" s="333">
        <f t="shared" si="17"/>
        <v>2883.1199999999853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4</v>
      </c>
      <c r="C613" s="298">
        <v>46142</v>
      </c>
      <c r="D613" s="299" t="s">
        <v>295</v>
      </c>
      <c r="E613" s="331">
        <v>35.799999999999997</v>
      </c>
      <c r="F613" s="331"/>
      <c r="G613" s="333">
        <f t="shared" si="17"/>
        <v>2934.0399999999854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10</v>
      </c>
      <c r="C614" s="298">
        <v>46142</v>
      </c>
      <c r="D614" s="299" t="s">
        <v>176</v>
      </c>
      <c r="E614" s="331">
        <v>17.899999999999999</v>
      </c>
      <c r="F614" s="331"/>
      <c r="G614" s="333">
        <f t="shared" si="17"/>
        <v>2969.8399999999856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46142</v>
      </c>
      <c r="D615" s="299" t="s">
        <v>296</v>
      </c>
      <c r="E615" s="331">
        <v>8.7200000000000006</v>
      </c>
      <c r="F615" s="331"/>
      <c r="G615" s="333">
        <f t="shared" si="17"/>
        <v>2987.7399999999857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46142</v>
      </c>
      <c r="D616" s="299" t="s">
        <v>297</v>
      </c>
      <c r="E616" s="331">
        <v>100</v>
      </c>
      <c r="F616" s="331"/>
      <c r="G616" s="333">
        <f t="shared" si="17"/>
        <v>2996.4599999999855</v>
      </c>
      <c r="H616" s="334" t="s">
        <v>298</v>
      </c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5</v>
      </c>
      <c r="C617" s="298">
        <v>46142</v>
      </c>
      <c r="D617" s="299" t="s">
        <v>297</v>
      </c>
      <c r="E617" s="331">
        <v>100</v>
      </c>
      <c r="F617" s="331"/>
      <c r="G617" s="333">
        <f t="shared" si="17"/>
        <v>3096.4599999999855</v>
      </c>
      <c r="H617" s="334" t="s">
        <v>298</v>
      </c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46142</v>
      </c>
      <c r="D618" s="299" t="s">
        <v>297</v>
      </c>
      <c r="E618" s="331">
        <v>100</v>
      </c>
      <c r="F618" s="331"/>
      <c r="G618" s="333">
        <f t="shared" si="17"/>
        <v>3196.4599999999855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46142</v>
      </c>
      <c r="D619" s="299" t="s">
        <v>297</v>
      </c>
      <c r="E619" s="331">
        <v>100</v>
      </c>
      <c r="F619" s="331"/>
      <c r="G619" s="333">
        <f t="shared" si="17"/>
        <v>3296.4599999999855</v>
      </c>
      <c r="H619" s="334" t="s">
        <v>298</v>
      </c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41</v>
      </c>
      <c r="C620" s="298">
        <v>46142</v>
      </c>
      <c r="D620" s="299" t="s">
        <v>299</v>
      </c>
      <c r="E620" s="331"/>
      <c r="F620" s="331">
        <v>250</v>
      </c>
      <c r="G620" s="333">
        <f t="shared" si="17"/>
        <v>3396.4599999999855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46142</v>
      </c>
      <c r="D621" s="299" t="s">
        <v>300</v>
      </c>
      <c r="E621" s="331">
        <v>42.44</v>
      </c>
      <c r="F621" s="331"/>
      <c r="G621" s="333">
        <f t="shared" si="17"/>
        <v>3146.4599999999855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46142</v>
      </c>
      <c r="D622" s="299" t="s">
        <v>300</v>
      </c>
      <c r="E622" s="331">
        <v>24.05</v>
      </c>
      <c r="F622" s="331"/>
      <c r="G622" s="333">
        <f t="shared" si="17"/>
        <v>3188.8999999999855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46141</v>
      </c>
      <c r="D623" s="299" t="s">
        <v>301</v>
      </c>
      <c r="E623" s="331">
        <v>31.8</v>
      </c>
      <c r="F623" s="331"/>
      <c r="G623" s="333">
        <f t="shared" si="17"/>
        <v>3212.9499999999857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46141</v>
      </c>
      <c r="D624" s="299" t="s">
        <v>302</v>
      </c>
      <c r="E624" s="331">
        <v>100</v>
      </c>
      <c r="F624" s="331"/>
      <c r="G624" s="333">
        <f t="shared" si="17"/>
        <v>3244.7499999999859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6</v>
      </c>
      <c r="C625" s="298">
        <v>46141</v>
      </c>
      <c r="D625" s="299" t="s">
        <v>303</v>
      </c>
      <c r="E625" s="331">
        <v>75</v>
      </c>
      <c r="F625" s="331"/>
      <c r="G625" s="333">
        <f t="shared" si="17"/>
        <v>3344.7499999999859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46141</v>
      </c>
      <c r="D626" s="299" t="s">
        <v>304</v>
      </c>
      <c r="E626" s="331">
        <v>52.5</v>
      </c>
      <c r="F626" s="331"/>
      <c r="G626" s="333">
        <f t="shared" si="17"/>
        <v>3419.7499999999859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46141</v>
      </c>
      <c r="D627" s="299" t="s">
        <v>305</v>
      </c>
      <c r="E627" s="331">
        <v>-256</v>
      </c>
      <c r="F627" s="331"/>
      <c r="G627" s="333">
        <f t="shared" si="17"/>
        <v>3472.2499999999859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46140</v>
      </c>
      <c r="D628" s="299" t="s">
        <v>300</v>
      </c>
      <c r="E628" s="331">
        <v>20.38</v>
      </c>
      <c r="F628" s="331"/>
      <c r="G628" s="333">
        <f t="shared" si="17"/>
        <v>3216.2499999999859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46140</v>
      </c>
      <c r="D629" s="299" t="s">
        <v>296</v>
      </c>
      <c r="E629" s="331">
        <v>15.41</v>
      </c>
      <c r="F629" s="331"/>
      <c r="G629" s="333">
        <f t="shared" si="17"/>
        <v>3236.629999999986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4</v>
      </c>
      <c r="C630" s="298">
        <v>46140</v>
      </c>
      <c r="D630" s="299" t="s">
        <v>296</v>
      </c>
      <c r="E630" s="331">
        <v>33.840000000000003</v>
      </c>
      <c r="F630" s="331"/>
      <c r="G630" s="333">
        <f t="shared" si="17"/>
        <v>3252.0399999999859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1</v>
      </c>
      <c r="C631" s="298">
        <v>46140</v>
      </c>
      <c r="D631" s="299" t="s">
        <v>306</v>
      </c>
      <c r="E631" s="331">
        <v>5.3</v>
      </c>
      <c r="F631" s="331"/>
      <c r="G631" s="333">
        <f t="shared" si="17"/>
        <v>3285.879999999986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5</v>
      </c>
      <c r="C632" s="298">
        <v>46140</v>
      </c>
      <c r="D632" s="299" t="s">
        <v>307</v>
      </c>
      <c r="E632" s="331">
        <v>500</v>
      </c>
      <c r="F632" s="331"/>
      <c r="G632" s="333">
        <f t="shared" si="17"/>
        <v>3291.1799999999862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46140</v>
      </c>
      <c r="D633" s="299" t="s">
        <v>308</v>
      </c>
      <c r="E633" s="331">
        <v>47.99</v>
      </c>
      <c r="F633" s="331"/>
      <c r="G633" s="333">
        <f t="shared" si="17"/>
        <v>3791.1799999999862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3</v>
      </c>
      <c r="C634" s="298">
        <v>46139</v>
      </c>
      <c r="D634" s="299" t="s">
        <v>309</v>
      </c>
      <c r="E634" s="331">
        <v>13.11</v>
      </c>
      <c r="F634" s="331"/>
      <c r="G634" s="333">
        <f t="shared" si="17"/>
        <v>3839.169999999986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46139</v>
      </c>
      <c r="D635" s="299" t="s">
        <v>310</v>
      </c>
      <c r="E635" s="331">
        <v>30.54</v>
      </c>
      <c r="F635" s="331"/>
      <c r="G635" s="333">
        <f t="shared" si="17"/>
        <v>3852.2799999999861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46139</v>
      </c>
      <c r="D636" s="299" t="s">
        <v>311</v>
      </c>
      <c r="E636" s="331">
        <v>163.01</v>
      </c>
      <c r="F636" s="331"/>
      <c r="G636" s="333">
        <f t="shared" si="17"/>
        <v>3882.8199999999861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46139</v>
      </c>
      <c r="D637" s="299" t="s">
        <v>312</v>
      </c>
      <c r="E637" s="331">
        <v>54.97</v>
      </c>
      <c r="F637" s="331"/>
      <c r="G637" s="333">
        <f t="shared" si="17"/>
        <v>4045.8299999999858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1</v>
      </c>
      <c r="C638" s="298">
        <v>46139</v>
      </c>
      <c r="D638" s="299" t="s">
        <v>306</v>
      </c>
      <c r="E638" s="331">
        <v>51.28</v>
      </c>
      <c r="F638" s="331"/>
      <c r="G638" s="333">
        <f t="shared" si="17"/>
        <v>4100.7999999999856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6</v>
      </c>
      <c r="C639" s="298">
        <v>46138</v>
      </c>
      <c r="D639" s="299" t="s">
        <v>312</v>
      </c>
      <c r="E639" s="331">
        <v>38.979999999999997</v>
      </c>
      <c r="F639" s="331"/>
      <c r="G639" s="333">
        <f t="shared" si="17"/>
        <v>4152.0799999999854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46138</v>
      </c>
      <c r="D640" s="299" t="s">
        <v>313</v>
      </c>
      <c r="E640" s="331">
        <v>39.83</v>
      </c>
      <c r="F640" s="331"/>
      <c r="G640" s="333">
        <f t="shared" si="17"/>
        <v>4191.0599999999849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46138</v>
      </c>
      <c r="D641" s="299" t="s">
        <v>313</v>
      </c>
      <c r="E641" s="331">
        <v>51.24</v>
      </c>
      <c r="F641" s="331"/>
      <c r="G641" s="333">
        <f t="shared" si="17"/>
        <v>4230.8899999999849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12</v>
      </c>
      <c r="C642" s="298">
        <v>46137</v>
      </c>
      <c r="D642" s="299" t="s">
        <v>314</v>
      </c>
      <c r="E642" s="331">
        <v>214.74</v>
      </c>
      <c r="F642" s="331"/>
      <c r="G642" s="333">
        <f t="shared" si="17"/>
        <v>4282.1299999999846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287</v>
      </c>
      <c r="B643" s="330" t="s">
        <v>287</v>
      </c>
      <c r="C643" s="298">
        <v>46136</v>
      </c>
      <c r="D643" s="299" t="s">
        <v>315</v>
      </c>
      <c r="E643" s="331">
        <v>127.68</v>
      </c>
      <c r="F643" s="331">
        <v>127.68</v>
      </c>
      <c r="G643" s="333">
        <f t="shared" si="17"/>
        <v>4496.8699999999844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46135</v>
      </c>
      <c r="D644" s="299" t="s">
        <v>863</v>
      </c>
      <c r="E644" s="331">
        <v>65</v>
      </c>
      <c r="F644" s="331"/>
      <c r="G644" s="333">
        <f t="shared" si="17"/>
        <v>4496.8699999999844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291</v>
      </c>
      <c r="B645" s="330">
        <v>40</v>
      </c>
      <c r="C645" s="298">
        <v>46134</v>
      </c>
      <c r="D645" s="299" t="s">
        <v>316</v>
      </c>
      <c r="E645" s="331"/>
      <c r="F645" s="331">
        <v>838.69</v>
      </c>
      <c r="G645" s="333">
        <f t="shared" si="17"/>
        <v>4561.8699999999844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46134</v>
      </c>
      <c r="D646" s="299" t="s">
        <v>317</v>
      </c>
      <c r="E646" s="331">
        <v>17.03</v>
      </c>
      <c r="F646" s="331"/>
      <c r="G646" s="333">
        <f t="shared" si="17"/>
        <v>3723.1799999999848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46134</v>
      </c>
      <c r="D647" s="299" t="s">
        <v>312</v>
      </c>
      <c r="E647" s="331">
        <v>51.94</v>
      </c>
      <c r="F647" s="331"/>
      <c r="G647" s="333">
        <f t="shared" si="17"/>
        <v>3740.209999999985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1</v>
      </c>
      <c r="C648" s="298">
        <v>46134</v>
      </c>
      <c r="D648" s="299" t="s">
        <v>306</v>
      </c>
      <c r="E648" s="331">
        <v>226.7</v>
      </c>
      <c r="F648" s="331"/>
      <c r="G648" s="333">
        <f t="shared" si="17"/>
        <v>3792.1499999999851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2</v>
      </c>
      <c r="C649" s="298">
        <v>46133</v>
      </c>
      <c r="D649" s="299" t="s">
        <v>318</v>
      </c>
      <c r="E649" s="331">
        <v>70</v>
      </c>
      <c r="F649" s="331"/>
      <c r="G649" s="333">
        <f t="shared" si="17"/>
        <v>4018.8499999999849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46133</v>
      </c>
      <c r="D650" s="299" t="s">
        <v>319</v>
      </c>
      <c r="E650" s="331">
        <v>14.26</v>
      </c>
      <c r="F650" s="331"/>
      <c r="G650" s="333">
        <f t="shared" si="17"/>
        <v>4088.8499999999849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1</v>
      </c>
      <c r="C651" s="298">
        <v>46133</v>
      </c>
      <c r="D651" s="299" t="s">
        <v>320</v>
      </c>
      <c r="E651" s="331">
        <v>8.51</v>
      </c>
      <c r="F651" s="331"/>
      <c r="G651" s="333">
        <f t="shared" si="17"/>
        <v>4103.1099999999851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5</v>
      </c>
      <c r="C652" s="298">
        <v>46133</v>
      </c>
      <c r="D652" s="299" t="s">
        <v>321</v>
      </c>
      <c r="E652" s="331">
        <v>20</v>
      </c>
      <c r="F652" s="331"/>
      <c r="G652" s="333">
        <f t="shared" si="17"/>
        <v>4111.6199999999853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23</v>
      </c>
      <c r="C653" s="298">
        <v>46133</v>
      </c>
      <c r="D653" s="299" t="s">
        <v>67</v>
      </c>
      <c r="E653" s="331">
        <v>650.88</v>
      </c>
      <c r="F653" s="331"/>
      <c r="G653" s="333">
        <f t="shared" si="17"/>
        <v>4131.6199999999853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46133</v>
      </c>
      <c r="D654" s="299" t="s">
        <v>322</v>
      </c>
      <c r="E654" s="331">
        <v>15</v>
      </c>
      <c r="F654" s="331"/>
      <c r="G654" s="333">
        <f t="shared" si="17"/>
        <v>4782.4999999999854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5</v>
      </c>
      <c r="C655" s="298">
        <v>46133</v>
      </c>
      <c r="D655" s="299" t="s">
        <v>322</v>
      </c>
      <c r="E655" s="331">
        <v>250</v>
      </c>
      <c r="F655" s="331"/>
      <c r="G655" s="333">
        <f t="shared" si="17"/>
        <v>4797.4999999999854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294</v>
      </c>
      <c r="B656" s="330">
        <v>22</v>
      </c>
      <c r="C656" s="298">
        <v>46132</v>
      </c>
      <c r="D656" s="299" t="s">
        <v>323</v>
      </c>
      <c r="E656" s="331">
        <v>20.22</v>
      </c>
      <c r="F656" s="331"/>
      <c r="G656" s="333">
        <f t="shared" si="17"/>
        <v>5047.4999999999854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46132</v>
      </c>
      <c r="D657" s="299" t="s">
        <v>403</v>
      </c>
      <c r="E657" s="331">
        <v>44</v>
      </c>
      <c r="F657" s="331"/>
      <c r="G657" s="333">
        <f t="shared" si="17"/>
        <v>5067.7199999999857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46132</v>
      </c>
      <c r="D658" s="299" t="s">
        <v>324</v>
      </c>
      <c r="E658" s="331">
        <v>12.01</v>
      </c>
      <c r="F658" s="331"/>
      <c r="G658" s="333">
        <f t="shared" si="17"/>
        <v>5111.7199999999857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46132</v>
      </c>
      <c r="D659" s="299" t="s">
        <v>296</v>
      </c>
      <c r="E659" s="331">
        <v>12.21</v>
      </c>
      <c r="F659" s="331"/>
      <c r="G659" s="333">
        <f t="shared" si="17"/>
        <v>5123.7299999999859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46132</v>
      </c>
      <c r="D660" s="299" t="s">
        <v>325</v>
      </c>
      <c r="E660" s="331">
        <v>46.4</v>
      </c>
      <c r="F660" s="331"/>
      <c r="G660" s="333">
        <f t="shared" si="17"/>
        <v>5135.939999999986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46131</v>
      </c>
      <c r="D661" s="299" t="s">
        <v>326</v>
      </c>
      <c r="E661" s="331">
        <v>31.7</v>
      </c>
      <c r="F661" s="331"/>
      <c r="G661" s="333">
        <f t="shared" si="17"/>
        <v>5182.3399999999856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46131</v>
      </c>
      <c r="D662" s="299" t="s">
        <v>327</v>
      </c>
      <c r="E662" s="331">
        <v>11.11</v>
      </c>
      <c r="F662" s="331"/>
      <c r="G662" s="333">
        <f t="shared" si="17"/>
        <v>5214.0399999999854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1</v>
      </c>
      <c r="C663" s="298">
        <v>46131</v>
      </c>
      <c r="D663" s="299" t="s">
        <v>306</v>
      </c>
      <c r="E663" s="331">
        <v>79.16</v>
      </c>
      <c r="F663" s="331"/>
      <c r="G663" s="333">
        <f t="shared" si="17"/>
        <v>5225.1499999999851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22</v>
      </c>
      <c r="C664" s="298">
        <v>46131</v>
      </c>
      <c r="D664" s="299" t="s">
        <v>328</v>
      </c>
      <c r="E664" s="331">
        <v>7.46</v>
      </c>
      <c r="F664" s="331"/>
      <c r="G664" s="333">
        <f t="shared" si="17"/>
        <v>5304.3099999999849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46131</v>
      </c>
      <c r="D665" s="299" t="s">
        <v>300</v>
      </c>
      <c r="E665" s="331">
        <v>13.83</v>
      </c>
      <c r="F665" s="331"/>
      <c r="G665" s="333">
        <f t="shared" si="17"/>
        <v>5311.769999999985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46131</v>
      </c>
      <c r="D666" s="299" t="s">
        <v>300</v>
      </c>
      <c r="E666" s="331">
        <v>30</v>
      </c>
      <c r="F666" s="331"/>
      <c r="G666" s="333">
        <f t="shared" si="17"/>
        <v>5325.5999999999849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6</v>
      </c>
      <c r="C667" s="298">
        <v>46131</v>
      </c>
      <c r="D667" s="299" t="s">
        <v>300</v>
      </c>
      <c r="E667" s="331">
        <v>15.17</v>
      </c>
      <c r="F667" s="331"/>
      <c r="G667" s="333">
        <f t="shared" si="17"/>
        <v>5355.5999999999849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46130</v>
      </c>
      <c r="D668" s="299" t="s">
        <v>329</v>
      </c>
      <c r="E668" s="331">
        <v>75.55</v>
      </c>
      <c r="F668" s="331"/>
      <c r="G668" s="333">
        <f t="shared" si="17"/>
        <v>5370.769999999985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46130</v>
      </c>
      <c r="D669" s="299" t="s">
        <v>330</v>
      </c>
      <c r="E669" s="331">
        <v>26</v>
      </c>
      <c r="F669" s="331"/>
      <c r="G669" s="333">
        <f t="shared" si="17"/>
        <v>5446.3199999999852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46130</v>
      </c>
      <c r="D670" s="299" t="s">
        <v>311</v>
      </c>
      <c r="E670" s="331">
        <v>25.28</v>
      </c>
      <c r="F670" s="331"/>
      <c r="G670" s="333">
        <f t="shared" si="17"/>
        <v>5472.3199999999852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46130</v>
      </c>
      <c r="D671" s="299" t="s">
        <v>296</v>
      </c>
      <c r="E671" s="331">
        <v>7.76</v>
      </c>
      <c r="F671" s="331"/>
      <c r="G671" s="333">
        <f t="shared" si="17"/>
        <v>5497.5999999999849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294</v>
      </c>
      <c r="B672" s="330">
        <v>22</v>
      </c>
      <c r="C672" s="298">
        <v>46130</v>
      </c>
      <c r="D672" s="299" t="s">
        <v>401</v>
      </c>
      <c r="E672" s="331">
        <v>13.84</v>
      </c>
      <c r="F672" s="331"/>
      <c r="G672" s="333">
        <f t="shared" si="17"/>
        <v>5505.3599999999851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287</v>
      </c>
      <c r="B673" s="330" t="s">
        <v>287</v>
      </c>
      <c r="C673" s="298">
        <v>46130</v>
      </c>
      <c r="D673" s="299" t="s">
        <v>331</v>
      </c>
      <c r="E673" s="331">
        <v>578.57000000000005</v>
      </c>
      <c r="F673" s="331">
        <v>578.57000000000005</v>
      </c>
      <c r="G673" s="333">
        <f t="shared" si="17"/>
        <v>5519.1999999999853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46129</v>
      </c>
      <c r="D674" s="299" t="s">
        <v>324</v>
      </c>
      <c r="E674" s="331">
        <v>12.84</v>
      </c>
      <c r="F674" s="331"/>
      <c r="G674" s="333">
        <f t="shared" si="17"/>
        <v>5519.1999999999853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46129</v>
      </c>
      <c r="D675" s="299" t="s">
        <v>332</v>
      </c>
      <c r="E675" s="331">
        <v>59.71</v>
      </c>
      <c r="F675" s="331"/>
      <c r="G675" s="333">
        <f t="shared" si="17"/>
        <v>5532.0399999999854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21</v>
      </c>
      <c r="C676" s="298">
        <v>46129</v>
      </c>
      <c r="D676" s="299" t="s">
        <v>194</v>
      </c>
      <c r="E676" s="331">
        <v>75.599999999999994</v>
      </c>
      <c r="F676" s="331"/>
      <c r="G676" s="333">
        <f t="shared" si="17"/>
        <v>5591.7499999999854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43</v>
      </c>
      <c r="C677" s="298">
        <v>46129</v>
      </c>
      <c r="D677" s="299" t="s">
        <v>333</v>
      </c>
      <c r="E677" s="331">
        <v>22.35</v>
      </c>
      <c r="F677" s="331"/>
      <c r="G677" s="333">
        <f t="shared" si="17"/>
        <v>5667.3499999999858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42</v>
      </c>
      <c r="C678" s="298">
        <v>46129</v>
      </c>
      <c r="D678" s="299" t="s">
        <v>333</v>
      </c>
      <c r="E678" s="331">
        <v>37.25</v>
      </c>
      <c r="F678" s="331"/>
      <c r="G678" s="333">
        <f t="shared" si="17"/>
        <v>5689.6999999999862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46129</v>
      </c>
      <c r="D679" s="299" t="s">
        <v>319</v>
      </c>
      <c r="E679" s="331">
        <v>35.119999999999997</v>
      </c>
      <c r="F679" s="331"/>
      <c r="G679" s="333">
        <f t="shared" si="17"/>
        <v>5726.9499999999862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3</v>
      </c>
      <c r="C680" s="298">
        <v>46129</v>
      </c>
      <c r="D680" s="299" t="s">
        <v>296</v>
      </c>
      <c r="E680" s="331">
        <v>8.7200000000000006</v>
      </c>
      <c r="F680" s="331"/>
      <c r="G680" s="333">
        <f t="shared" si="17"/>
        <v>5762.0699999999861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46129</v>
      </c>
      <c r="D681" s="299" t="s">
        <v>334</v>
      </c>
      <c r="E681" s="331">
        <v>13.21</v>
      </c>
      <c r="F681" s="331"/>
      <c r="G681" s="333">
        <f t="shared" si="17"/>
        <v>5770.7899999999863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17</v>
      </c>
      <c r="C682" s="298">
        <v>46129</v>
      </c>
      <c r="D682" s="299" t="s">
        <v>188</v>
      </c>
      <c r="E682" s="331">
        <v>42.65</v>
      </c>
      <c r="F682" s="331"/>
      <c r="G682" s="333">
        <f t="shared" si="17"/>
        <v>5783.9999999999864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335</v>
      </c>
      <c r="B683" s="330" t="s">
        <v>335</v>
      </c>
      <c r="C683" s="298">
        <v>46129</v>
      </c>
      <c r="D683" s="299" t="s">
        <v>336</v>
      </c>
      <c r="E683" s="331">
        <v>130.31</v>
      </c>
      <c r="F683" s="331"/>
      <c r="G683" s="333">
        <f t="shared" si="17"/>
        <v>5826.649999999986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15</v>
      </c>
      <c r="C684" s="298">
        <v>46129</v>
      </c>
      <c r="D684" s="299" t="s">
        <v>185</v>
      </c>
      <c r="E684" s="331">
        <v>131.22999999999999</v>
      </c>
      <c r="F684" s="331"/>
      <c r="G684" s="333">
        <f t="shared" si="17"/>
        <v>5956.9599999999864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46129</v>
      </c>
      <c r="D685" s="299" t="s">
        <v>337</v>
      </c>
      <c r="E685" s="331">
        <v>210</v>
      </c>
      <c r="F685" s="331"/>
      <c r="G685" s="333">
        <f t="shared" si="17"/>
        <v>6088.189999999986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23</v>
      </c>
      <c r="C686" s="298">
        <v>46129</v>
      </c>
      <c r="D686" s="299" t="s">
        <v>63</v>
      </c>
      <c r="E686" s="331">
        <v>529.46</v>
      </c>
      <c r="F686" s="331"/>
      <c r="G686" s="333">
        <f t="shared" si="17"/>
        <v>6298.189999999986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7</v>
      </c>
      <c r="C687" s="298">
        <v>46129</v>
      </c>
      <c r="D687" s="299" t="s">
        <v>338</v>
      </c>
      <c r="E687" s="331">
        <v>32.78</v>
      </c>
      <c r="F687" s="331"/>
      <c r="G687" s="333">
        <f t="shared" si="17"/>
        <v>6827.649999999986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46128</v>
      </c>
      <c r="D688" s="299" t="s">
        <v>310</v>
      </c>
      <c r="E688" s="331">
        <v>44.41</v>
      </c>
      <c r="F688" s="331"/>
      <c r="G688" s="333">
        <f t="shared" si="17"/>
        <v>6860.4299999999857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16</v>
      </c>
      <c r="C689" s="298">
        <v>46128</v>
      </c>
      <c r="D689" s="299" t="s">
        <v>339</v>
      </c>
      <c r="E689" s="331">
        <v>15</v>
      </c>
      <c r="F689" s="331"/>
      <c r="G689" s="333">
        <f t="shared" si="17"/>
        <v>6904.8399999999856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46128</v>
      </c>
      <c r="D690" s="299" t="s">
        <v>301</v>
      </c>
      <c r="E690" s="331">
        <v>41.95</v>
      </c>
      <c r="F690" s="331"/>
      <c r="G690" s="333">
        <f t="shared" si="17"/>
        <v>6919.8399999999856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5</v>
      </c>
      <c r="C691" s="298">
        <v>46128</v>
      </c>
      <c r="D691" s="299" t="s">
        <v>340</v>
      </c>
      <c r="E691" s="331">
        <v>21.3</v>
      </c>
      <c r="F691" s="331"/>
      <c r="G691" s="333">
        <f t="shared" si="17"/>
        <v>6961.7899999999854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46128</v>
      </c>
      <c r="D692" s="299" t="s">
        <v>296</v>
      </c>
      <c r="E692" s="331">
        <v>70.03</v>
      </c>
      <c r="F692" s="331"/>
      <c r="G692" s="333">
        <f t="shared" si="17"/>
        <v>6983.0899999999856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46128</v>
      </c>
      <c r="D693" s="299" t="s">
        <v>296</v>
      </c>
      <c r="E693" s="331">
        <v>11.48</v>
      </c>
      <c r="F693" s="331"/>
      <c r="G693" s="333">
        <f t="shared" si="17"/>
        <v>7053.1199999999853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6</v>
      </c>
      <c r="C694" s="298">
        <v>46128</v>
      </c>
      <c r="D694" s="299" t="s">
        <v>341</v>
      </c>
      <c r="E694" s="331">
        <v>26.61</v>
      </c>
      <c r="F694" s="331"/>
      <c r="G694" s="333">
        <f t="shared" si="17"/>
        <v>7064.5999999999849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6</v>
      </c>
      <c r="C695" s="298">
        <v>46128</v>
      </c>
      <c r="D695" s="299" t="s">
        <v>342</v>
      </c>
      <c r="E695" s="331">
        <v>42.59</v>
      </c>
      <c r="F695" s="331"/>
      <c r="G695" s="333">
        <f t="shared" si="17"/>
        <v>7091.2099999999846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6</v>
      </c>
      <c r="C696" s="298">
        <v>46128</v>
      </c>
      <c r="D696" s="299" t="s">
        <v>300</v>
      </c>
      <c r="E696" s="331">
        <v>20.58</v>
      </c>
      <c r="F696" s="331"/>
      <c r="G696" s="333">
        <f t="shared" si="17"/>
        <v>7133.7999999999847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11</v>
      </c>
      <c r="C697" s="298">
        <v>46128</v>
      </c>
      <c r="D697" s="299" t="s">
        <v>178</v>
      </c>
      <c r="E697" s="331">
        <v>267.91000000000003</v>
      </c>
      <c r="F697" s="331"/>
      <c r="G697" s="333">
        <f t="shared" si="17"/>
        <v>7154.3799999999846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291</v>
      </c>
      <c r="B698" s="330">
        <v>41</v>
      </c>
      <c r="C698" s="298">
        <v>46128</v>
      </c>
      <c r="D698" s="299" t="s">
        <v>299</v>
      </c>
      <c r="E698" s="331"/>
      <c r="F698" s="331">
        <v>300</v>
      </c>
      <c r="G698" s="333">
        <f t="shared" si="17"/>
        <v>7422.2899999999845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291</v>
      </c>
      <c r="B699" s="330">
        <v>39</v>
      </c>
      <c r="C699" s="298">
        <v>46128</v>
      </c>
      <c r="D699" s="299" t="s">
        <v>292</v>
      </c>
      <c r="E699" s="331"/>
      <c r="F699" s="331">
        <v>2763.78</v>
      </c>
      <c r="G699" s="333">
        <f t="shared" si="17"/>
        <v>7122.2899999999845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287</v>
      </c>
      <c r="B700" s="330" t="s">
        <v>287</v>
      </c>
      <c r="C700" s="298">
        <v>46127</v>
      </c>
      <c r="D700" s="299" t="s">
        <v>343</v>
      </c>
      <c r="E700" s="331">
        <v>93.71</v>
      </c>
      <c r="F700" s="331">
        <v>93.71</v>
      </c>
      <c r="G700" s="333">
        <f t="shared" si="17"/>
        <v>4358.5099999999848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46127</v>
      </c>
      <c r="D701" s="299" t="s">
        <v>344</v>
      </c>
      <c r="E701" s="331">
        <v>27</v>
      </c>
      <c r="F701" s="331"/>
      <c r="G701" s="333">
        <f t="shared" si="17"/>
        <v>4358.5099999999848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291</v>
      </c>
      <c r="B702" s="330">
        <v>38</v>
      </c>
      <c r="C702" s="298">
        <v>46127</v>
      </c>
      <c r="D702" s="299" t="s">
        <v>293</v>
      </c>
      <c r="E702" s="331"/>
      <c r="F702" s="331">
        <v>4597.82</v>
      </c>
      <c r="G702" s="333">
        <f t="shared" si="17"/>
        <v>4385.5099999999848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46127</v>
      </c>
      <c r="D703" s="299" t="s">
        <v>296</v>
      </c>
      <c r="E703" s="331">
        <v>14.67</v>
      </c>
      <c r="F703" s="331"/>
      <c r="G703" s="333">
        <f t="shared" si="17"/>
        <v>-212.31000000001481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46127</v>
      </c>
      <c r="D704" s="299" t="s">
        <v>345</v>
      </c>
      <c r="E704" s="331">
        <v>102.2</v>
      </c>
      <c r="F704" s="331"/>
      <c r="G704" s="333">
        <f t="shared" si="17"/>
        <v>-197.64000000001482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46126</v>
      </c>
      <c r="D705" s="299" t="s">
        <v>319</v>
      </c>
      <c r="E705" s="331">
        <v>15.53</v>
      </c>
      <c r="F705" s="331"/>
      <c r="G705" s="333">
        <f t="shared" si="17"/>
        <v>-95.440000000014805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24</v>
      </c>
      <c r="C706" s="298">
        <v>46126</v>
      </c>
      <c r="D706" s="299" t="s">
        <v>860</v>
      </c>
      <c r="E706" s="331">
        <v>105.33</v>
      </c>
      <c r="F706" s="331"/>
      <c r="G706" s="333">
        <f t="shared" si="17"/>
        <v>-79.910000000014804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46125</v>
      </c>
      <c r="D707" s="299" t="s">
        <v>346</v>
      </c>
      <c r="E707" s="331">
        <v>11.64</v>
      </c>
      <c r="F707" s="331"/>
      <c r="G707" s="333">
        <f t="shared" si="17"/>
        <v>25.419999999985201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46125</v>
      </c>
      <c r="D708" s="299" t="s">
        <v>306</v>
      </c>
      <c r="E708" s="331">
        <v>50.71</v>
      </c>
      <c r="F708" s="331"/>
      <c r="G708" s="333">
        <f t="shared" si="17"/>
        <v>37.059999999985202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46125</v>
      </c>
      <c r="D709" s="299" t="s">
        <v>334</v>
      </c>
      <c r="E709" s="331">
        <v>11.06</v>
      </c>
      <c r="F709" s="331"/>
      <c r="G709" s="333">
        <f t="shared" si="17"/>
        <v>87.769999999985203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4</v>
      </c>
      <c r="C710" s="298">
        <v>46125</v>
      </c>
      <c r="D710" s="299" t="s">
        <v>295</v>
      </c>
      <c r="E710" s="331">
        <v>35.979999999999997</v>
      </c>
      <c r="F710" s="331"/>
      <c r="G710" s="333">
        <f t="shared" si="17"/>
        <v>98.829999999985205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46125</v>
      </c>
      <c r="D711" s="299" t="s">
        <v>347</v>
      </c>
      <c r="E711" s="331">
        <v>7.83</v>
      </c>
      <c r="F711" s="331"/>
      <c r="G711" s="333">
        <f t="shared" si="17"/>
        <v>134.80999999998519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3</v>
      </c>
      <c r="C712" s="298">
        <v>46125</v>
      </c>
      <c r="D712" s="299" t="s">
        <v>348</v>
      </c>
      <c r="E712" s="331">
        <v>4.1900000000000004</v>
      </c>
      <c r="F712" s="331"/>
      <c r="G712" s="333">
        <f t="shared" si="17"/>
        <v>142.63999999998521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8</v>
      </c>
      <c r="C713" s="298">
        <v>46125</v>
      </c>
      <c r="D713" s="299" t="s">
        <v>349</v>
      </c>
      <c r="E713" s="331">
        <v>39.25</v>
      </c>
      <c r="F713" s="331"/>
      <c r="G713" s="333">
        <f t="shared" si="17"/>
        <v>146.8299999999852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287</v>
      </c>
      <c r="B714" s="330" t="s">
        <v>287</v>
      </c>
      <c r="C714" s="298">
        <v>46125</v>
      </c>
      <c r="D714" s="299" t="s">
        <v>350</v>
      </c>
      <c r="E714" s="331">
        <v>318.36</v>
      </c>
      <c r="F714" s="331">
        <v>318.36</v>
      </c>
      <c r="G714" s="333">
        <f t="shared" si="17"/>
        <v>186.0799999999852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19</v>
      </c>
      <c r="C715" s="298">
        <v>46125</v>
      </c>
      <c r="D715" s="299" t="s">
        <v>191</v>
      </c>
      <c r="E715" s="331">
        <v>200</v>
      </c>
      <c r="F715" s="331"/>
      <c r="G715" s="333">
        <f t="shared" si="17"/>
        <v>186.0799999999852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1</v>
      </c>
      <c r="C716" s="298">
        <v>46124</v>
      </c>
      <c r="D716" s="299" t="s">
        <v>304</v>
      </c>
      <c r="E716" s="331">
        <v>136.05000000000001</v>
      </c>
      <c r="F716" s="331"/>
      <c r="G716" s="333">
        <f t="shared" si="17"/>
        <v>386.0799999999852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3</v>
      </c>
      <c r="C717" s="298">
        <v>46124</v>
      </c>
      <c r="D717" s="299" t="s">
        <v>348</v>
      </c>
      <c r="E717" s="331">
        <v>13.09</v>
      </c>
      <c r="F717" s="331"/>
      <c r="G717" s="333">
        <f t="shared" si="17"/>
        <v>522.12999999998522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46124</v>
      </c>
      <c r="D718" s="299" t="s">
        <v>319</v>
      </c>
      <c r="E718" s="331">
        <v>24.47</v>
      </c>
      <c r="F718" s="331"/>
      <c r="G718" s="333">
        <f t="shared" si="17"/>
        <v>535.21999999998525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46124</v>
      </c>
      <c r="D719" s="299" t="s">
        <v>319</v>
      </c>
      <c r="E719" s="331">
        <v>14.29</v>
      </c>
      <c r="F719" s="331"/>
      <c r="G719" s="333">
        <f t="shared" si="17"/>
        <v>559.68999999998528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22</v>
      </c>
      <c r="C720" s="298">
        <v>46124</v>
      </c>
      <c r="D720" s="299" t="s">
        <v>835</v>
      </c>
      <c r="E720" s="331">
        <v>9.57</v>
      </c>
      <c r="F720" s="331"/>
      <c r="G720" s="333">
        <f t="shared" si="17"/>
        <v>573.97999999998524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46124</v>
      </c>
      <c r="D721" s="299" t="s">
        <v>351</v>
      </c>
      <c r="E721" s="331">
        <v>25</v>
      </c>
      <c r="F721" s="331"/>
      <c r="G721" s="333">
        <f t="shared" si="17"/>
        <v>583.54999999998529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22</v>
      </c>
      <c r="C722" s="298">
        <v>46123</v>
      </c>
      <c r="D722" s="299" t="s">
        <v>352</v>
      </c>
      <c r="E722" s="331">
        <v>19.16</v>
      </c>
      <c r="F722" s="331"/>
      <c r="G722" s="333">
        <f t="shared" si="17"/>
        <v>608.54999999998529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46123</v>
      </c>
      <c r="D723" s="299" t="s">
        <v>301</v>
      </c>
      <c r="E723" s="331">
        <v>20.91</v>
      </c>
      <c r="F723" s="331"/>
      <c r="G723" s="333">
        <f t="shared" si="17"/>
        <v>627.70999999998526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46123</v>
      </c>
      <c r="D724" s="299" t="s">
        <v>296</v>
      </c>
      <c r="E724" s="331">
        <v>12.44</v>
      </c>
      <c r="F724" s="331"/>
      <c r="G724" s="333">
        <f t="shared" si="17"/>
        <v>648.61999999998523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46123</v>
      </c>
      <c r="D725" s="299" t="s">
        <v>353</v>
      </c>
      <c r="E725" s="331">
        <v>41.34</v>
      </c>
      <c r="F725" s="331"/>
      <c r="G725" s="333">
        <f t="shared" si="17"/>
        <v>661.05999999998528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46122</v>
      </c>
      <c r="D726" s="299" t="s">
        <v>446</v>
      </c>
      <c r="E726" s="331">
        <v>-0.04</v>
      </c>
      <c r="F726" s="331"/>
      <c r="G726" s="333">
        <f t="shared" si="17"/>
        <v>702.39999999998531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46122</v>
      </c>
      <c r="D727" s="299" t="s">
        <v>354</v>
      </c>
      <c r="E727" s="331">
        <v>372</v>
      </c>
      <c r="F727" s="331"/>
      <c r="G727" s="333">
        <f t="shared" si="17"/>
        <v>702.35999999998535</v>
      </c>
      <c r="H727" s="334" t="s">
        <v>298</v>
      </c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46122</v>
      </c>
      <c r="D728" s="299" t="s">
        <v>355</v>
      </c>
      <c r="E728" s="331">
        <v>15.22</v>
      </c>
      <c r="F728" s="331"/>
      <c r="G728" s="333">
        <f t="shared" si="17"/>
        <v>1074.3599999999853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3</v>
      </c>
      <c r="C729" s="298">
        <v>46122</v>
      </c>
      <c r="D729" s="299" t="s">
        <v>296</v>
      </c>
      <c r="E729" s="331">
        <v>9.5500000000000007</v>
      </c>
      <c r="F729" s="331"/>
      <c r="G729" s="333">
        <f t="shared" si="17"/>
        <v>1089.5799999999854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46122</v>
      </c>
      <c r="D730" s="299" t="s">
        <v>356</v>
      </c>
      <c r="E730" s="331">
        <v>52.65</v>
      </c>
      <c r="F730" s="331"/>
      <c r="G730" s="333">
        <f t="shared" si="17"/>
        <v>1099.1299999999853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46122</v>
      </c>
      <c r="D731" s="299" t="s">
        <v>311</v>
      </c>
      <c r="E731" s="331">
        <v>68.989999999999995</v>
      </c>
      <c r="F731" s="331"/>
      <c r="G731" s="333">
        <f t="shared" si="17"/>
        <v>1151.7799999999854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46122</v>
      </c>
      <c r="D732" s="299" t="s">
        <v>324</v>
      </c>
      <c r="E732" s="331">
        <v>17.37</v>
      </c>
      <c r="F732" s="331"/>
      <c r="G732" s="333">
        <f t="shared" si="17"/>
        <v>1220.7699999999854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8</v>
      </c>
      <c r="C733" s="298">
        <v>46121</v>
      </c>
      <c r="D733" s="299" t="s">
        <v>357</v>
      </c>
      <c r="E733" s="331">
        <v>64.42</v>
      </c>
      <c r="F733" s="331"/>
      <c r="G733" s="333">
        <f t="shared" si="17"/>
        <v>1238.1399999999853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46121</v>
      </c>
      <c r="D734" s="299" t="s">
        <v>358</v>
      </c>
      <c r="E734" s="331">
        <v>9.4700000000000006</v>
      </c>
      <c r="F734" s="331"/>
      <c r="G734" s="333">
        <f t="shared" si="17"/>
        <v>1302.5599999999854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5</v>
      </c>
      <c r="C735" s="298">
        <v>46121</v>
      </c>
      <c r="D735" s="299" t="s">
        <v>854</v>
      </c>
      <c r="E735" s="331">
        <v>10.68</v>
      </c>
      <c r="F735" s="331"/>
      <c r="G735" s="333">
        <f t="shared" si="17"/>
        <v>1312.0299999999854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7</v>
      </c>
      <c r="C736" s="298">
        <v>46121</v>
      </c>
      <c r="D736" s="299" t="s">
        <v>359</v>
      </c>
      <c r="E736" s="331">
        <v>68.010000000000005</v>
      </c>
      <c r="F736" s="331"/>
      <c r="G736" s="333">
        <f t="shared" si="17"/>
        <v>1322.7099999999855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4</v>
      </c>
      <c r="C737" s="298">
        <v>46121</v>
      </c>
      <c r="D737" s="299" t="s">
        <v>310</v>
      </c>
      <c r="E737" s="331">
        <v>40.85</v>
      </c>
      <c r="F737" s="331"/>
      <c r="G737" s="333">
        <f t="shared" si="17"/>
        <v>1390.7199999999855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46121</v>
      </c>
      <c r="D738" s="299" t="s">
        <v>360</v>
      </c>
      <c r="E738" s="331">
        <v>25</v>
      </c>
      <c r="F738" s="331"/>
      <c r="G738" s="333">
        <f t="shared" si="17"/>
        <v>1431.5699999999854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294</v>
      </c>
      <c r="B739" s="330">
        <v>18</v>
      </c>
      <c r="C739" s="298">
        <v>46120</v>
      </c>
      <c r="D739" s="299" t="s">
        <v>361</v>
      </c>
      <c r="E739" s="331">
        <v>400</v>
      </c>
      <c r="F739" s="331"/>
      <c r="G739" s="333">
        <f t="shared" si="17"/>
        <v>1456.5699999999854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335</v>
      </c>
      <c r="B740" s="330" t="s">
        <v>335</v>
      </c>
      <c r="C740" s="298">
        <v>46120</v>
      </c>
      <c r="D740" s="299" t="s">
        <v>447</v>
      </c>
      <c r="E740" s="331">
        <v>44.96</v>
      </c>
      <c r="F740" s="331"/>
      <c r="G740" s="333">
        <f t="shared" si="17"/>
        <v>1856.5699999999854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13</v>
      </c>
      <c r="C741" s="298">
        <v>46120</v>
      </c>
      <c r="D741" s="299" t="s">
        <v>182</v>
      </c>
      <c r="E741" s="331">
        <v>104.98</v>
      </c>
      <c r="F741" s="331"/>
      <c r="G741" s="333">
        <f t="shared" si="17"/>
        <v>1901.5299999999854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46120</v>
      </c>
      <c r="D742" s="299" t="s">
        <v>296</v>
      </c>
      <c r="E742" s="331">
        <v>13.8</v>
      </c>
      <c r="F742" s="331"/>
      <c r="G742" s="333">
        <f t="shared" si="17"/>
        <v>2006.5099999999854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4</v>
      </c>
      <c r="C743" s="298">
        <v>46120</v>
      </c>
      <c r="D743" s="299" t="s">
        <v>295</v>
      </c>
      <c r="E743" s="331">
        <v>37.92</v>
      </c>
      <c r="F743" s="331"/>
      <c r="G743" s="333">
        <f t="shared" si="17"/>
        <v>2020.3099999999854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46120</v>
      </c>
      <c r="D744" s="299" t="s">
        <v>300</v>
      </c>
      <c r="E744" s="331">
        <v>56.68</v>
      </c>
      <c r="F744" s="331"/>
      <c r="G744" s="333">
        <f t="shared" si="17"/>
        <v>2058.2299999999855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46120</v>
      </c>
      <c r="D745" s="299" t="s">
        <v>362</v>
      </c>
      <c r="E745" s="331">
        <v>29.26</v>
      </c>
      <c r="F745" s="331"/>
      <c r="G745" s="333">
        <f t="shared" si="17"/>
        <v>2114.9099999999853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9</v>
      </c>
      <c r="C746" s="298">
        <v>46119</v>
      </c>
      <c r="D746" s="299" t="s">
        <v>58</v>
      </c>
      <c r="E746" s="331">
        <v>1281.53</v>
      </c>
      <c r="F746" s="331"/>
      <c r="G746" s="333">
        <f t="shared" si="17"/>
        <v>2144.1699999999855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4</v>
      </c>
      <c r="C747" s="298">
        <v>46119</v>
      </c>
      <c r="D747" s="299" t="s">
        <v>363</v>
      </c>
      <c r="E747" s="331">
        <v>25.84</v>
      </c>
      <c r="F747" s="331"/>
      <c r="G747" s="333">
        <f t="shared" si="17"/>
        <v>3425.6999999999853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46119</v>
      </c>
      <c r="D748" s="299" t="s">
        <v>319</v>
      </c>
      <c r="E748" s="331">
        <v>12.05</v>
      </c>
      <c r="F748" s="331"/>
      <c r="G748" s="333">
        <f t="shared" si="17"/>
        <v>3451.5399999999854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46119</v>
      </c>
      <c r="D749" s="299" t="s">
        <v>334</v>
      </c>
      <c r="E749" s="331">
        <v>82.04</v>
      </c>
      <c r="F749" s="331"/>
      <c r="G749" s="333">
        <f t="shared" si="17"/>
        <v>3463.5899999999856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46119</v>
      </c>
      <c r="D750" s="299" t="s">
        <v>364</v>
      </c>
      <c r="E750" s="331">
        <v>22.92</v>
      </c>
      <c r="F750" s="331"/>
      <c r="G750" s="333">
        <f t="shared" si="17"/>
        <v>3545.6299999999856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46118</v>
      </c>
      <c r="D751" s="299" t="s">
        <v>365</v>
      </c>
      <c r="E751" s="331">
        <v>400</v>
      </c>
      <c r="F751" s="331"/>
      <c r="G751" s="333">
        <f t="shared" si="17"/>
        <v>3568.5499999999856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14</v>
      </c>
      <c r="C752" s="298">
        <v>46118</v>
      </c>
      <c r="D752" s="299" t="s">
        <v>366</v>
      </c>
      <c r="E752" s="331">
        <v>66.67</v>
      </c>
      <c r="F752" s="331"/>
      <c r="G752" s="333">
        <f t="shared" si="17"/>
        <v>3968.5499999999856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14</v>
      </c>
      <c r="C753" s="298">
        <v>46118</v>
      </c>
      <c r="D753" s="299" t="s">
        <v>367</v>
      </c>
      <c r="E753" s="331">
        <v>70.25</v>
      </c>
      <c r="F753" s="331"/>
      <c r="G753" s="333">
        <f t="shared" si="17"/>
        <v>4035.2199999999857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46117</v>
      </c>
      <c r="D754" s="299" t="s">
        <v>368</v>
      </c>
      <c r="E754" s="331">
        <v>25.6</v>
      </c>
      <c r="F754" s="331"/>
      <c r="G754" s="333">
        <f t="shared" si="17"/>
        <v>4105.4699999999857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46117</v>
      </c>
      <c r="D755" s="299" t="s">
        <v>319</v>
      </c>
      <c r="E755" s="331">
        <v>8.56</v>
      </c>
      <c r="F755" s="331"/>
      <c r="G755" s="333">
        <f t="shared" si="17"/>
        <v>4131.0699999999861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46117</v>
      </c>
      <c r="D756" s="299" t="s">
        <v>369</v>
      </c>
      <c r="E756" s="331">
        <v>301.67</v>
      </c>
      <c r="F756" s="331"/>
      <c r="G756" s="333">
        <f t="shared" si="17"/>
        <v>4139.6299999999865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46116</v>
      </c>
      <c r="D757" s="299" t="s">
        <v>306</v>
      </c>
      <c r="E757" s="331">
        <v>176.85</v>
      </c>
      <c r="F757" s="331"/>
      <c r="G757" s="333">
        <f t="shared" si="17"/>
        <v>4441.2999999999865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1</v>
      </c>
      <c r="C758" s="298">
        <v>46116</v>
      </c>
      <c r="D758" s="299" t="s">
        <v>311</v>
      </c>
      <c r="E758" s="331">
        <v>139.34</v>
      </c>
      <c r="F758" s="331"/>
      <c r="G758" s="333">
        <f t="shared" si="17"/>
        <v>4618.1499999999869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17</v>
      </c>
      <c r="C759" s="298">
        <v>46116</v>
      </c>
      <c r="D759" s="299" t="s">
        <v>370</v>
      </c>
      <c r="E759" s="331">
        <v>99</v>
      </c>
      <c r="F759" s="331"/>
      <c r="G759" s="333">
        <f t="shared" si="17"/>
        <v>4757.489999999987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46116</v>
      </c>
      <c r="D760" s="299" t="s">
        <v>371</v>
      </c>
      <c r="E760" s="331">
        <v>34</v>
      </c>
      <c r="F760" s="331"/>
      <c r="G760" s="333">
        <f t="shared" si="17"/>
        <v>4856.489999999987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3</v>
      </c>
      <c r="C761" s="298">
        <v>46116</v>
      </c>
      <c r="D761" s="299" t="s">
        <v>348</v>
      </c>
      <c r="E761" s="331">
        <v>10.24</v>
      </c>
      <c r="F761" s="331"/>
      <c r="G761" s="333">
        <f t="shared" si="17"/>
        <v>4890.489999999987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7</v>
      </c>
      <c r="C762" s="298">
        <v>46115</v>
      </c>
      <c r="D762" s="299" t="s">
        <v>372</v>
      </c>
      <c r="E762" s="331">
        <v>100</v>
      </c>
      <c r="F762" s="331"/>
      <c r="G762" s="333">
        <f t="shared" si="17"/>
        <v>4900.7299999999868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46115</v>
      </c>
      <c r="D763" s="299" t="s">
        <v>300</v>
      </c>
      <c r="E763" s="331">
        <v>7.68</v>
      </c>
      <c r="F763" s="331"/>
      <c r="G763" s="333">
        <f t="shared" si="17"/>
        <v>5000.7299999999868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2</v>
      </c>
      <c r="C764" s="298">
        <v>46115</v>
      </c>
      <c r="D764" s="299" t="s">
        <v>296</v>
      </c>
      <c r="E764" s="331">
        <v>8.7200000000000006</v>
      </c>
      <c r="F764" s="331"/>
      <c r="G764" s="333">
        <f t="shared" si="17"/>
        <v>5008.4099999999871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46114</v>
      </c>
      <c r="D765" s="299" t="s">
        <v>373</v>
      </c>
      <c r="E765" s="331">
        <v>81.739999999999995</v>
      </c>
      <c r="F765" s="331"/>
      <c r="G765" s="333">
        <f t="shared" si="17"/>
        <v>5017.1299999999874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284</v>
      </c>
      <c r="B766" s="330">
        <v>36</v>
      </c>
      <c r="C766" s="298">
        <v>46114</v>
      </c>
      <c r="D766" s="299" t="s">
        <v>374</v>
      </c>
      <c r="E766" s="331">
        <v>50</v>
      </c>
      <c r="F766" s="331"/>
      <c r="G766" s="333">
        <f t="shared" si="17"/>
        <v>5098.8699999999872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46114</v>
      </c>
      <c r="D767" s="299" t="s">
        <v>375</v>
      </c>
      <c r="E767" s="331">
        <v>6.37</v>
      </c>
      <c r="F767" s="331"/>
      <c r="G767" s="333">
        <f t="shared" si="17"/>
        <v>5148.8699999999872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46114</v>
      </c>
      <c r="D768" s="299" t="s">
        <v>326</v>
      </c>
      <c r="E768" s="331">
        <v>55.22</v>
      </c>
      <c r="F768" s="331"/>
      <c r="G768" s="333">
        <f t="shared" si="17"/>
        <v>5155.239999999987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46114</v>
      </c>
      <c r="D769" s="299" t="s">
        <v>319</v>
      </c>
      <c r="E769" s="331">
        <v>8.5</v>
      </c>
      <c r="F769" s="331"/>
      <c r="G769" s="333">
        <f t="shared" si="17"/>
        <v>5210.4599999999873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46114</v>
      </c>
      <c r="D770" s="299" t="s">
        <v>334</v>
      </c>
      <c r="E770" s="331">
        <v>38.99</v>
      </c>
      <c r="F770" s="331"/>
      <c r="G770" s="333">
        <f t="shared" si="17"/>
        <v>5218.9599999999873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291</v>
      </c>
      <c r="B771" s="330">
        <v>39</v>
      </c>
      <c r="C771" s="298">
        <v>46113</v>
      </c>
      <c r="D771" s="299" t="s">
        <v>292</v>
      </c>
      <c r="E771" s="331"/>
      <c r="F771" s="331">
        <v>2763.78</v>
      </c>
      <c r="G771" s="333">
        <f t="shared" si="17"/>
        <v>5257.9499999999871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46113</v>
      </c>
      <c r="D772" s="299" t="s">
        <v>296</v>
      </c>
      <c r="E772" s="331">
        <v>36.090000000000003</v>
      </c>
      <c r="F772" s="331"/>
      <c r="G772" s="333">
        <f t="shared" si="17"/>
        <v>2494.1699999999869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46113</v>
      </c>
      <c r="D773" s="299" t="s">
        <v>310</v>
      </c>
      <c r="E773" s="331">
        <v>80</v>
      </c>
      <c r="F773" s="331"/>
      <c r="G773" s="333">
        <f t="shared" si="17"/>
        <v>2530.259999999987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7</v>
      </c>
      <c r="C774" s="298">
        <v>46113</v>
      </c>
      <c r="D774" s="299" t="s">
        <v>320</v>
      </c>
      <c r="E774" s="331">
        <v>47.84</v>
      </c>
      <c r="F774" s="331"/>
      <c r="G774" s="333">
        <f t="shared" si="17"/>
        <v>2610.259999999987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7</v>
      </c>
      <c r="C775" s="298">
        <v>46113</v>
      </c>
      <c r="D775" s="299" t="s">
        <v>320</v>
      </c>
      <c r="E775" s="331">
        <v>21.25</v>
      </c>
      <c r="F775" s="331"/>
      <c r="G775" s="333">
        <f t="shared" si="17"/>
        <v>2658.0999999999872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46113</v>
      </c>
      <c r="D776" s="299" t="s">
        <v>376</v>
      </c>
      <c r="E776" s="331">
        <v>42.9</v>
      </c>
      <c r="F776" s="331"/>
      <c r="G776" s="333">
        <f t="shared" si="17"/>
        <v>2679.3499999999872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284</v>
      </c>
      <c r="B777" s="330">
        <v>37</v>
      </c>
      <c r="C777" s="298">
        <v>46112</v>
      </c>
      <c r="D777" s="299" t="s">
        <v>377</v>
      </c>
      <c r="E777" s="331">
        <v>4309.58</v>
      </c>
      <c r="F777" s="331"/>
      <c r="G777" s="333">
        <f t="shared" si="17"/>
        <v>2722.2499999999873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286</v>
      </c>
      <c r="B778" s="330">
        <v>25</v>
      </c>
      <c r="C778" s="298">
        <v>46112</v>
      </c>
      <c r="D778" s="298" t="s">
        <v>204</v>
      </c>
      <c r="E778" s="331">
        <v>350</v>
      </c>
      <c r="F778" s="331"/>
      <c r="G778" s="333">
        <f t="shared" si="17"/>
        <v>7031.8299999999872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286</v>
      </c>
      <c r="B779" s="330">
        <v>26</v>
      </c>
      <c r="C779" s="298">
        <v>46112</v>
      </c>
      <c r="D779" s="298" t="s">
        <v>205</v>
      </c>
      <c r="E779" s="331">
        <v>320</v>
      </c>
      <c r="F779" s="331"/>
      <c r="G779" s="333">
        <f t="shared" si="17"/>
        <v>7381.8299999999872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286</v>
      </c>
      <c r="B780" s="330">
        <v>27</v>
      </c>
      <c r="C780" s="298">
        <v>46112</v>
      </c>
      <c r="D780" s="298" t="s">
        <v>206</v>
      </c>
      <c r="E780" s="331">
        <v>25</v>
      </c>
      <c r="F780" s="331"/>
      <c r="G780" s="333">
        <f t="shared" si="17"/>
        <v>7701.8299999999872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286</v>
      </c>
      <c r="B781" s="330">
        <v>28</v>
      </c>
      <c r="C781" s="298">
        <v>46112</v>
      </c>
      <c r="D781" s="298" t="s">
        <v>207</v>
      </c>
      <c r="E781" s="331">
        <v>25</v>
      </c>
      <c r="F781" s="331"/>
      <c r="G781" s="333">
        <f t="shared" si="17"/>
        <v>7726.8299999999872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286</v>
      </c>
      <c r="B782" s="330">
        <v>29</v>
      </c>
      <c r="C782" s="298">
        <v>46112</v>
      </c>
      <c r="D782" s="298" t="s">
        <v>208</v>
      </c>
      <c r="E782" s="331">
        <v>45</v>
      </c>
      <c r="F782" s="331"/>
      <c r="G782" s="333">
        <f t="shared" si="17"/>
        <v>7751.8299999999872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286</v>
      </c>
      <c r="B783" s="330">
        <v>30</v>
      </c>
      <c r="C783" s="298">
        <v>46112</v>
      </c>
      <c r="D783" s="298" t="s">
        <v>209</v>
      </c>
      <c r="E783" s="331">
        <v>400</v>
      </c>
      <c r="F783" s="331"/>
      <c r="G783" s="333">
        <f t="shared" si="17"/>
        <v>7796.8299999999872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286</v>
      </c>
      <c r="B784" s="330">
        <v>31</v>
      </c>
      <c r="C784" s="298">
        <v>46112</v>
      </c>
      <c r="D784" s="298" t="s">
        <v>210</v>
      </c>
      <c r="E784" s="331">
        <v>375</v>
      </c>
      <c r="F784" s="331"/>
      <c r="G784" s="333">
        <f t="shared" si="17"/>
        <v>8196.8299999999872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286</v>
      </c>
      <c r="B785" s="330">
        <v>32</v>
      </c>
      <c r="C785" s="298">
        <v>46112</v>
      </c>
      <c r="D785" s="298" t="s">
        <v>211</v>
      </c>
      <c r="E785" s="331">
        <v>100</v>
      </c>
      <c r="F785" s="331"/>
      <c r="G785" s="333">
        <f t="shared" si="17"/>
        <v>8571.8299999999872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286</v>
      </c>
      <c r="B786" s="330">
        <v>33</v>
      </c>
      <c r="C786" s="298">
        <v>46112</v>
      </c>
      <c r="D786" s="298" t="s">
        <v>212</v>
      </c>
      <c r="E786" s="331">
        <v>85</v>
      </c>
      <c r="F786" s="331"/>
      <c r="G786" s="333">
        <f t="shared" si="17"/>
        <v>8671.8299999999872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286</v>
      </c>
      <c r="B787" s="330">
        <v>34</v>
      </c>
      <c r="C787" s="298">
        <v>46112</v>
      </c>
      <c r="D787" s="298" t="s">
        <v>213</v>
      </c>
      <c r="E787" s="331">
        <v>230</v>
      </c>
      <c r="F787" s="331"/>
      <c r="G787" s="333">
        <f t="shared" si="17"/>
        <v>8756.8299999999872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286</v>
      </c>
      <c r="B788" s="330">
        <v>35</v>
      </c>
      <c r="C788" s="298">
        <v>46112</v>
      </c>
      <c r="D788" s="298" t="s">
        <v>214</v>
      </c>
      <c r="E788" s="331">
        <v>45</v>
      </c>
      <c r="F788" s="331"/>
      <c r="G788" s="333">
        <f t="shared" si="17"/>
        <v>8986.8299999999872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6</v>
      </c>
      <c r="C789" s="298">
        <v>46112</v>
      </c>
      <c r="D789" s="298" t="s">
        <v>378</v>
      </c>
      <c r="E789" s="331">
        <v>40</v>
      </c>
      <c r="F789" s="331"/>
      <c r="G789" s="333">
        <f t="shared" si="17"/>
        <v>9031.8299999999872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42</v>
      </c>
      <c r="C790" s="298">
        <v>46112</v>
      </c>
      <c r="D790" s="298" t="s">
        <v>200</v>
      </c>
      <c r="E790" s="331">
        <v>59</v>
      </c>
      <c r="F790" s="331"/>
      <c r="G790" s="333">
        <f t="shared" si="17"/>
        <v>9071.8299999999872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43</v>
      </c>
      <c r="C791" s="298">
        <v>46112</v>
      </c>
      <c r="D791" s="298" t="s">
        <v>201</v>
      </c>
      <c r="E791" s="331">
        <v>42.84</v>
      </c>
      <c r="F791" s="331"/>
      <c r="G791" s="333">
        <f t="shared" si="17"/>
        <v>9130.8299999999872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46112</v>
      </c>
      <c r="D792" s="298" t="s">
        <v>300</v>
      </c>
      <c r="E792" s="331">
        <v>57.21</v>
      </c>
      <c r="F792" s="331"/>
      <c r="G792" s="333">
        <f t="shared" si="17"/>
        <v>9173.6699999999873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46112</v>
      </c>
      <c r="D793" s="298" t="s">
        <v>296</v>
      </c>
      <c r="E793" s="331">
        <v>11.18</v>
      </c>
      <c r="F793" s="331"/>
      <c r="G793" s="333">
        <f t="shared" si="17"/>
        <v>9230.8799999999865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10</v>
      </c>
      <c r="C794" s="298">
        <v>46112</v>
      </c>
      <c r="D794" s="298" t="s">
        <v>176</v>
      </c>
      <c r="E794" s="331">
        <v>17.899999999999999</v>
      </c>
      <c r="F794" s="331"/>
      <c r="G794" s="333">
        <f t="shared" si="17"/>
        <v>9242.0599999999868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46111</v>
      </c>
      <c r="D795" s="298" t="s">
        <v>334</v>
      </c>
      <c r="E795" s="331">
        <v>23.83</v>
      </c>
      <c r="F795" s="331"/>
      <c r="G795" s="333">
        <f t="shared" si="17"/>
        <v>9259.9599999999864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291</v>
      </c>
      <c r="B796" s="330">
        <v>38</v>
      </c>
      <c r="C796" s="298">
        <v>46111</v>
      </c>
      <c r="D796" s="299" t="s">
        <v>293</v>
      </c>
      <c r="E796" s="331"/>
      <c r="F796" s="331">
        <v>4278.1400000000003</v>
      </c>
      <c r="G796" s="333">
        <f t="shared" si="17"/>
        <v>9283.7899999999863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3</v>
      </c>
      <c r="C797" s="298">
        <v>46111</v>
      </c>
      <c r="D797" s="299" t="s">
        <v>351</v>
      </c>
      <c r="E797" s="331">
        <v>30</v>
      </c>
      <c r="F797" s="331"/>
      <c r="G797" s="333">
        <f t="shared" si="17"/>
        <v>5005.649999999986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46111</v>
      </c>
      <c r="D798" s="299" t="s">
        <v>300</v>
      </c>
      <c r="E798" s="331">
        <v>15.96</v>
      </c>
      <c r="F798" s="331"/>
      <c r="G798" s="333">
        <f t="shared" si="17"/>
        <v>5035.649999999986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3</v>
      </c>
      <c r="C799" s="298">
        <v>46111</v>
      </c>
      <c r="D799" s="299" t="s">
        <v>379</v>
      </c>
      <c r="E799" s="331">
        <v>18.96</v>
      </c>
      <c r="F799" s="331"/>
      <c r="G799" s="333">
        <f t="shared" si="17"/>
        <v>5051.609999999986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1</v>
      </c>
      <c r="C800" s="298">
        <v>46110</v>
      </c>
      <c r="D800" s="299" t="s">
        <v>311</v>
      </c>
      <c r="E800" s="331">
        <v>144.22</v>
      </c>
      <c r="F800" s="331"/>
      <c r="G800" s="333">
        <f t="shared" si="17"/>
        <v>5070.5699999999861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7</v>
      </c>
      <c r="C801" s="298">
        <v>46110</v>
      </c>
      <c r="D801" s="299" t="s">
        <v>380</v>
      </c>
      <c r="E801" s="331">
        <v>181.04</v>
      </c>
      <c r="F801" s="331"/>
      <c r="G801" s="333">
        <f t="shared" si="17"/>
        <v>5214.7899999999863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46110</v>
      </c>
      <c r="D802" s="299" t="s">
        <v>381</v>
      </c>
      <c r="E802" s="331">
        <v>196.9</v>
      </c>
      <c r="F802" s="331"/>
      <c r="G802" s="333">
        <f t="shared" si="17"/>
        <v>5395.8299999999863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3</v>
      </c>
      <c r="C803" s="298">
        <v>46110</v>
      </c>
      <c r="D803" s="299" t="s">
        <v>382</v>
      </c>
      <c r="E803" s="331">
        <v>7.5</v>
      </c>
      <c r="F803" s="331"/>
      <c r="G803" s="333">
        <f t="shared" si="17"/>
        <v>5592.7299999999859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8</v>
      </c>
      <c r="C804" s="298">
        <v>46109</v>
      </c>
      <c r="D804" s="299" t="s">
        <v>319</v>
      </c>
      <c r="E804" s="331">
        <v>11.7</v>
      </c>
      <c r="F804" s="331"/>
      <c r="G804" s="333">
        <f t="shared" si="17"/>
        <v>5600.2299999999859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46109</v>
      </c>
      <c r="D805" s="299" t="s">
        <v>308</v>
      </c>
      <c r="E805" s="331">
        <v>210.76</v>
      </c>
      <c r="F805" s="331"/>
      <c r="G805" s="333">
        <f t="shared" si="17"/>
        <v>5611.9299999999857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4</v>
      </c>
      <c r="C806" s="298">
        <v>46109</v>
      </c>
      <c r="D806" s="299" t="s">
        <v>310</v>
      </c>
      <c r="E806" s="331">
        <v>46.9</v>
      </c>
      <c r="F806" s="331"/>
      <c r="G806" s="333">
        <f t="shared" si="17"/>
        <v>5822.689999999986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46109</v>
      </c>
      <c r="D807" s="299" t="s">
        <v>329</v>
      </c>
      <c r="E807" s="331">
        <v>179.1</v>
      </c>
      <c r="F807" s="331"/>
      <c r="G807" s="333">
        <f t="shared" si="17"/>
        <v>5869.5899999999856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46109</v>
      </c>
      <c r="D808" s="299" t="s">
        <v>308</v>
      </c>
      <c r="E808" s="331">
        <v>31.97</v>
      </c>
      <c r="F808" s="331"/>
      <c r="G808" s="333">
        <f t="shared" si="17"/>
        <v>6048.689999999986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46109</v>
      </c>
      <c r="D809" s="299" t="s">
        <v>308</v>
      </c>
      <c r="E809" s="331">
        <v>12.19</v>
      </c>
      <c r="F809" s="331"/>
      <c r="G809" s="333">
        <f t="shared" si="17"/>
        <v>6080.6599999999862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291</v>
      </c>
      <c r="B810" s="330">
        <v>41</v>
      </c>
      <c r="C810" s="298">
        <v>46108</v>
      </c>
      <c r="D810" s="299" t="s">
        <v>383</v>
      </c>
      <c r="E810" s="331"/>
      <c r="F810" s="331">
        <v>400</v>
      </c>
      <c r="G810" s="333">
        <f t="shared" si="17"/>
        <v>6092.8499999999858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46108</v>
      </c>
      <c r="D811" s="299" t="s">
        <v>301</v>
      </c>
      <c r="E811" s="331">
        <v>19.5</v>
      </c>
      <c r="F811" s="331"/>
      <c r="G811" s="333">
        <f t="shared" si="17"/>
        <v>5692.8499999999858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46108</v>
      </c>
      <c r="D812" s="299" t="s">
        <v>296</v>
      </c>
      <c r="E812" s="331">
        <v>11.48</v>
      </c>
      <c r="F812" s="331"/>
      <c r="G812" s="333">
        <f t="shared" si="17"/>
        <v>5712.3499999999858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8</v>
      </c>
      <c r="C813" s="298">
        <v>46108</v>
      </c>
      <c r="D813" s="299" t="s">
        <v>334</v>
      </c>
      <c r="E813" s="331">
        <v>11.46</v>
      </c>
      <c r="F813" s="331"/>
      <c r="G813" s="333">
        <f t="shared" si="17"/>
        <v>5723.8299999999854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46108</v>
      </c>
      <c r="D814" s="299" t="s">
        <v>334</v>
      </c>
      <c r="E814" s="331">
        <v>38.21</v>
      </c>
      <c r="F814" s="331"/>
      <c r="G814" s="333">
        <f t="shared" si="17"/>
        <v>5735.2899999999854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46108</v>
      </c>
      <c r="D815" s="299" t="s">
        <v>384</v>
      </c>
      <c r="E815" s="331">
        <v>69.95</v>
      </c>
      <c r="F815" s="331"/>
      <c r="G815" s="333">
        <f t="shared" si="17"/>
        <v>5773.4999999999854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3</v>
      </c>
      <c r="C816" s="298">
        <v>46108</v>
      </c>
      <c r="D816" s="299" t="s">
        <v>348</v>
      </c>
      <c r="E816" s="331">
        <v>10.78</v>
      </c>
      <c r="F816" s="331"/>
      <c r="G816" s="333">
        <f t="shared" si="17"/>
        <v>5843.4499999999853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6</v>
      </c>
      <c r="C817" s="298">
        <v>46108</v>
      </c>
      <c r="D817" s="299" t="s">
        <v>300</v>
      </c>
      <c r="E817" s="331">
        <v>15.84</v>
      </c>
      <c r="F817" s="331"/>
      <c r="G817" s="333">
        <f t="shared" si="17"/>
        <v>5854.229999999985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46108</v>
      </c>
      <c r="D818" s="299" t="s">
        <v>385</v>
      </c>
      <c r="E818" s="331">
        <v>22.48</v>
      </c>
      <c r="F818" s="331"/>
      <c r="G818" s="333">
        <f t="shared" si="17"/>
        <v>5870.0699999999852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46107</v>
      </c>
      <c r="D819" s="299" t="s">
        <v>358</v>
      </c>
      <c r="E819" s="331">
        <v>11.17</v>
      </c>
      <c r="F819" s="331"/>
      <c r="G819" s="333">
        <f t="shared" si="17"/>
        <v>5892.5499999999847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2</v>
      </c>
      <c r="C820" s="298">
        <v>46107</v>
      </c>
      <c r="D820" s="299" t="s">
        <v>386</v>
      </c>
      <c r="E820" s="331">
        <v>14.38</v>
      </c>
      <c r="F820" s="331"/>
      <c r="G820" s="333">
        <f t="shared" si="17"/>
        <v>5903.7199999999848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8</v>
      </c>
      <c r="C821" s="298">
        <v>46107</v>
      </c>
      <c r="D821" s="299" t="s">
        <v>387</v>
      </c>
      <c r="E821" s="331">
        <v>45</v>
      </c>
      <c r="F821" s="331"/>
      <c r="G821" s="333">
        <f t="shared" si="17"/>
        <v>5918.0999999999849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46107</v>
      </c>
      <c r="D822" s="299" t="s">
        <v>324</v>
      </c>
      <c r="E822" s="331">
        <v>9.0299999999999994</v>
      </c>
      <c r="F822" s="331"/>
      <c r="G822" s="333">
        <f t="shared" si="17"/>
        <v>5963.0999999999849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46107</v>
      </c>
      <c r="D823" s="299" t="s">
        <v>301</v>
      </c>
      <c r="E823" s="331">
        <v>30</v>
      </c>
      <c r="F823" s="331"/>
      <c r="G823" s="333">
        <f t="shared" si="17"/>
        <v>5972.1299999999846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46106</v>
      </c>
      <c r="D824" s="299" t="s">
        <v>388</v>
      </c>
      <c r="E824" s="331">
        <v>12</v>
      </c>
      <c r="F824" s="331"/>
      <c r="G824" s="333">
        <f t="shared" si="17"/>
        <v>6002.1299999999846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46106</v>
      </c>
      <c r="D825" s="299" t="s">
        <v>389</v>
      </c>
      <c r="E825" s="331">
        <v>20</v>
      </c>
      <c r="F825" s="331"/>
      <c r="G825" s="333">
        <f t="shared" si="17"/>
        <v>6014.1299999999846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46106</v>
      </c>
      <c r="D826" s="299" t="s">
        <v>296</v>
      </c>
      <c r="E826" s="331">
        <v>21.05</v>
      </c>
      <c r="F826" s="331"/>
      <c r="G826" s="333">
        <f t="shared" si="17"/>
        <v>6034.1299999999846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4</v>
      </c>
      <c r="C827" s="298">
        <v>46106</v>
      </c>
      <c r="D827" s="299" t="s">
        <v>296</v>
      </c>
      <c r="E827" s="331">
        <v>38.58</v>
      </c>
      <c r="F827" s="331"/>
      <c r="G827" s="333">
        <f t="shared" si="17"/>
        <v>6055.1799999999848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12</v>
      </c>
      <c r="C828" s="298">
        <v>46106</v>
      </c>
      <c r="D828" s="299" t="s">
        <v>314</v>
      </c>
      <c r="E828" s="331">
        <v>204.47</v>
      </c>
      <c r="F828" s="331"/>
      <c r="G828" s="333">
        <f t="shared" si="17"/>
        <v>6093.7599999999848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24</v>
      </c>
      <c r="C829" s="298">
        <v>46105</v>
      </c>
      <c r="D829" s="299" t="s">
        <v>860</v>
      </c>
      <c r="E829" s="331">
        <v>86.58</v>
      </c>
      <c r="F829" s="331"/>
      <c r="G829" s="333">
        <f t="shared" si="17"/>
        <v>6298.229999999985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6</v>
      </c>
      <c r="C830" s="298">
        <v>46105</v>
      </c>
      <c r="D830" s="299" t="s">
        <v>389</v>
      </c>
      <c r="E830" s="331">
        <v>20</v>
      </c>
      <c r="F830" s="331"/>
      <c r="G830" s="333">
        <f t="shared" si="17"/>
        <v>6384.8099999999849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46105</v>
      </c>
      <c r="D831" s="299" t="s">
        <v>390</v>
      </c>
      <c r="E831" s="331">
        <v>15.29</v>
      </c>
      <c r="F831" s="331"/>
      <c r="G831" s="333">
        <f t="shared" si="17"/>
        <v>6404.8099999999849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46105</v>
      </c>
      <c r="D832" s="299" t="s">
        <v>308</v>
      </c>
      <c r="E832" s="331">
        <v>47.99</v>
      </c>
      <c r="F832" s="331"/>
      <c r="G832" s="333">
        <f t="shared" si="17"/>
        <v>6420.0999999999849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23</v>
      </c>
      <c r="C833" s="298">
        <v>46104</v>
      </c>
      <c r="D833" s="299" t="s">
        <v>67</v>
      </c>
      <c r="E833" s="331">
        <v>650.88</v>
      </c>
      <c r="F833" s="331"/>
      <c r="G833" s="333">
        <f t="shared" si="17"/>
        <v>6468.0899999999847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46104</v>
      </c>
      <c r="D834" s="299" t="s">
        <v>391</v>
      </c>
      <c r="E834" s="331">
        <v>46</v>
      </c>
      <c r="F834" s="331"/>
      <c r="G834" s="333">
        <f t="shared" si="17"/>
        <v>7118.9699999999848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46103</v>
      </c>
      <c r="D835" s="299" t="s">
        <v>392</v>
      </c>
      <c r="E835" s="331">
        <v>24.81</v>
      </c>
      <c r="F835" s="331"/>
      <c r="G835" s="333">
        <f t="shared" si="17"/>
        <v>7164.9699999999848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46103</v>
      </c>
      <c r="D836" s="299" t="s">
        <v>296</v>
      </c>
      <c r="E836" s="331">
        <v>28.77</v>
      </c>
      <c r="F836" s="331"/>
      <c r="G836" s="333">
        <f t="shared" si="17"/>
        <v>7189.7799999999852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46103</v>
      </c>
      <c r="D837" s="299" t="s">
        <v>296</v>
      </c>
      <c r="E837" s="331">
        <v>11.9</v>
      </c>
      <c r="F837" s="331"/>
      <c r="G837" s="333">
        <f t="shared" si="17"/>
        <v>7218.5499999999856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1</v>
      </c>
      <c r="C838" s="298">
        <v>46103</v>
      </c>
      <c r="D838" s="299" t="s">
        <v>300</v>
      </c>
      <c r="E838" s="331">
        <v>42.59</v>
      </c>
      <c r="F838" s="331"/>
      <c r="G838" s="333">
        <f t="shared" si="17"/>
        <v>7230.4499999999853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46103</v>
      </c>
      <c r="D839" s="299" t="s">
        <v>300</v>
      </c>
      <c r="E839" s="331">
        <v>17.579999999999998</v>
      </c>
      <c r="F839" s="331"/>
      <c r="G839" s="333">
        <f t="shared" si="17"/>
        <v>7273.0399999999854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1</v>
      </c>
      <c r="C840" s="298">
        <v>46103</v>
      </c>
      <c r="D840" s="299" t="s">
        <v>300</v>
      </c>
      <c r="E840" s="331">
        <v>11.99</v>
      </c>
      <c r="F840" s="331"/>
      <c r="G840" s="333">
        <f t="shared" si="17"/>
        <v>7290.6199999999853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46103</v>
      </c>
      <c r="D841" s="299" t="s">
        <v>311</v>
      </c>
      <c r="E841" s="331">
        <v>81.31</v>
      </c>
      <c r="F841" s="331"/>
      <c r="G841" s="333">
        <f t="shared" si="17"/>
        <v>7302.6099999999851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1</v>
      </c>
      <c r="C842" s="298">
        <v>46103</v>
      </c>
      <c r="D842" s="299" t="s">
        <v>393</v>
      </c>
      <c r="E842" s="331">
        <v>38.44</v>
      </c>
      <c r="F842" s="331"/>
      <c r="G842" s="333">
        <f t="shared" si="17"/>
        <v>7383.9199999999855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46103</v>
      </c>
      <c r="D843" s="299" t="s">
        <v>394</v>
      </c>
      <c r="E843" s="331">
        <v>35.700000000000003</v>
      </c>
      <c r="F843" s="331"/>
      <c r="G843" s="333">
        <f t="shared" si="17"/>
        <v>7422.3599999999851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6</v>
      </c>
      <c r="C844" s="298">
        <v>46102</v>
      </c>
      <c r="D844" s="299" t="s">
        <v>300</v>
      </c>
      <c r="E844" s="331">
        <v>10.64</v>
      </c>
      <c r="F844" s="331"/>
      <c r="G844" s="333">
        <f t="shared" si="17"/>
        <v>7458.0599999999849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46102</v>
      </c>
      <c r="D845" s="299" t="s">
        <v>300</v>
      </c>
      <c r="E845" s="331">
        <v>28.69</v>
      </c>
      <c r="F845" s="331"/>
      <c r="G845" s="333">
        <f t="shared" si="17"/>
        <v>7468.6999999999853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3</v>
      </c>
      <c r="C846" s="298">
        <v>46102</v>
      </c>
      <c r="D846" s="299" t="s">
        <v>348</v>
      </c>
      <c r="E846" s="331">
        <v>11.59</v>
      </c>
      <c r="F846" s="331"/>
      <c r="G846" s="333">
        <f t="shared" si="17"/>
        <v>7497.3899999999849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291</v>
      </c>
      <c r="B847" s="330">
        <v>41</v>
      </c>
      <c r="C847" s="298">
        <v>46102</v>
      </c>
      <c r="D847" s="299" t="s">
        <v>383</v>
      </c>
      <c r="E847" s="331"/>
      <c r="F847" s="331">
        <v>400</v>
      </c>
      <c r="G847" s="333">
        <f t="shared" si="17"/>
        <v>7508.979999999985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5</v>
      </c>
      <c r="C848" s="298">
        <v>46102</v>
      </c>
      <c r="D848" s="299" t="s">
        <v>395</v>
      </c>
      <c r="E848" s="331">
        <v>170</v>
      </c>
      <c r="F848" s="331"/>
      <c r="G848" s="333">
        <f t="shared" si="17"/>
        <v>7108.979999999985</v>
      </c>
      <c r="H848" s="334" t="s">
        <v>298</v>
      </c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5</v>
      </c>
      <c r="C849" s="298">
        <v>46102</v>
      </c>
      <c r="D849" s="299" t="s">
        <v>354</v>
      </c>
      <c r="E849" s="331">
        <v>70</v>
      </c>
      <c r="F849" s="331"/>
      <c r="G849" s="333">
        <f t="shared" si="17"/>
        <v>7278.979999999985</v>
      </c>
      <c r="H849" s="334" t="s">
        <v>298</v>
      </c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5</v>
      </c>
      <c r="C850" s="298">
        <v>46102</v>
      </c>
      <c r="D850" s="299" t="s">
        <v>396</v>
      </c>
      <c r="E850" s="331">
        <v>40</v>
      </c>
      <c r="F850" s="331"/>
      <c r="G850" s="333">
        <f t="shared" ref="G850:G1104" si="18">G851-E850+F850</f>
        <v>7348.979999999985</v>
      </c>
      <c r="H850" s="334" t="s">
        <v>298</v>
      </c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3</v>
      </c>
      <c r="C851" s="298">
        <v>46102</v>
      </c>
      <c r="D851" s="299" t="s">
        <v>348</v>
      </c>
      <c r="E851" s="331">
        <v>25</v>
      </c>
      <c r="F851" s="331"/>
      <c r="G851" s="333">
        <f t="shared" si="18"/>
        <v>7388.979999999985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1</v>
      </c>
      <c r="C852" s="298">
        <v>46102</v>
      </c>
      <c r="D852" s="299" t="s">
        <v>304</v>
      </c>
      <c r="E852" s="331">
        <v>65.19</v>
      </c>
      <c r="F852" s="331"/>
      <c r="G852" s="333">
        <f t="shared" si="18"/>
        <v>7413.979999999985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46102</v>
      </c>
      <c r="D853" s="299" t="s">
        <v>310</v>
      </c>
      <c r="E853" s="331">
        <v>37.450000000000003</v>
      </c>
      <c r="F853" s="331"/>
      <c r="G853" s="333">
        <f t="shared" si="18"/>
        <v>7479.1699999999846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46101</v>
      </c>
      <c r="D854" s="299" t="s">
        <v>356</v>
      </c>
      <c r="E854" s="331">
        <v>65.099999999999994</v>
      </c>
      <c r="F854" s="331"/>
      <c r="G854" s="333">
        <f t="shared" si="18"/>
        <v>7516.6199999999844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22</v>
      </c>
      <c r="C855" s="298">
        <v>46101</v>
      </c>
      <c r="D855" s="299" t="s">
        <v>323</v>
      </c>
      <c r="E855" s="331">
        <v>20.22</v>
      </c>
      <c r="F855" s="331"/>
      <c r="G855" s="333">
        <f t="shared" si="18"/>
        <v>7581.7199999999848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46101</v>
      </c>
      <c r="D856" s="299" t="s">
        <v>433</v>
      </c>
      <c r="E856" s="331">
        <v>-73</v>
      </c>
      <c r="F856" s="331"/>
      <c r="G856" s="333">
        <f t="shared" si="18"/>
        <v>7601.939999999985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46101</v>
      </c>
      <c r="D857" s="299" t="s">
        <v>300</v>
      </c>
      <c r="E857" s="331">
        <v>34.68</v>
      </c>
      <c r="F857" s="331"/>
      <c r="G857" s="333">
        <f t="shared" si="18"/>
        <v>7528.939999999985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6</v>
      </c>
      <c r="C858" s="298">
        <v>46101</v>
      </c>
      <c r="D858" s="299" t="s">
        <v>397</v>
      </c>
      <c r="E858" s="331">
        <v>10.63</v>
      </c>
      <c r="F858" s="331"/>
      <c r="G858" s="333">
        <f t="shared" si="18"/>
        <v>7563.6199999999853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5</v>
      </c>
      <c r="C859" s="298">
        <v>46101</v>
      </c>
      <c r="D859" s="299" t="s">
        <v>398</v>
      </c>
      <c r="E859" s="331">
        <v>106.49</v>
      </c>
      <c r="F859" s="331"/>
      <c r="G859" s="333">
        <f t="shared" si="18"/>
        <v>7574.2499999999854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46100</v>
      </c>
      <c r="D860" s="299" t="s">
        <v>357</v>
      </c>
      <c r="E860" s="331">
        <v>16.739999999999998</v>
      </c>
      <c r="F860" s="331"/>
      <c r="G860" s="333">
        <f t="shared" si="18"/>
        <v>7680.7399999999852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46100</v>
      </c>
      <c r="D861" s="299" t="s">
        <v>399</v>
      </c>
      <c r="E861" s="331">
        <v>108.54</v>
      </c>
      <c r="F861" s="331"/>
      <c r="G861" s="333">
        <f t="shared" si="18"/>
        <v>7697.479999999985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22</v>
      </c>
      <c r="C862" s="298">
        <v>46100</v>
      </c>
      <c r="D862" s="299" t="s">
        <v>835</v>
      </c>
      <c r="E862" s="331">
        <v>12.77</v>
      </c>
      <c r="F862" s="331"/>
      <c r="G862" s="333">
        <f t="shared" si="18"/>
        <v>7806.019999999985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8</v>
      </c>
      <c r="C863" s="298">
        <v>46100</v>
      </c>
      <c r="D863" s="299" t="s">
        <v>334</v>
      </c>
      <c r="E863" s="331">
        <v>28.33</v>
      </c>
      <c r="F863" s="331"/>
      <c r="G863" s="333">
        <f t="shared" si="18"/>
        <v>7818.7899999999854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46100</v>
      </c>
      <c r="D864" s="299" t="s">
        <v>358</v>
      </c>
      <c r="E864" s="331">
        <v>17.45</v>
      </c>
      <c r="F864" s="331"/>
      <c r="G864" s="333">
        <f t="shared" si="18"/>
        <v>7847.1199999999853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294</v>
      </c>
      <c r="B865" s="330">
        <v>22</v>
      </c>
      <c r="C865" s="298">
        <v>46100</v>
      </c>
      <c r="D865" s="299" t="s">
        <v>328</v>
      </c>
      <c r="E865" s="331">
        <v>7.46</v>
      </c>
      <c r="F865" s="331"/>
      <c r="G865" s="333">
        <f t="shared" si="18"/>
        <v>7864.5699999999852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335</v>
      </c>
      <c r="B866" s="330" t="s">
        <v>335</v>
      </c>
      <c r="C866" s="298">
        <v>46100</v>
      </c>
      <c r="D866" s="299" t="s">
        <v>336</v>
      </c>
      <c r="E866" s="331">
        <v>172.29</v>
      </c>
      <c r="F866" s="331"/>
      <c r="G866" s="333">
        <f t="shared" si="18"/>
        <v>7872.0299999999852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15</v>
      </c>
      <c r="C867" s="298">
        <v>46100</v>
      </c>
      <c r="D867" s="299" t="s">
        <v>185</v>
      </c>
      <c r="E867" s="331">
        <v>175.09</v>
      </c>
      <c r="F867" s="331"/>
      <c r="G867" s="333">
        <f t="shared" si="18"/>
        <v>8044.3199999999852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291</v>
      </c>
      <c r="B868" s="330">
        <v>39</v>
      </c>
      <c r="C868" s="298">
        <v>46100</v>
      </c>
      <c r="D868" s="299" t="s">
        <v>292</v>
      </c>
      <c r="E868" s="331"/>
      <c r="F868" s="331">
        <v>2763.78</v>
      </c>
      <c r="G868" s="333">
        <f t="shared" si="18"/>
        <v>8219.4099999999853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46099</v>
      </c>
      <c r="D869" s="299" t="s">
        <v>400</v>
      </c>
      <c r="E869" s="331">
        <v>47.46</v>
      </c>
      <c r="F869" s="331"/>
      <c r="G869" s="333">
        <f t="shared" si="18"/>
        <v>5455.6299999999856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46099</v>
      </c>
      <c r="D870" s="299" t="s">
        <v>400</v>
      </c>
      <c r="E870" s="331">
        <v>15.01</v>
      </c>
      <c r="F870" s="331"/>
      <c r="G870" s="333">
        <f t="shared" si="18"/>
        <v>5503.0899999999856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291</v>
      </c>
      <c r="B871" s="330">
        <v>40</v>
      </c>
      <c r="C871" s="298">
        <v>46099</v>
      </c>
      <c r="D871" s="299" t="s">
        <v>316</v>
      </c>
      <c r="E871" s="331"/>
      <c r="F871" s="331">
        <v>838.67</v>
      </c>
      <c r="G871" s="333">
        <f t="shared" si="18"/>
        <v>5518.0999999999858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46099</v>
      </c>
      <c r="D872" s="299" t="s">
        <v>296</v>
      </c>
      <c r="E872" s="331">
        <v>14.67</v>
      </c>
      <c r="F872" s="331"/>
      <c r="G872" s="333">
        <f t="shared" si="18"/>
        <v>4679.4299999999857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46099</v>
      </c>
      <c r="D873" s="299" t="s">
        <v>296</v>
      </c>
      <c r="E873" s="331">
        <v>40.22</v>
      </c>
      <c r="F873" s="331"/>
      <c r="G873" s="333">
        <f t="shared" si="18"/>
        <v>4694.0999999999858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46099</v>
      </c>
      <c r="D874" s="299" t="s">
        <v>295</v>
      </c>
      <c r="E874" s="331">
        <v>3.49</v>
      </c>
      <c r="F874" s="331"/>
      <c r="G874" s="333">
        <f t="shared" si="18"/>
        <v>4734.3199999999861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22</v>
      </c>
      <c r="C875" s="298">
        <v>46099</v>
      </c>
      <c r="D875" s="299" t="s">
        <v>401</v>
      </c>
      <c r="E875" s="331">
        <v>13.84</v>
      </c>
      <c r="F875" s="331"/>
      <c r="G875" s="333">
        <f t="shared" si="18"/>
        <v>4737.8099999999858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17</v>
      </c>
      <c r="C876" s="298">
        <v>46098</v>
      </c>
      <c r="D876" s="299" t="s">
        <v>188</v>
      </c>
      <c r="E876" s="331">
        <v>42.65</v>
      </c>
      <c r="F876" s="331"/>
      <c r="G876" s="333">
        <f t="shared" si="18"/>
        <v>4751.649999999986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46098</v>
      </c>
      <c r="D877" s="299" t="s">
        <v>402</v>
      </c>
      <c r="E877" s="331">
        <v>529.46</v>
      </c>
      <c r="F877" s="331"/>
      <c r="G877" s="333">
        <f t="shared" si="18"/>
        <v>4794.2999999999856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43</v>
      </c>
      <c r="C878" s="298">
        <v>46098</v>
      </c>
      <c r="D878" s="299" t="s">
        <v>333</v>
      </c>
      <c r="E878" s="331">
        <v>22.35</v>
      </c>
      <c r="F878" s="331"/>
      <c r="G878" s="333">
        <f t="shared" si="18"/>
        <v>5323.7599999999857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42</v>
      </c>
      <c r="C879" s="298">
        <v>46098</v>
      </c>
      <c r="D879" s="299" t="s">
        <v>333</v>
      </c>
      <c r="E879" s="331">
        <v>37.25</v>
      </c>
      <c r="F879" s="331"/>
      <c r="G879" s="333">
        <f t="shared" si="18"/>
        <v>5346.109999999986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46098</v>
      </c>
      <c r="D880" s="299" t="s">
        <v>319</v>
      </c>
      <c r="E880" s="331">
        <v>3.99</v>
      </c>
      <c r="F880" s="331"/>
      <c r="G880" s="333">
        <f t="shared" si="18"/>
        <v>5383.359999999986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46098</v>
      </c>
      <c r="D881" s="299" t="s">
        <v>319</v>
      </c>
      <c r="E881" s="331">
        <v>24.47</v>
      </c>
      <c r="F881" s="331"/>
      <c r="G881" s="333">
        <f t="shared" si="18"/>
        <v>5387.3499999999858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294</v>
      </c>
      <c r="B882" s="330">
        <v>21</v>
      </c>
      <c r="C882" s="298">
        <v>46098</v>
      </c>
      <c r="D882" s="299" t="s">
        <v>194</v>
      </c>
      <c r="E882" s="331">
        <v>75.599999999999994</v>
      </c>
      <c r="F882" s="331"/>
      <c r="G882" s="333">
        <f t="shared" si="18"/>
        <v>5411.8199999999861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46097</v>
      </c>
      <c r="D883" s="299" t="s">
        <v>340</v>
      </c>
      <c r="E883" s="331">
        <v>21.3</v>
      </c>
      <c r="F883" s="331"/>
      <c r="G883" s="333">
        <f t="shared" si="18"/>
        <v>5487.4199999999864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11</v>
      </c>
      <c r="C884" s="298">
        <v>46097</v>
      </c>
      <c r="D884" s="299" t="s">
        <v>178</v>
      </c>
      <c r="E884" s="331">
        <v>267.91000000000003</v>
      </c>
      <c r="F884" s="331"/>
      <c r="G884" s="333">
        <f t="shared" si="18"/>
        <v>5508.7199999999866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287</v>
      </c>
      <c r="B885" s="330" t="s">
        <v>287</v>
      </c>
      <c r="C885" s="298">
        <v>46097</v>
      </c>
      <c r="D885" s="299" t="s">
        <v>403</v>
      </c>
      <c r="E885" s="331"/>
      <c r="F885" s="331">
        <v>80</v>
      </c>
      <c r="G885" s="333">
        <f t="shared" si="18"/>
        <v>5776.6299999999865</v>
      </c>
      <c r="H885" s="334" t="s">
        <v>298</v>
      </c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287</v>
      </c>
      <c r="B886" s="330" t="s">
        <v>287</v>
      </c>
      <c r="C886" s="298">
        <v>46097</v>
      </c>
      <c r="D886" s="299" t="s">
        <v>302</v>
      </c>
      <c r="E886" s="331">
        <v>80</v>
      </c>
      <c r="F886" s="331"/>
      <c r="G886" s="333">
        <f t="shared" si="18"/>
        <v>5696.6299999999865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4</v>
      </c>
      <c r="C887" s="298">
        <v>46097</v>
      </c>
      <c r="D887" s="299" t="s">
        <v>310</v>
      </c>
      <c r="E887" s="331">
        <v>42.47</v>
      </c>
      <c r="F887" s="331"/>
      <c r="G887" s="333">
        <f t="shared" si="18"/>
        <v>5776.6299999999865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46097</v>
      </c>
      <c r="D888" s="299" t="s">
        <v>296</v>
      </c>
      <c r="E888" s="331">
        <v>11.18</v>
      </c>
      <c r="F888" s="331"/>
      <c r="G888" s="333">
        <f t="shared" si="18"/>
        <v>5819.0999999999867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46096</v>
      </c>
      <c r="D889" s="299" t="s">
        <v>404</v>
      </c>
      <c r="E889" s="331">
        <v>38.67</v>
      </c>
      <c r="F889" s="331"/>
      <c r="G889" s="333">
        <f t="shared" si="18"/>
        <v>5830.279999999987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3</v>
      </c>
      <c r="C890" s="298">
        <v>46096</v>
      </c>
      <c r="D890" s="299" t="s">
        <v>348</v>
      </c>
      <c r="E890" s="331">
        <v>7.11</v>
      </c>
      <c r="F890" s="331"/>
      <c r="G890" s="333">
        <f t="shared" si="18"/>
        <v>5868.9499999999871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46096</v>
      </c>
      <c r="D891" s="299" t="s">
        <v>304</v>
      </c>
      <c r="E891" s="331">
        <v>126.64</v>
      </c>
      <c r="F891" s="331"/>
      <c r="G891" s="333">
        <f t="shared" si="18"/>
        <v>5876.0599999999868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46096</v>
      </c>
      <c r="D892" s="299" t="s">
        <v>311</v>
      </c>
      <c r="E892" s="331">
        <v>125.2</v>
      </c>
      <c r="F892" s="331"/>
      <c r="G892" s="333">
        <f t="shared" si="18"/>
        <v>6002.6999999999871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1</v>
      </c>
      <c r="C893" s="298">
        <v>46096</v>
      </c>
      <c r="D893" s="299" t="s">
        <v>306</v>
      </c>
      <c r="E893" s="331">
        <v>37.159999999999997</v>
      </c>
      <c r="F893" s="331"/>
      <c r="G893" s="333">
        <f t="shared" si="18"/>
        <v>6127.8999999999869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16</v>
      </c>
      <c r="C894" s="298">
        <v>46096</v>
      </c>
      <c r="D894" s="299" t="s">
        <v>405</v>
      </c>
      <c r="E894" s="331">
        <v>713.06</v>
      </c>
      <c r="F894" s="331"/>
      <c r="G894" s="333">
        <f t="shared" si="18"/>
        <v>6165.0599999999868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5</v>
      </c>
      <c r="C895" s="298">
        <v>46095</v>
      </c>
      <c r="D895" s="299" t="s">
        <v>406</v>
      </c>
      <c r="E895" s="331">
        <v>24</v>
      </c>
      <c r="F895" s="331"/>
      <c r="G895" s="333">
        <f t="shared" si="18"/>
        <v>6878.1199999999862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3</v>
      </c>
      <c r="C896" s="298">
        <v>46095</v>
      </c>
      <c r="D896" s="299" t="s">
        <v>348</v>
      </c>
      <c r="E896" s="331">
        <v>14.58</v>
      </c>
      <c r="F896" s="331"/>
      <c r="G896" s="333">
        <f t="shared" si="18"/>
        <v>6902.1199999999862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291</v>
      </c>
      <c r="B897" s="330">
        <v>41</v>
      </c>
      <c r="C897" s="298">
        <v>46094</v>
      </c>
      <c r="D897" s="299" t="s">
        <v>407</v>
      </c>
      <c r="E897" s="331"/>
      <c r="F897" s="331">
        <v>300</v>
      </c>
      <c r="G897" s="333">
        <f t="shared" si="18"/>
        <v>6916.6999999999862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46094</v>
      </c>
      <c r="D898" s="299" t="s">
        <v>311</v>
      </c>
      <c r="E898" s="331">
        <v>17.71</v>
      </c>
      <c r="F898" s="331"/>
      <c r="G898" s="333">
        <f t="shared" si="18"/>
        <v>6616.6999999999862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46094</v>
      </c>
      <c r="D899" s="299" t="s">
        <v>296</v>
      </c>
      <c r="E899" s="331">
        <v>31.56</v>
      </c>
      <c r="F899" s="331"/>
      <c r="G899" s="333">
        <f t="shared" si="18"/>
        <v>6634.4099999999862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46094</v>
      </c>
      <c r="D900" s="299" t="s">
        <v>296</v>
      </c>
      <c r="E900" s="331">
        <v>34.79</v>
      </c>
      <c r="F900" s="331"/>
      <c r="G900" s="333">
        <f t="shared" si="18"/>
        <v>6665.9699999999866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46094</v>
      </c>
      <c r="D901" s="299" t="s">
        <v>408</v>
      </c>
      <c r="E901" s="331">
        <v>23.9</v>
      </c>
      <c r="F901" s="331"/>
      <c r="G901" s="333">
        <f t="shared" si="18"/>
        <v>6700.7599999999866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46094</v>
      </c>
      <c r="D902" s="299" t="s">
        <v>348</v>
      </c>
      <c r="E902" s="331">
        <v>7.26</v>
      </c>
      <c r="F902" s="331"/>
      <c r="G902" s="333">
        <f t="shared" si="18"/>
        <v>6724.6599999999862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5</v>
      </c>
      <c r="C903" s="298">
        <v>46094</v>
      </c>
      <c r="D903" s="299" t="s">
        <v>354</v>
      </c>
      <c r="E903" s="331">
        <v>85</v>
      </c>
      <c r="F903" s="331"/>
      <c r="G903" s="333">
        <f t="shared" si="18"/>
        <v>6731.9199999999864</v>
      </c>
      <c r="H903" s="334" t="s">
        <v>298</v>
      </c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46093</v>
      </c>
      <c r="D904" s="299" t="s">
        <v>409</v>
      </c>
      <c r="E904" s="331">
        <v>51.22</v>
      </c>
      <c r="F904" s="331"/>
      <c r="G904" s="333">
        <f t="shared" si="18"/>
        <v>6816.9199999999864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46093</v>
      </c>
      <c r="D905" s="299" t="s">
        <v>410</v>
      </c>
      <c r="E905" s="331">
        <v>57.43</v>
      </c>
      <c r="F905" s="331"/>
      <c r="G905" s="333">
        <f t="shared" si="18"/>
        <v>6868.1399999999867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46093</v>
      </c>
      <c r="D906" s="299" t="s">
        <v>358</v>
      </c>
      <c r="E906" s="331">
        <v>17.45</v>
      </c>
      <c r="F906" s="331"/>
      <c r="G906" s="333">
        <f t="shared" si="18"/>
        <v>6925.569999999987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8</v>
      </c>
      <c r="C907" s="298">
        <v>46093</v>
      </c>
      <c r="D907" s="299" t="s">
        <v>319</v>
      </c>
      <c r="E907" s="331">
        <v>7.92</v>
      </c>
      <c r="F907" s="331"/>
      <c r="G907" s="333">
        <f t="shared" si="18"/>
        <v>6943.0199999999868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291</v>
      </c>
      <c r="B908" s="330">
        <v>38</v>
      </c>
      <c r="C908" s="298">
        <v>46093</v>
      </c>
      <c r="D908" s="299" t="s">
        <v>293</v>
      </c>
      <c r="E908" s="331"/>
      <c r="F908" s="331">
        <v>4726.92</v>
      </c>
      <c r="G908" s="333">
        <f t="shared" si="18"/>
        <v>6950.9399999999869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46093</v>
      </c>
      <c r="D909" s="299" t="s">
        <v>386</v>
      </c>
      <c r="E909" s="331">
        <v>15</v>
      </c>
      <c r="F909" s="331"/>
      <c r="G909" s="333">
        <f t="shared" si="18"/>
        <v>2224.0199999999868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46093</v>
      </c>
      <c r="D910" s="299" t="s">
        <v>411</v>
      </c>
      <c r="E910" s="331">
        <v>12</v>
      </c>
      <c r="F910" s="331"/>
      <c r="G910" s="333">
        <f t="shared" si="18"/>
        <v>2239.0199999999868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19</v>
      </c>
      <c r="C911" s="298">
        <v>46093</v>
      </c>
      <c r="D911" s="299" t="s">
        <v>191</v>
      </c>
      <c r="E911" s="331">
        <v>200</v>
      </c>
      <c r="F911" s="331"/>
      <c r="G911" s="333">
        <f t="shared" si="18"/>
        <v>2251.0199999999868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46092</v>
      </c>
      <c r="D912" s="299" t="s">
        <v>412</v>
      </c>
      <c r="E912" s="331">
        <v>-10.050000000000001</v>
      </c>
      <c r="F912" s="331"/>
      <c r="G912" s="333">
        <f t="shared" si="18"/>
        <v>2451.0199999999868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6</v>
      </c>
      <c r="C913" s="298">
        <v>46092</v>
      </c>
      <c r="D913" s="299" t="s">
        <v>413</v>
      </c>
      <c r="E913" s="331">
        <v>25</v>
      </c>
      <c r="F913" s="331"/>
      <c r="G913" s="333">
        <f t="shared" si="18"/>
        <v>2440.9699999999866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2</v>
      </c>
      <c r="C914" s="298">
        <v>46092</v>
      </c>
      <c r="D914" s="299" t="s">
        <v>301</v>
      </c>
      <c r="E914" s="331">
        <v>-9</v>
      </c>
      <c r="F914" s="331"/>
      <c r="G914" s="333">
        <f t="shared" si="18"/>
        <v>2465.9699999999866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291</v>
      </c>
      <c r="B915" s="330">
        <v>41</v>
      </c>
      <c r="C915" s="298">
        <v>46092</v>
      </c>
      <c r="D915" s="299" t="s">
        <v>407</v>
      </c>
      <c r="E915" s="331"/>
      <c r="F915" s="331">
        <v>500</v>
      </c>
      <c r="G915" s="333">
        <f t="shared" si="18"/>
        <v>2456.9699999999866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46092</v>
      </c>
      <c r="D916" s="299" t="s">
        <v>296</v>
      </c>
      <c r="E916" s="331">
        <v>16.170000000000002</v>
      </c>
      <c r="F916" s="331"/>
      <c r="G916" s="333">
        <f t="shared" si="18"/>
        <v>1956.9699999999864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46092</v>
      </c>
      <c r="D917" s="299" t="s">
        <v>352</v>
      </c>
      <c r="E917" s="331">
        <v>19.16</v>
      </c>
      <c r="F917" s="331"/>
      <c r="G917" s="333">
        <f t="shared" si="18"/>
        <v>1973.1399999999865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335</v>
      </c>
      <c r="B918" s="330" t="s">
        <v>335</v>
      </c>
      <c r="C918" s="298">
        <v>46091</v>
      </c>
      <c r="D918" s="299" t="s">
        <v>447</v>
      </c>
      <c r="E918" s="331">
        <v>47.28</v>
      </c>
      <c r="F918" s="331"/>
      <c r="G918" s="333">
        <f t="shared" si="18"/>
        <v>1992.2999999999865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13</v>
      </c>
      <c r="C919" s="298">
        <v>46091</v>
      </c>
      <c r="D919" s="299" t="s">
        <v>182</v>
      </c>
      <c r="E919" s="331">
        <v>134.93</v>
      </c>
      <c r="F919" s="331"/>
      <c r="G919" s="333">
        <f t="shared" si="18"/>
        <v>2039.5799999999865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46091</v>
      </c>
      <c r="D920" s="299" t="s">
        <v>295</v>
      </c>
      <c r="E920" s="331">
        <v>7.44</v>
      </c>
      <c r="F920" s="331"/>
      <c r="G920" s="333">
        <f t="shared" si="18"/>
        <v>2174.5099999999866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4</v>
      </c>
      <c r="C921" s="298">
        <v>46091</v>
      </c>
      <c r="D921" s="299" t="s">
        <v>295</v>
      </c>
      <c r="E921" s="331">
        <v>29.53</v>
      </c>
      <c r="F921" s="331"/>
      <c r="G921" s="333">
        <f t="shared" si="18"/>
        <v>2181.9499999999866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46091</v>
      </c>
      <c r="D922" s="299" t="s">
        <v>310</v>
      </c>
      <c r="E922" s="331">
        <v>34.119999999999997</v>
      </c>
      <c r="F922" s="331"/>
      <c r="G922" s="333">
        <f t="shared" si="18"/>
        <v>2211.4799999999868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46091</v>
      </c>
      <c r="D923" s="299" t="s">
        <v>414</v>
      </c>
      <c r="E923" s="331">
        <v>18.57</v>
      </c>
      <c r="F923" s="331"/>
      <c r="G923" s="333">
        <f t="shared" si="18"/>
        <v>2245.5999999999867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294</v>
      </c>
      <c r="B924" s="330">
        <v>16</v>
      </c>
      <c r="C924" s="298">
        <v>46091</v>
      </c>
      <c r="D924" s="299" t="s">
        <v>415</v>
      </c>
      <c r="E924" s="331">
        <v>107</v>
      </c>
      <c r="F924" s="331"/>
      <c r="G924" s="333">
        <f t="shared" si="18"/>
        <v>2264.1699999999869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18</v>
      </c>
      <c r="C925" s="298">
        <v>46090</v>
      </c>
      <c r="D925" s="299" t="s">
        <v>361</v>
      </c>
      <c r="E925" s="331">
        <v>400</v>
      </c>
      <c r="F925" s="331"/>
      <c r="G925" s="333">
        <f t="shared" si="18"/>
        <v>2371.1699999999869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46090</v>
      </c>
      <c r="D926" s="299" t="s">
        <v>296</v>
      </c>
      <c r="E926" s="331">
        <v>24.69</v>
      </c>
      <c r="F926" s="331"/>
      <c r="G926" s="333">
        <f t="shared" si="18"/>
        <v>2771.1699999999869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3</v>
      </c>
      <c r="C927" s="298">
        <v>46090</v>
      </c>
      <c r="D927" s="299" t="s">
        <v>416</v>
      </c>
      <c r="E927" s="331">
        <v>4.59</v>
      </c>
      <c r="F927" s="331"/>
      <c r="G927" s="333">
        <f t="shared" si="18"/>
        <v>2795.8599999999869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9</v>
      </c>
      <c r="C928" s="298">
        <v>46090</v>
      </c>
      <c r="D928" s="299" t="s">
        <v>58</v>
      </c>
      <c r="E928" s="331">
        <v>1281.53</v>
      </c>
      <c r="F928" s="331"/>
      <c r="G928" s="333">
        <f t="shared" si="18"/>
        <v>2800.4499999999871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7</v>
      </c>
      <c r="C929" s="298">
        <v>46090</v>
      </c>
      <c r="D929" s="299" t="s">
        <v>338</v>
      </c>
      <c r="E929" s="331">
        <v>40.61</v>
      </c>
      <c r="F929" s="331"/>
      <c r="G929" s="333">
        <f t="shared" si="18"/>
        <v>4081.9799999999873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287</v>
      </c>
      <c r="B930" s="330" t="s">
        <v>287</v>
      </c>
      <c r="C930" s="298">
        <v>46090</v>
      </c>
      <c r="D930" s="299" t="s">
        <v>417</v>
      </c>
      <c r="E930" s="331">
        <v>380</v>
      </c>
      <c r="F930" s="331">
        <v>380</v>
      </c>
      <c r="G930" s="333">
        <f t="shared" si="18"/>
        <v>4122.5899999999874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46090</v>
      </c>
      <c r="D931" s="299" t="s">
        <v>418</v>
      </c>
      <c r="E931" s="331">
        <v>15</v>
      </c>
      <c r="F931" s="331"/>
      <c r="G931" s="333">
        <f t="shared" si="18"/>
        <v>4122.5899999999874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46090</v>
      </c>
      <c r="D932" s="299" t="s">
        <v>386</v>
      </c>
      <c r="E932" s="331">
        <v>15</v>
      </c>
      <c r="F932" s="331"/>
      <c r="G932" s="333">
        <f t="shared" si="18"/>
        <v>4137.5899999999874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6</v>
      </c>
      <c r="C933" s="298">
        <v>46090</v>
      </c>
      <c r="D933" s="299" t="s">
        <v>300</v>
      </c>
      <c r="E933" s="331">
        <v>70.66</v>
      </c>
      <c r="F933" s="331"/>
      <c r="G933" s="333">
        <f t="shared" si="18"/>
        <v>4152.5899999999874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1</v>
      </c>
      <c r="C934" s="298">
        <v>46089</v>
      </c>
      <c r="D934" s="299" t="s">
        <v>311</v>
      </c>
      <c r="E934" s="331">
        <v>109.77</v>
      </c>
      <c r="F934" s="331"/>
      <c r="G934" s="333">
        <f t="shared" si="18"/>
        <v>4223.2499999999873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46089</v>
      </c>
      <c r="D935" s="299" t="s">
        <v>306</v>
      </c>
      <c r="E935" s="331">
        <v>9.3800000000000008</v>
      </c>
      <c r="F935" s="331"/>
      <c r="G935" s="333">
        <f t="shared" si="18"/>
        <v>4333.0199999999877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46089</v>
      </c>
      <c r="D936" s="299" t="s">
        <v>419</v>
      </c>
      <c r="E936" s="331">
        <v>3.85</v>
      </c>
      <c r="F936" s="331"/>
      <c r="G936" s="333">
        <f t="shared" si="18"/>
        <v>4342.3999999999878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46089</v>
      </c>
      <c r="D937" s="299" t="s">
        <v>404</v>
      </c>
      <c r="E937" s="331">
        <v>88.54</v>
      </c>
      <c r="F937" s="331"/>
      <c r="G937" s="333">
        <f t="shared" si="18"/>
        <v>4346.2499999999882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2</v>
      </c>
      <c r="C938" s="298">
        <v>46089</v>
      </c>
      <c r="D938" s="299" t="s">
        <v>358</v>
      </c>
      <c r="E938" s="331">
        <v>8.3800000000000008</v>
      </c>
      <c r="F938" s="331"/>
      <c r="G938" s="333">
        <f t="shared" si="18"/>
        <v>4434.7899999999881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46089</v>
      </c>
      <c r="D939" s="299" t="s">
        <v>301</v>
      </c>
      <c r="E939" s="331">
        <v>39.549999999999997</v>
      </c>
      <c r="F939" s="331"/>
      <c r="G939" s="333">
        <f t="shared" si="18"/>
        <v>4443.1699999999882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46089</v>
      </c>
      <c r="D940" s="299" t="s">
        <v>420</v>
      </c>
      <c r="E940" s="331">
        <v>31.68</v>
      </c>
      <c r="F940" s="331"/>
      <c r="G940" s="333">
        <f t="shared" si="18"/>
        <v>4482.7199999999884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8</v>
      </c>
      <c r="C941" s="298">
        <v>46088</v>
      </c>
      <c r="D941" s="299" t="s">
        <v>308</v>
      </c>
      <c r="E941" s="331">
        <v>24.65</v>
      </c>
      <c r="F941" s="331"/>
      <c r="G941" s="333">
        <f t="shared" si="18"/>
        <v>4514.3999999999887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46088</v>
      </c>
      <c r="D942" s="299" t="s">
        <v>346</v>
      </c>
      <c r="E942" s="331">
        <v>11.04</v>
      </c>
      <c r="F942" s="331"/>
      <c r="G942" s="333">
        <f t="shared" si="18"/>
        <v>4539.0499999999884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46088</v>
      </c>
      <c r="D943" s="299" t="s">
        <v>319</v>
      </c>
      <c r="E943" s="331">
        <v>11.5</v>
      </c>
      <c r="F943" s="331"/>
      <c r="G943" s="333">
        <f t="shared" si="18"/>
        <v>4550.0899999999883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46088</v>
      </c>
      <c r="D944" s="299" t="s">
        <v>296</v>
      </c>
      <c r="E944" s="331">
        <v>12.44</v>
      </c>
      <c r="F944" s="331"/>
      <c r="G944" s="333">
        <f t="shared" si="18"/>
        <v>4561.5899999999883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4</v>
      </c>
      <c r="C945" s="298">
        <v>46088</v>
      </c>
      <c r="D945" s="299" t="s">
        <v>296</v>
      </c>
      <c r="E945" s="331">
        <v>23.62</v>
      </c>
      <c r="F945" s="331"/>
      <c r="G945" s="333">
        <f t="shared" si="18"/>
        <v>4574.0299999999879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46088</v>
      </c>
      <c r="D946" s="299" t="s">
        <v>301</v>
      </c>
      <c r="E946" s="331">
        <v>36.049999999999997</v>
      </c>
      <c r="F946" s="331"/>
      <c r="G946" s="333">
        <f t="shared" si="18"/>
        <v>4597.6499999999878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14</v>
      </c>
      <c r="C947" s="298">
        <v>46087</v>
      </c>
      <c r="D947" s="299" t="s">
        <v>366</v>
      </c>
      <c r="E947" s="331">
        <v>66.67</v>
      </c>
      <c r="F947" s="331"/>
      <c r="G947" s="333">
        <f t="shared" si="18"/>
        <v>4633.699999999988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46087</v>
      </c>
      <c r="D948" s="299" t="s">
        <v>296</v>
      </c>
      <c r="E948" s="331">
        <v>17.850000000000001</v>
      </c>
      <c r="F948" s="331"/>
      <c r="G948" s="333">
        <f t="shared" si="18"/>
        <v>4700.3699999999881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1</v>
      </c>
      <c r="C949" s="298">
        <v>46087</v>
      </c>
      <c r="D949" s="299" t="s">
        <v>304</v>
      </c>
      <c r="E949" s="331">
        <v>112.13</v>
      </c>
      <c r="F949" s="331"/>
      <c r="G949" s="333">
        <f t="shared" si="18"/>
        <v>4718.2199999999884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3</v>
      </c>
      <c r="C950" s="298">
        <v>46087</v>
      </c>
      <c r="D950" s="299" t="s">
        <v>324</v>
      </c>
      <c r="E950" s="331">
        <v>7.31</v>
      </c>
      <c r="F950" s="331"/>
      <c r="G950" s="333">
        <f t="shared" si="18"/>
        <v>4830.3499999999885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39</v>
      </c>
      <c r="C951" s="298">
        <v>46086</v>
      </c>
      <c r="D951" s="299" t="s">
        <v>292</v>
      </c>
      <c r="E951" s="331"/>
      <c r="F951" s="331">
        <v>2763.78</v>
      </c>
      <c r="G951" s="333">
        <f t="shared" si="18"/>
        <v>4837.6599999999889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46086</v>
      </c>
      <c r="D952" s="299" t="s">
        <v>295</v>
      </c>
      <c r="E952" s="331">
        <v>31.52</v>
      </c>
      <c r="F952" s="331"/>
      <c r="G952" s="333">
        <f t="shared" si="18"/>
        <v>2073.8799999999892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46086</v>
      </c>
      <c r="D953" s="299" t="s">
        <v>358</v>
      </c>
      <c r="E953" s="331">
        <v>14.86</v>
      </c>
      <c r="F953" s="331"/>
      <c r="G953" s="333">
        <f t="shared" si="18"/>
        <v>2105.3999999999892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46086</v>
      </c>
      <c r="D954" s="299" t="s">
        <v>409</v>
      </c>
      <c r="E954" s="331">
        <v>44.99</v>
      </c>
      <c r="F954" s="331"/>
      <c r="G954" s="333">
        <f t="shared" si="18"/>
        <v>2120.2599999999893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46085</v>
      </c>
      <c r="D955" s="299" t="s">
        <v>421</v>
      </c>
      <c r="E955" s="331">
        <v>15</v>
      </c>
      <c r="F955" s="331"/>
      <c r="G955" s="333">
        <f t="shared" si="18"/>
        <v>2165.2499999999891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46085</v>
      </c>
      <c r="D956" s="299" t="s">
        <v>296</v>
      </c>
      <c r="E956" s="331">
        <v>10.84</v>
      </c>
      <c r="F956" s="331"/>
      <c r="G956" s="333">
        <f t="shared" si="18"/>
        <v>2180.2499999999891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14</v>
      </c>
      <c r="C957" s="298">
        <v>46085</v>
      </c>
      <c r="D957" s="299" t="s">
        <v>367</v>
      </c>
      <c r="E957" s="331">
        <v>68.739999999999995</v>
      </c>
      <c r="F957" s="331"/>
      <c r="G957" s="333">
        <f t="shared" si="18"/>
        <v>2191.0899999999892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4</v>
      </c>
      <c r="C958" s="298">
        <v>46085</v>
      </c>
      <c r="D958" s="299" t="s">
        <v>310</v>
      </c>
      <c r="E958" s="331">
        <v>30.67</v>
      </c>
      <c r="F958" s="331"/>
      <c r="G958" s="333">
        <f t="shared" si="18"/>
        <v>2259.829999999989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17</v>
      </c>
      <c r="C959" s="298">
        <v>46085</v>
      </c>
      <c r="D959" s="299" t="s">
        <v>370</v>
      </c>
      <c r="E959" s="331">
        <v>99</v>
      </c>
      <c r="F959" s="331"/>
      <c r="G959" s="333">
        <f t="shared" si="18"/>
        <v>2290.4999999999891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21</v>
      </c>
      <c r="C960" s="298">
        <v>46084</v>
      </c>
      <c r="D960" s="299" t="s">
        <v>194</v>
      </c>
      <c r="E960" s="331">
        <v>40.72</v>
      </c>
      <c r="F960" s="331"/>
      <c r="G960" s="333">
        <f t="shared" si="18"/>
        <v>2389.4999999999891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284</v>
      </c>
      <c r="B961" s="330">
        <v>36</v>
      </c>
      <c r="C961" s="298">
        <v>46084</v>
      </c>
      <c r="D961" s="299" t="s">
        <v>374</v>
      </c>
      <c r="E961" s="331">
        <v>50</v>
      </c>
      <c r="F961" s="331"/>
      <c r="G961" s="333">
        <f t="shared" si="18"/>
        <v>2430.2199999999889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46084</v>
      </c>
      <c r="D962" s="299" t="s">
        <v>296</v>
      </c>
      <c r="E962" s="331">
        <v>14.67</v>
      </c>
      <c r="F962" s="331"/>
      <c r="G962" s="333">
        <f t="shared" si="18"/>
        <v>2480.2199999999889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46084</v>
      </c>
      <c r="D963" s="299" t="s">
        <v>296</v>
      </c>
      <c r="E963" s="331">
        <v>27.42</v>
      </c>
      <c r="F963" s="331"/>
      <c r="G963" s="333">
        <f t="shared" si="18"/>
        <v>2494.889999999989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46084</v>
      </c>
      <c r="D964" s="299" t="s">
        <v>422</v>
      </c>
      <c r="E964" s="331">
        <v>106.27</v>
      </c>
      <c r="F964" s="331"/>
      <c r="G964" s="333">
        <f t="shared" si="18"/>
        <v>2522.309999999989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46084</v>
      </c>
      <c r="D965" s="299" t="s">
        <v>422</v>
      </c>
      <c r="E965" s="331">
        <v>-107</v>
      </c>
      <c r="F965" s="331"/>
      <c r="G965" s="333">
        <f t="shared" si="18"/>
        <v>2628.579999999989</v>
      </c>
      <c r="H965" s="334" t="s">
        <v>298</v>
      </c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46083</v>
      </c>
      <c r="D966" s="299" t="s">
        <v>301</v>
      </c>
      <c r="E966" s="331">
        <v>20</v>
      </c>
      <c r="F966" s="331"/>
      <c r="G966" s="333">
        <f t="shared" si="18"/>
        <v>2521.579999999989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287</v>
      </c>
      <c r="B967" s="330" t="s">
        <v>287</v>
      </c>
      <c r="C967" s="298">
        <v>46083</v>
      </c>
      <c r="D967" s="299" t="s">
        <v>288</v>
      </c>
      <c r="E967" s="331">
        <v>185.64</v>
      </c>
      <c r="F967" s="331">
        <v>185.64</v>
      </c>
      <c r="G967" s="333">
        <f t="shared" si="18"/>
        <v>2541.579999999989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46083</v>
      </c>
      <c r="D968" s="299" t="s">
        <v>424</v>
      </c>
      <c r="E968" s="331">
        <v>70.12</v>
      </c>
      <c r="F968" s="331"/>
      <c r="G968" s="333">
        <f t="shared" si="18"/>
        <v>2541.579999999989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294</v>
      </c>
      <c r="B969" s="330">
        <v>17</v>
      </c>
      <c r="C969" s="298">
        <v>46083</v>
      </c>
      <c r="D969" s="299" t="s">
        <v>188</v>
      </c>
      <c r="E969" s="331">
        <v>41.44</v>
      </c>
      <c r="F969" s="331"/>
      <c r="G969" s="333">
        <f t="shared" si="18"/>
        <v>2611.6999999999889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46083</v>
      </c>
      <c r="D970" s="299" t="s">
        <v>296</v>
      </c>
      <c r="E970" s="331">
        <v>8.7200000000000006</v>
      </c>
      <c r="F970" s="331"/>
      <c r="G970" s="333">
        <f t="shared" si="18"/>
        <v>2653.139999999989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46082</v>
      </c>
      <c r="D971" s="299" t="s">
        <v>375</v>
      </c>
      <c r="E971" s="331">
        <v>6.37</v>
      </c>
      <c r="F971" s="331"/>
      <c r="G971" s="333">
        <f t="shared" si="18"/>
        <v>2661.8599999999888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46082</v>
      </c>
      <c r="D972" s="299" t="s">
        <v>296</v>
      </c>
      <c r="E972" s="331">
        <v>9.8699999999999992</v>
      </c>
      <c r="F972" s="331"/>
      <c r="G972" s="333">
        <f t="shared" si="18"/>
        <v>2668.2299999999886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1</v>
      </c>
      <c r="C973" s="298">
        <v>46082</v>
      </c>
      <c r="D973" s="299" t="s">
        <v>311</v>
      </c>
      <c r="E973" s="331">
        <v>119.55</v>
      </c>
      <c r="F973" s="331"/>
      <c r="G973" s="333">
        <f t="shared" si="18"/>
        <v>2678.0999999999885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3</v>
      </c>
      <c r="C974" s="298">
        <v>46082</v>
      </c>
      <c r="D974" s="299" t="s">
        <v>348</v>
      </c>
      <c r="E974" s="331">
        <v>25</v>
      </c>
      <c r="F974" s="331"/>
      <c r="G974" s="333">
        <f t="shared" si="18"/>
        <v>2797.6499999999887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1</v>
      </c>
      <c r="C975" s="298">
        <v>46082</v>
      </c>
      <c r="D975" s="299" t="s">
        <v>304</v>
      </c>
      <c r="E975" s="331">
        <v>119.17</v>
      </c>
      <c r="F975" s="331"/>
      <c r="G975" s="333">
        <f t="shared" si="18"/>
        <v>2822.6499999999887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284</v>
      </c>
      <c r="B976" s="330">
        <v>37</v>
      </c>
      <c r="C976" s="298">
        <v>46081</v>
      </c>
      <c r="D976" s="299" t="s">
        <v>425</v>
      </c>
      <c r="E976" s="331">
        <v>3764.91</v>
      </c>
      <c r="F976" s="331"/>
      <c r="G976" s="333">
        <f t="shared" si="18"/>
        <v>2941.8199999999888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286</v>
      </c>
      <c r="B977" s="330">
        <v>25</v>
      </c>
      <c r="C977" s="298">
        <v>46081</v>
      </c>
      <c r="D977" s="298" t="s">
        <v>204</v>
      </c>
      <c r="E977" s="331">
        <v>350</v>
      </c>
      <c r="F977" s="331"/>
      <c r="G977" s="333">
        <f t="shared" si="18"/>
        <v>6706.7299999999886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286</v>
      </c>
      <c r="B978" s="330">
        <v>26</v>
      </c>
      <c r="C978" s="298">
        <v>46081</v>
      </c>
      <c r="D978" s="298" t="s">
        <v>205</v>
      </c>
      <c r="E978" s="331">
        <v>320</v>
      </c>
      <c r="F978" s="331"/>
      <c r="G978" s="333">
        <f t="shared" si="18"/>
        <v>7056.7299999999886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27</v>
      </c>
      <c r="C979" s="298">
        <v>46081</v>
      </c>
      <c r="D979" s="298" t="s">
        <v>206</v>
      </c>
      <c r="E979" s="331">
        <v>25</v>
      </c>
      <c r="F979" s="331"/>
      <c r="G979" s="333">
        <f t="shared" si="18"/>
        <v>7376.7299999999886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28</v>
      </c>
      <c r="C980" s="298">
        <v>46081</v>
      </c>
      <c r="D980" s="298" t="s">
        <v>207</v>
      </c>
      <c r="E980" s="331">
        <v>25</v>
      </c>
      <c r="F980" s="331"/>
      <c r="G980" s="333">
        <f t="shared" si="18"/>
        <v>7401.7299999999886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286</v>
      </c>
      <c r="B981" s="330">
        <v>29</v>
      </c>
      <c r="C981" s="298">
        <v>46081</v>
      </c>
      <c r="D981" s="298" t="s">
        <v>208</v>
      </c>
      <c r="E981" s="331">
        <v>45</v>
      </c>
      <c r="F981" s="331"/>
      <c r="G981" s="333">
        <f t="shared" si="18"/>
        <v>7426.7299999999886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286</v>
      </c>
      <c r="B982" s="330">
        <v>30</v>
      </c>
      <c r="C982" s="298">
        <v>46081</v>
      </c>
      <c r="D982" s="298" t="s">
        <v>209</v>
      </c>
      <c r="E982" s="331">
        <v>400</v>
      </c>
      <c r="F982" s="331"/>
      <c r="G982" s="333">
        <f t="shared" si="18"/>
        <v>7471.7299999999886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286</v>
      </c>
      <c r="B983" s="330">
        <v>31</v>
      </c>
      <c r="C983" s="298">
        <v>46081</v>
      </c>
      <c r="D983" s="298" t="s">
        <v>210</v>
      </c>
      <c r="E983" s="331">
        <v>375</v>
      </c>
      <c r="F983" s="331"/>
      <c r="G983" s="333">
        <f t="shared" si="18"/>
        <v>7871.7299999999886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286</v>
      </c>
      <c r="B984" s="330">
        <v>32</v>
      </c>
      <c r="C984" s="298">
        <v>46081</v>
      </c>
      <c r="D984" s="298" t="s">
        <v>211</v>
      </c>
      <c r="E984" s="331">
        <v>100</v>
      </c>
      <c r="F984" s="331"/>
      <c r="G984" s="333">
        <f t="shared" si="18"/>
        <v>8246.7299999999886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286</v>
      </c>
      <c r="B985" s="330">
        <v>33</v>
      </c>
      <c r="C985" s="298">
        <v>46081</v>
      </c>
      <c r="D985" s="298" t="s">
        <v>212</v>
      </c>
      <c r="E985" s="331">
        <v>85</v>
      </c>
      <c r="F985" s="331"/>
      <c r="G985" s="333">
        <f t="shared" si="18"/>
        <v>8346.7299999999886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34</v>
      </c>
      <c r="C986" s="298">
        <v>46081</v>
      </c>
      <c r="D986" s="298" t="s">
        <v>213</v>
      </c>
      <c r="E986" s="331">
        <v>230</v>
      </c>
      <c r="F986" s="331"/>
      <c r="G986" s="333">
        <f t="shared" si="18"/>
        <v>8431.7299999999886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35</v>
      </c>
      <c r="C987" s="298">
        <v>46081</v>
      </c>
      <c r="D987" s="298" t="s">
        <v>214</v>
      </c>
      <c r="E987" s="331">
        <v>45</v>
      </c>
      <c r="F987" s="331"/>
      <c r="G987" s="333">
        <f t="shared" si="18"/>
        <v>8661.7299999999886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42</v>
      </c>
      <c r="C988" s="298">
        <v>46081</v>
      </c>
      <c r="D988" s="298" t="s">
        <v>200</v>
      </c>
      <c r="E988" s="331">
        <v>51.19</v>
      </c>
      <c r="F988" s="331"/>
      <c r="G988" s="333">
        <f t="shared" si="18"/>
        <v>8706.7299999999886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43</v>
      </c>
      <c r="C989" s="298">
        <v>46081</v>
      </c>
      <c r="D989" s="298" t="s">
        <v>201</v>
      </c>
      <c r="E989" s="331">
        <v>37.17</v>
      </c>
      <c r="F989" s="331"/>
      <c r="G989" s="333">
        <f t="shared" si="18"/>
        <v>8757.9199999999892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294</v>
      </c>
      <c r="B990" s="330">
        <v>10</v>
      </c>
      <c r="C990" s="298">
        <v>46081</v>
      </c>
      <c r="D990" s="298" t="s">
        <v>176</v>
      </c>
      <c r="E990" s="331">
        <v>17.899999999999999</v>
      </c>
      <c r="F990" s="331"/>
      <c r="G990" s="333">
        <f t="shared" si="18"/>
        <v>8795.0899999999892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46080</v>
      </c>
      <c r="D991" s="298" t="s">
        <v>358</v>
      </c>
      <c r="E991" s="331">
        <v>11.17</v>
      </c>
      <c r="F991" s="331"/>
      <c r="G991" s="333">
        <f t="shared" si="18"/>
        <v>8812.9899999999889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46080</v>
      </c>
      <c r="D992" s="299" t="s">
        <v>426</v>
      </c>
      <c r="E992" s="331">
        <v>25</v>
      </c>
      <c r="F992" s="331"/>
      <c r="G992" s="333">
        <f t="shared" si="18"/>
        <v>8824.1599999999889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46080</v>
      </c>
      <c r="D993" s="299" t="s">
        <v>358</v>
      </c>
      <c r="E993" s="331">
        <v>22.84</v>
      </c>
      <c r="F993" s="331"/>
      <c r="G993" s="333">
        <f t="shared" si="18"/>
        <v>8849.1599999999889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46080</v>
      </c>
      <c r="D994" s="299" t="s">
        <v>427</v>
      </c>
      <c r="E994" s="331">
        <v>-88</v>
      </c>
      <c r="F994" s="331"/>
      <c r="G994" s="333">
        <f t="shared" si="18"/>
        <v>8871.9999999999891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291</v>
      </c>
      <c r="B995" s="330">
        <v>38</v>
      </c>
      <c r="C995" s="298">
        <v>46080</v>
      </c>
      <c r="D995" s="299" t="s">
        <v>293</v>
      </c>
      <c r="E995" s="331"/>
      <c r="F995" s="331">
        <v>4278.1499999999996</v>
      </c>
      <c r="G995" s="333">
        <f t="shared" si="18"/>
        <v>8783.9999999999891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46080</v>
      </c>
      <c r="D996" s="299" t="s">
        <v>428</v>
      </c>
      <c r="E996" s="331">
        <v>25.93</v>
      </c>
      <c r="F996" s="331"/>
      <c r="G996" s="333">
        <f t="shared" si="18"/>
        <v>4505.8499999999904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4</v>
      </c>
      <c r="C997" s="298">
        <v>46079</v>
      </c>
      <c r="D997" s="299" t="s">
        <v>310</v>
      </c>
      <c r="E997" s="331">
        <v>29.84</v>
      </c>
      <c r="F997" s="331"/>
      <c r="G997" s="333">
        <f t="shared" si="18"/>
        <v>4531.7799999999907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5</v>
      </c>
      <c r="C998" s="298">
        <v>46079</v>
      </c>
      <c r="D998" s="299" t="s">
        <v>429</v>
      </c>
      <c r="E998" s="331">
        <v>103.25</v>
      </c>
      <c r="F998" s="331"/>
      <c r="G998" s="333">
        <f t="shared" si="18"/>
        <v>4561.6199999999908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8</v>
      </c>
      <c r="C999" s="298">
        <v>46079</v>
      </c>
      <c r="D999" s="299" t="s">
        <v>357</v>
      </c>
      <c r="E999" s="331">
        <v>26.02</v>
      </c>
      <c r="F999" s="331"/>
      <c r="G999" s="333">
        <f t="shared" si="18"/>
        <v>4664.8699999999908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24</v>
      </c>
      <c r="C1000" s="298">
        <v>46079</v>
      </c>
      <c r="D1000" s="299" t="s">
        <v>860</v>
      </c>
      <c r="E1000" s="331">
        <v>84.83</v>
      </c>
      <c r="F1000" s="331"/>
      <c r="G1000" s="333">
        <f t="shared" si="18"/>
        <v>4690.8899999999912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46079</v>
      </c>
      <c r="D1001" s="299" t="s">
        <v>296</v>
      </c>
      <c r="E1001" s="331">
        <v>17.87</v>
      </c>
      <c r="F1001" s="331"/>
      <c r="G1001" s="333">
        <f t="shared" si="18"/>
        <v>4775.7199999999912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5</v>
      </c>
      <c r="C1002" s="298">
        <v>46079</v>
      </c>
      <c r="D1002" s="299" t="s">
        <v>430</v>
      </c>
      <c r="E1002" s="331">
        <v>123.64</v>
      </c>
      <c r="F1002" s="331"/>
      <c r="G1002" s="333">
        <f t="shared" si="18"/>
        <v>4793.5899999999911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46078</v>
      </c>
      <c r="D1003" s="299" t="s">
        <v>319</v>
      </c>
      <c r="E1003" s="331">
        <v>18.5</v>
      </c>
      <c r="F1003" s="331"/>
      <c r="G1003" s="333">
        <f t="shared" si="18"/>
        <v>4917.2299999999914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46078</v>
      </c>
      <c r="D1004" s="299" t="s">
        <v>296</v>
      </c>
      <c r="E1004" s="331">
        <v>50.96</v>
      </c>
      <c r="F1004" s="331"/>
      <c r="G1004" s="333">
        <f t="shared" si="18"/>
        <v>4935.7299999999914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46078</v>
      </c>
      <c r="D1005" s="299" t="s">
        <v>296</v>
      </c>
      <c r="E1005" s="331">
        <v>11.28</v>
      </c>
      <c r="F1005" s="331"/>
      <c r="G1005" s="333">
        <f t="shared" si="18"/>
        <v>4986.6899999999914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12</v>
      </c>
      <c r="C1006" s="298">
        <v>46078</v>
      </c>
      <c r="D1006" s="299" t="s">
        <v>314</v>
      </c>
      <c r="E1006" s="331">
        <v>204.47</v>
      </c>
      <c r="F1006" s="331"/>
      <c r="G1006" s="333">
        <f t="shared" si="18"/>
        <v>4997.9699999999912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46078</v>
      </c>
      <c r="D1007" s="299" t="s">
        <v>308</v>
      </c>
      <c r="E1007" s="331">
        <v>47.99</v>
      </c>
      <c r="F1007" s="331"/>
      <c r="G1007" s="333">
        <f t="shared" si="18"/>
        <v>5202.4399999999914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46078</v>
      </c>
      <c r="D1008" s="299" t="s">
        <v>304</v>
      </c>
      <c r="E1008" s="331">
        <v>19.09</v>
      </c>
      <c r="F1008" s="331"/>
      <c r="G1008" s="333">
        <f t="shared" si="18"/>
        <v>5250.4299999999912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294</v>
      </c>
      <c r="B1009" s="330">
        <v>23</v>
      </c>
      <c r="C1009" s="298">
        <v>46076</v>
      </c>
      <c r="D1009" s="299" t="s">
        <v>67</v>
      </c>
      <c r="E1009" s="331">
        <v>650.88</v>
      </c>
      <c r="F1009" s="331"/>
      <c r="G1009" s="333">
        <f t="shared" si="18"/>
        <v>5269.5199999999913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6</v>
      </c>
      <c r="C1010" s="298">
        <v>46076</v>
      </c>
      <c r="D1010" s="299" t="s">
        <v>351</v>
      </c>
      <c r="E1010" s="331">
        <v>35</v>
      </c>
      <c r="F1010" s="331"/>
      <c r="G1010" s="333">
        <f t="shared" si="18"/>
        <v>5920.3999999999915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1</v>
      </c>
      <c r="C1011" s="298">
        <v>46076</v>
      </c>
      <c r="D1011" s="299" t="s">
        <v>306</v>
      </c>
      <c r="E1011" s="331">
        <v>128.97999999999999</v>
      </c>
      <c r="F1011" s="331"/>
      <c r="G1011" s="333">
        <f t="shared" si="18"/>
        <v>5955.3999999999915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1</v>
      </c>
      <c r="C1012" s="298">
        <v>46076</v>
      </c>
      <c r="D1012" s="299" t="s">
        <v>320</v>
      </c>
      <c r="E1012" s="331">
        <v>52.55</v>
      </c>
      <c r="F1012" s="331"/>
      <c r="G1012" s="333">
        <f t="shared" si="18"/>
        <v>6084.379999999991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3</v>
      </c>
      <c r="C1013" s="298">
        <v>46075</v>
      </c>
      <c r="D1013" s="299" t="s">
        <v>348</v>
      </c>
      <c r="E1013" s="331">
        <v>13.76</v>
      </c>
      <c r="F1013" s="331"/>
      <c r="G1013" s="333">
        <f t="shared" si="18"/>
        <v>6136.9299999999912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1</v>
      </c>
      <c r="C1014" s="298">
        <v>46075</v>
      </c>
      <c r="D1014" s="299" t="s">
        <v>311</v>
      </c>
      <c r="E1014" s="331">
        <v>187.64</v>
      </c>
      <c r="F1014" s="331"/>
      <c r="G1014" s="333">
        <f t="shared" si="18"/>
        <v>6150.6899999999914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1</v>
      </c>
      <c r="C1015" s="298">
        <v>46074</v>
      </c>
      <c r="D1015" s="299" t="s">
        <v>393</v>
      </c>
      <c r="E1015" s="331">
        <v>75.78</v>
      </c>
      <c r="F1015" s="331"/>
      <c r="G1015" s="333">
        <f t="shared" si="18"/>
        <v>6338.3299999999917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46074</v>
      </c>
      <c r="D1016" s="299" t="s">
        <v>392</v>
      </c>
      <c r="E1016" s="331">
        <v>27.41</v>
      </c>
      <c r="F1016" s="331"/>
      <c r="G1016" s="333">
        <f t="shared" si="18"/>
        <v>6414.1099999999915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46074</v>
      </c>
      <c r="D1017" s="299" t="s">
        <v>431</v>
      </c>
      <c r="E1017" s="331">
        <v>32.049999999999997</v>
      </c>
      <c r="F1017" s="331"/>
      <c r="G1017" s="333">
        <f t="shared" si="18"/>
        <v>6441.5199999999913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46074</v>
      </c>
      <c r="D1018" s="299" t="s">
        <v>358</v>
      </c>
      <c r="E1018" s="331">
        <v>9.4700000000000006</v>
      </c>
      <c r="F1018" s="331"/>
      <c r="G1018" s="333">
        <f t="shared" si="18"/>
        <v>6473.5699999999915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46073</v>
      </c>
      <c r="D1019" s="299" t="s">
        <v>296</v>
      </c>
      <c r="E1019" s="331">
        <v>14.47</v>
      </c>
      <c r="F1019" s="331"/>
      <c r="G1019" s="333">
        <f t="shared" si="18"/>
        <v>6483.0399999999918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3</v>
      </c>
      <c r="C1020" s="298">
        <v>46073</v>
      </c>
      <c r="D1020" s="299" t="s">
        <v>355</v>
      </c>
      <c r="E1020" s="331">
        <v>11.97</v>
      </c>
      <c r="F1020" s="331"/>
      <c r="G1020" s="333">
        <f t="shared" si="18"/>
        <v>6497.509999999992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4</v>
      </c>
      <c r="C1021" s="298">
        <v>46073</v>
      </c>
      <c r="D1021" s="299" t="s">
        <v>355</v>
      </c>
      <c r="E1021" s="331">
        <v>59.88</v>
      </c>
      <c r="F1021" s="331"/>
      <c r="G1021" s="333">
        <f t="shared" si="18"/>
        <v>6509.4799999999923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46073</v>
      </c>
      <c r="D1022" s="299" t="s">
        <v>418</v>
      </c>
      <c r="E1022" s="331">
        <v>19.57</v>
      </c>
      <c r="F1022" s="331"/>
      <c r="G1022" s="333">
        <f t="shared" si="18"/>
        <v>6569.3599999999924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22</v>
      </c>
      <c r="C1023" s="298">
        <v>46073</v>
      </c>
      <c r="D1023" s="299" t="s">
        <v>323</v>
      </c>
      <c r="E1023" s="331">
        <v>20.22</v>
      </c>
      <c r="F1023" s="331"/>
      <c r="G1023" s="333">
        <f t="shared" si="18"/>
        <v>6588.9299999999921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2</v>
      </c>
      <c r="C1024" s="298">
        <v>46073</v>
      </c>
      <c r="D1024" s="299" t="s">
        <v>358</v>
      </c>
      <c r="E1024" s="331">
        <v>5.3</v>
      </c>
      <c r="F1024" s="331"/>
      <c r="G1024" s="333">
        <f t="shared" si="18"/>
        <v>6609.1499999999924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46073</v>
      </c>
      <c r="D1025" s="299" t="s">
        <v>324</v>
      </c>
      <c r="E1025" s="331">
        <v>8.1300000000000008</v>
      </c>
      <c r="F1025" s="331"/>
      <c r="G1025" s="333">
        <f t="shared" si="18"/>
        <v>6614.4499999999925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46073</v>
      </c>
      <c r="D1026" s="299" t="s">
        <v>310</v>
      </c>
      <c r="E1026" s="331">
        <v>32.43</v>
      </c>
      <c r="F1026" s="331"/>
      <c r="G1026" s="333">
        <f t="shared" si="18"/>
        <v>6622.5799999999927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46073</v>
      </c>
      <c r="D1027" s="299" t="s">
        <v>432</v>
      </c>
      <c r="E1027" s="331">
        <v>98.65</v>
      </c>
      <c r="F1027" s="331"/>
      <c r="G1027" s="333">
        <f t="shared" si="18"/>
        <v>6655.0099999999929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46072</v>
      </c>
      <c r="D1028" s="299" t="s">
        <v>300</v>
      </c>
      <c r="E1028" s="331">
        <v>30.87</v>
      </c>
      <c r="F1028" s="331"/>
      <c r="G1028" s="333">
        <f t="shared" si="18"/>
        <v>6753.6599999999926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46072</v>
      </c>
      <c r="D1029" s="299" t="s">
        <v>300</v>
      </c>
      <c r="E1029" s="331">
        <v>15.96</v>
      </c>
      <c r="F1029" s="331"/>
      <c r="G1029" s="333">
        <f t="shared" si="18"/>
        <v>6784.5299999999925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46072</v>
      </c>
      <c r="D1030" s="299" t="s">
        <v>296</v>
      </c>
      <c r="E1030" s="331">
        <v>17.36</v>
      </c>
      <c r="F1030" s="331"/>
      <c r="G1030" s="333">
        <f t="shared" si="18"/>
        <v>6800.4899999999925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46072</v>
      </c>
      <c r="D1031" s="299" t="s">
        <v>328</v>
      </c>
      <c r="E1031" s="331">
        <v>7.46</v>
      </c>
      <c r="F1031" s="331"/>
      <c r="G1031" s="333">
        <f t="shared" si="18"/>
        <v>6817.8499999999922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291</v>
      </c>
      <c r="B1032" s="330">
        <v>39</v>
      </c>
      <c r="C1032" s="298">
        <v>46072</v>
      </c>
      <c r="D1032" s="299" t="s">
        <v>292</v>
      </c>
      <c r="E1032" s="331"/>
      <c r="F1032" s="331">
        <v>2763.77</v>
      </c>
      <c r="G1032" s="333">
        <f t="shared" si="18"/>
        <v>6825.3099999999922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335</v>
      </c>
      <c r="B1033" s="330" t="s">
        <v>335</v>
      </c>
      <c r="C1033" s="298">
        <v>46071</v>
      </c>
      <c r="D1033" s="299" t="s">
        <v>336</v>
      </c>
      <c r="E1033" s="331">
        <v>182.55</v>
      </c>
      <c r="F1033" s="331"/>
      <c r="G1033" s="333">
        <f t="shared" si="18"/>
        <v>4061.5399999999927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15</v>
      </c>
      <c r="C1034" s="298">
        <v>46071</v>
      </c>
      <c r="D1034" s="299" t="s">
        <v>185</v>
      </c>
      <c r="E1034" s="331">
        <v>188.16</v>
      </c>
      <c r="F1034" s="331"/>
      <c r="G1034" s="333">
        <f t="shared" si="18"/>
        <v>4244.0899999999929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291</v>
      </c>
      <c r="B1035" s="330">
        <v>40</v>
      </c>
      <c r="C1035" s="298">
        <v>46071</v>
      </c>
      <c r="D1035" s="299" t="s">
        <v>316</v>
      </c>
      <c r="E1035" s="331"/>
      <c r="F1035" s="331">
        <v>1281.58</v>
      </c>
      <c r="G1035" s="333">
        <f t="shared" si="18"/>
        <v>4432.2499999999927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6</v>
      </c>
      <c r="C1036" s="298">
        <v>46071</v>
      </c>
      <c r="D1036" s="299" t="s">
        <v>433</v>
      </c>
      <c r="E1036" s="331">
        <v>-146</v>
      </c>
      <c r="F1036" s="331"/>
      <c r="G1036" s="333">
        <f t="shared" si="18"/>
        <v>3150.6699999999933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46071</v>
      </c>
      <c r="D1037" s="299" t="s">
        <v>434</v>
      </c>
      <c r="E1037" s="331">
        <v>-13</v>
      </c>
      <c r="F1037" s="331"/>
      <c r="G1037" s="333">
        <f t="shared" si="18"/>
        <v>3004.6699999999933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335</v>
      </c>
      <c r="B1038" s="330" t="s">
        <v>335</v>
      </c>
      <c r="C1038" s="298">
        <v>46071</v>
      </c>
      <c r="D1038" s="299" t="s">
        <v>460</v>
      </c>
      <c r="E1038" s="331"/>
      <c r="F1038" s="331">
        <v>191</v>
      </c>
      <c r="G1038" s="333">
        <f t="shared" si="18"/>
        <v>2991.6699999999933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46071</v>
      </c>
      <c r="D1039" s="299" t="s">
        <v>300</v>
      </c>
      <c r="E1039" s="331">
        <v>43.63</v>
      </c>
      <c r="F1039" s="331"/>
      <c r="G1039" s="333">
        <f t="shared" si="18"/>
        <v>2800.6699999999933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6</v>
      </c>
      <c r="C1040" s="298">
        <v>46071</v>
      </c>
      <c r="D1040" s="299" t="s">
        <v>300</v>
      </c>
      <c r="E1040" s="331">
        <v>10.64</v>
      </c>
      <c r="F1040" s="331"/>
      <c r="G1040" s="333">
        <f t="shared" si="18"/>
        <v>2844.2999999999934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46071</v>
      </c>
      <c r="D1041" s="299" t="s">
        <v>296</v>
      </c>
      <c r="E1041" s="331">
        <v>14.87</v>
      </c>
      <c r="F1041" s="331"/>
      <c r="G1041" s="333">
        <f t="shared" si="18"/>
        <v>2854.9399999999932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46071</v>
      </c>
      <c r="D1042" s="299" t="s">
        <v>295</v>
      </c>
      <c r="E1042" s="331">
        <v>12.99</v>
      </c>
      <c r="F1042" s="331"/>
      <c r="G1042" s="333">
        <f t="shared" si="18"/>
        <v>2869.8099999999931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46071</v>
      </c>
      <c r="D1043" s="299" t="s">
        <v>295</v>
      </c>
      <c r="E1043" s="331">
        <v>29.47</v>
      </c>
      <c r="F1043" s="331"/>
      <c r="G1043" s="333">
        <f t="shared" si="18"/>
        <v>2882.7999999999929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22</v>
      </c>
      <c r="C1044" s="298">
        <v>46071</v>
      </c>
      <c r="D1044" s="299" t="s">
        <v>401</v>
      </c>
      <c r="E1044" s="331">
        <v>13.84</v>
      </c>
      <c r="F1044" s="331"/>
      <c r="G1044" s="333">
        <f t="shared" si="18"/>
        <v>2912.2699999999927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46071</v>
      </c>
      <c r="D1045" s="299" t="s">
        <v>435</v>
      </c>
      <c r="E1045" s="331">
        <v>64.569999999999993</v>
      </c>
      <c r="F1045" s="331"/>
      <c r="G1045" s="333">
        <f t="shared" si="18"/>
        <v>2926.1099999999929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21</v>
      </c>
      <c r="C1046" s="298">
        <v>46070</v>
      </c>
      <c r="D1046" s="299" t="s">
        <v>194</v>
      </c>
      <c r="E1046" s="331">
        <v>81</v>
      </c>
      <c r="F1046" s="331"/>
      <c r="G1046" s="333">
        <f t="shared" si="18"/>
        <v>2990.679999999993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46070</v>
      </c>
      <c r="D1047" s="299" t="s">
        <v>384</v>
      </c>
      <c r="E1047" s="331">
        <v>81.41</v>
      </c>
      <c r="F1047" s="331"/>
      <c r="G1047" s="333">
        <f t="shared" si="18"/>
        <v>3071.679999999993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6</v>
      </c>
      <c r="C1048" s="298">
        <v>46070</v>
      </c>
      <c r="D1048" s="299" t="s">
        <v>300</v>
      </c>
      <c r="E1048" s="331">
        <v>113.74</v>
      </c>
      <c r="F1048" s="331"/>
      <c r="G1048" s="333">
        <f t="shared" si="18"/>
        <v>3153.0899999999929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294</v>
      </c>
      <c r="B1049" s="330">
        <v>43</v>
      </c>
      <c r="C1049" s="298">
        <v>46070</v>
      </c>
      <c r="D1049" s="299" t="s">
        <v>333</v>
      </c>
      <c r="E1049" s="331">
        <v>29.8</v>
      </c>
      <c r="F1049" s="331"/>
      <c r="G1049" s="333">
        <f t="shared" si="18"/>
        <v>3266.8299999999927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42</v>
      </c>
      <c r="C1050" s="298">
        <v>46070</v>
      </c>
      <c r="D1050" s="299" t="s">
        <v>333</v>
      </c>
      <c r="E1050" s="331">
        <v>37.25</v>
      </c>
      <c r="F1050" s="331"/>
      <c r="G1050" s="333">
        <f t="shared" si="18"/>
        <v>3296.6299999999928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46070</v>
      </c>
      <c r="D1051" s="299" t="s">
        <v>424</v>
      </c>
      <c r="E1051" s="331">
        <v>7.97</v>
      </c>
      <c r="F1051" s="331"/>
      <c r="G1051" s="333">
        <f t="shared" si="18"/>
        <v>3333.8799999999928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17</v>
      </c>
      <c r="C1052" s="298">
        <v>46070</v>
      </c>
      <c r="D1052" s="299" t="s">
        <v>188</v>
      </c>
      <c r="E1052" s="331">
        <v>42.65</v>
      </c>
      <c r="F1052" s="331"/>
      <c r="G1052" s="333">
        <f t="shared" si="18"/>
        <v>3341.8499999999926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6</v>
      </c>
      <c r="C1053" s="298">
        <v>46070</v>
      </c>
      <c r="D1053" s="299" t="s">
        <v>436</v>
      </c>
      <c r="E1053" s="331">
        <v>40</v>
      </c>
      <c r="F1053" s="331"/>
      <c r="G1053" s="333">
        <f t="shared" si="18"/>
        <v>3384.4999999999927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11</v>
      </c>
      <c r="C1054" s="298">
        <v>46070</v>
      </c>
      <c r="D1054" s="299" t="s">
        <v>178</v>
      </c>
      <c r="E1054" s="331">
        <v>480.91</v>
      </c>
      <c r="F1054" s="331"/>
      <c r="G1054" s="333">
        <f t="shared" si="18"/>
        <v>3424.4999999999927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23</v>
      </c>
      <c r="C1055" s="298">
        <v>46070</v>
      </c>
      <c r="D1055" s="299" t="s">
        <v>63</v>
      </c>
      <c r="E1055" s="331">
        <v>529.46</v>
      </c>
      <c r="F1055" s="331"/>
      <c r="G1055" s="333">
        <f t="shared" si="18"/>
        <v>3905.4099999999926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46069</v>
      </c>
      <c r="D1056" s="299" t="s">
        <v>324</v>
      </c>
      <c r="E1056" s="331">
        <v>16.079999999999998</v>
      </c>
      <c r="F1056" s="331"/>
      <c r="G1056" s="333">
        <f t="shared" si="18"/>
        <v>4434.8699999999926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6</v>
      </c>
      <c r="C1057" s="298">
        <v>46069</v>
      </c>
      <c r="D1057" s="299" t="s">
        <v>300</v>
      </c>
      <c r="E1057" s="331">
        <v>21.17</v>
      </c>
      <c r="F1057" s="331"/>
      <c r="G1057" s="333">
        <f t="shared" si="18"/>
        <v>4450.9499999999925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46069</v>
      </c>
      <c r="D1058" s="299" t="s">
        <v>300</v>
      </c>
      <c r="E1058" s="331">
        <v>17.03</v>
      </c>
      <c r="F1058" s="331"/>
      <c r="G1058" s="333">
        <f t="shared" si="18"/>
        <v>4472.1199999999926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46069</v>
      </c>
      <c r="D1059" s="299" t="s">
        <v>296</v>
      </c>
      <c r="E1059" s="331">
        <v>18.309999999999999</v>
      </c>
      <c r="F1059" s="331"/>
      <c r="G1059" s="333">
        <f t="shared" si="18"/>
        <v>4489.1499999999924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46069</v>
      </c>
      <c r="D1060" s="299" t="s">
        <v>301</v>
      </c>
      <c r="E1060" s="331">
        <v>19.3</v>
      </c>
      <c r="F1060" s="331"/>
      <c r="G1060" s="333">
        <f t="shared" si="18"/>
        <v>4507.4599999999928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6</v>
      </c>
      <c r="C1061" s="298">
        <v>46069</v>
      </c>
      <c r="D1061" s="299" t="s">
        <v>397</v>
      </c>
      <c r="E1061" s="331">
        <v>24.67</v>
      </c>
      <c r="F1061" s="331"/>
      <c r="G1061" s="333">
        <f t="shared" si="18"/>
        <v>4526.7599999999929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287</v>
      </c>
      <c r="B1062" s="330" t="s">
        <v>287</v>
      </c>
      <c r="C1062" s="298">
        <v>46069</v>
      </c>
      <c r="D1062" s="299" t="s">
        <v>397</v>
      </c>
      <c r="E1062" s="331">
        <v>152.41999999999999</v>
      </c>
      <c r="F1062" s="331">
        <v>152.41999999999999</v>
      </c>
      <c r="G1062" s="333">
        <f t="shared" si="18"/>
        <v>4551.429999999993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46068</v>
      </c>
      <c r="D1063" s="299" t="s">
        <v>437</v>
      </c>
      <c r="E1063" s="331">
        <v>233.83</v>
      </c>
      <c r="F1063" s="331"/>
      <c r="G1063" s="333">
        <f t="shared" si="18"/>
        <v>4551.429999999993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46068</v>
      </c>
      <c r="D1064" s="299" t="s">
        <v>326</v>
      </c>
      <c r="E1064" s="331">
        <v>50.87</v>
      </c>
      <c r="F1064" s="331"/>
      <c r="G1064" s="333">
        <f t="shared" si="18"/>
        <v>4785.2599999999929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46068</v>
      </c>
      <c r="D1065" s="299" t="s">
        <v>438</v>
      </c>
      <c r="E1065" s="331">
        <v>16</v>
      </c>
      <c r="F1065" s="331"/>
      <c r="G1065" s="333">
        <f t="shared" si="18"/>
        <v>4836.1299999999928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46068</v>
      </c>
      <c r="D1066" s="299" t="s">
        <v>353</v>
      </c>
      <c r="E1066" s="331">
        <v>30</v>
      </c>
      <c r="F1066" s="331"/>
      <c r="G1066" s="333">
        <f t="shared" si="18"/>
        <v>4852.1299999999928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6</v>
      </c>
      <c r="C1067" s="298">
        <v>46068</v>
      </c>
      <c r="D1067" s="299" t="s">
        <v>306</v>
      </c>
      <c r="E1067" s="331">
        <v>76</v>
      </c>
      <c r="F1067" s="331"/>
      <c r="G1067" s="333">
        <f t="shared" si="18"/>
        <v>4882.1299999999928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3</v>
      </c>
      <c r="C1068" s="298">
        <v>46068</v>
      </c>
      <c r="D1068" s="299" t="s">
        <v>348</v>
      </c>
      <c r="E1068" s="331">
        <v>3.59</v>
      </c>
      <c r="F1068" s="331"/>
      <c r="G1068" s="333">
        <f t="shared" si="18"/>
        <v>4958.1299999999928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46068</v>
      </c>
      <c r="D1069" s="299" t="s">
        <v>439</v>
      </c>
      <c r="E1069" s="331">
        <v>70</v>
      </c>
      <c r="F1069" s="331"/>
      <c r="G1069" s="333">
        <f t="shared" si="18"/>
        <v>4961.719999999993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8</v>
      </c>
      <c r="C1070" s="298">
        <v>46068</v>
      </c>
      <c r="D1070" s="299" t="s">
        <v>440</v>
      </c>
      <c r="E1070" s="331">
        <v>175</v>
      </c>
      <c r="F1070" s="331"/>
      <c r="G1070" s="333">
        <f t="shared" si="18"/>
        <v>5031.719999999993</v>
      </c>
      <c r="H1070" s="334" t="s">
        <v>298</v>
      </c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46067</v>
      </c>
      <c r="D1071" s="299" t="s">
        <v>319</v>
      </c>
      <c r="E1071" s="331">
        <v>13.09</v>
      </c>
      <c r="F1071" s="331"/>
      <c r="G1071" s="333">
        <f t="shared" si="18"/>
        <v>5206.719999999993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3</v>
      </c>
      <c r="C1072" s="298">
        <v>46067</v>
      </c>
      <c r="D1072" s="299" t="s">
        <v>296</v>
      </c>
      <c r="E1072" s="331">
        <v>7.56</v>
      </c>
      <c r="F1072" s="331"/>
      <c r="G1072" s="333">
        <f t="shared" si="18"/>
        <v>5219.8099999999931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46067</v>
      </c>
      <c r="D1073" s="299" t="s">
        <v>296</v>
      </c>
      <c r="E1073" s="331">
        <v>32.409999999999997</v>
      </c>
      <c r="F1073" s="331"/>
      <c r="G1073" s="333">
        <f t="shared" si="18"/>
        <v>5227.3699999999935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5</v>
      </c>
      <c r="C1074" s="298">
        <v>46067</v>
      </c>
      <c r="D1074" s="299" t="s">
        <v>441</v>
      </c>
      <c r="E1074" s="331">
        <v>400</v>
      </c>
      <c r="F1074" s="331"/>
      <c r="G1074" s="333">
        <f t="shared" si="18"/>
        <v>5259.7799999999934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46066</v>
      </c>
      <c r="D1075" s="299" t="s">
        <v>319</v>
      </c>
      <c r="E1075" s="331">
        <v>41.51</v>
      </c>
      <c r="F1075" s="331"/>
      <c r="G1075" s="333">
        <f t="shared" si="18"/>
        <v>5659.7799999999934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4</v>
      </c>
      <c r="C1076" s="298">
        <v>46066</v>
      </c>
      <c r="D1076" s="299" t="s">
        <v>296</v>
      </c>
      <c r="E1076" s="331">
        <v>21.55</v>
      </c>
      <c r="F1076" s="331"/>
      <c r="G1076" s="333">
        <f t="shared" si="18"/>
        <v>5701.2899999999936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46066</v>
      </c>
      <c r="D1077" s="299" t="s">
        <v>358</v>
      </c>
      <c r="E1077" s="331">
        <v>12.45</v>
      </c>
      <c r="F1077" s="331"/>
      <c r="G1077" s="333">
        <f t="shared" si="18"/>
        <v>5722.8399999999938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46066</v>
      </c>
      <c r="D1078" s="299" t="s">
        <v>397</v>
      </c>
      <c r="E1078" s="331">
        <v>91.38</v>
      </c>
      <c r="F1078" s="331">
        <v>91.38</v>
      </c>
      <c r="G1078" s="333">
        <f t="shared" si="18"/>
        <v>5735.2899999999936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46066</v>
      </c>
      <c r="D1079" s="299" t="s">
        <v>311</v>
      </c>
      <c r="E1079" s="331">
        <v>16.48</v>
      </c>
      <c r="F1079" s="331"/>
      <c r="G1079" s="333">
        <f t="shared" si="18"/>
        <v>5735.2899999999936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1</v>
      </c>
      <c r="C1080" s="298">
        <v>46066</v>
      </c>
      <c r="D1080" s="299" t="s">
        <v>428</v>
      </c>
      <c r="E1080" s="331">
        <v>12.76</v>
      </c>
      <c r="F1080" s="331"/>
      <c r="G1080" s="333">
        <f t="shared" si="18"/>
        <v>5751.7699999999932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46066</v>
      </c>
      <c r="D1081" s="299" t="s">
        <v>329</v>
      </c>
      <c r="E1081" s="331">
        <v>37.9</v>
      </c>
      <c r="F1081" s="331"/>
      <c r="G1081" s="333">
        <f t="shared" si="18"/>
        <v>5764.5299999999934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291</v>
      </c>
      <c r="B1082" s="330">
        <v>40</v>
      </c>
      <c r="C1082" s="298">
        <v>46066</v>
      </c>
      <c r="D1082" s="299" t="s">
        <v>316</v>
      </c>
      <c r="E1082" s="331"/>
      <c r="F1082" s="331">
        <v>427.18</v>
      </c>
      <c r="G1082" s="333">
        <f t="shared" si="18"/>
        <v>5802.429999999993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291</v>
      </c>
      <c r="B1083" s="330">
        <v>38</v>
      </c>
      <c r="C1083" s="298">
        <v>46066</v>
      </c>
      <c r="D1083" s="299" t="s">
        <v>293</v>
      </c>
      <c r="E1083" s="331"/>
      <c r="F1083" s="331">
        <v>4278.16</v>
      </c>
      <c r="G1083" s="333">
        <f t="shared" si="18"/>
        <v>5375.2499999999927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8</v>
      </c>
      <c r="C1084" s="298">
        <v>46065</v>
      </c>
      <c r="D1084" s="299" t="s">
        <v>357</v>
      </c>
      <c r="E1084" s="331">
        <v>111.36</v>
      </c>
      <c r="F1084" s="331"/>
      <c r="G1084" s="333">
        <f t="shared" si="18"/>
        <v>1097.0899999999931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46065</v>
      </c>
      <c r="D1085" s="299" t="s">
        <v>442</v>
      </c>
      <c r="E1085" s="331">
        <v>16</v>
      </c>
      <c r="F1085" s="331"/>
      <c r="G1085" s="333">
        <f t="shared" si="18"/>
        <v>1208.449999999993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6</v>
      </c>
      <c r="C1086" s="298">
        <v>46065</v>
      </c>
      <c r="D1086" s="299" t="s">
        <v>300</v>
      </c>
      <c r="E1086" s="331">
        <v>29.81</v>
      </c>
      <c r="F1086" s="331"/>
      <c r="G1086" s="333">
        <f t="shared" si="18"/>
        <v>1224.449999999993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19</v>
      </c>
      <c r="C1087" s="298">
        <v>46065</v>
      </c>
      <c r="D1087" s="299" t="s">
        <v>191</v>
      </c>
      <c r="E1087" s="331">
        <v>200</v>
      </c>
      <c r="F1087" s="331"/>
      <c r="G1087" s="333">
        <f t="shared" si="18"/>
        <v>1254.2599999999929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46065</v>
      </c>
      <c r="D1088" s="299" t="s">
        <v>296</v>
      </c>
      <c r="E1088" s="331">
        <v>7.56</v>
      </c>
      <c r="F1088" s="331"/>
      <c r="G1088" s="333">
        <f t="shared" si="18"/>
        <v>1454.2599999999929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4</v>
      </c>
      <c r="C1089" s="298">
        <v>46065</v>
      </c>
      <c r="D1089" s="299" t="s">
        <v>296</v>
      </c>
      <c r="E1089" s="331">
        <v>65.78</v>
      </c>
      <c r="F1089" s="331"/>
      <c r="G1089" s="333">
        <f t="shared" si="18"/>
        <v>1461.8199999999929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3</v>
      </c>
      <c r="C1090" s="298">
        <v>46065</v>
      </c>
      <c r="D1090" s="299" t="s">
        <v>296</v>
      </c>
      <c r="E1090" s="331">
        <v>3.93</v>
      </c>
      <c r="F1090" s="331"/>
      <c r="G1090" s="333">
        <f t="shared" si="18"/>
        <v>1527.5999999999929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7</v>
      </c>
      <c r="C1091" s="298">
        <v>46065</v>
      </c>
      <c r="D1091" s="299" t="s">
        <v>443</v>
      </c>
      <c r="E1091" s="331">
        <v>564.83000000000004</v>
      </c>
      <c r="F1091" s="331"/>
      <c r="G1091" s="333">
        <f t="shared" si="18"/>
        <v>1531.5299999999929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7</v>
      </c>
      <c r="C1092" s="298">
        <v>46065</v>
      </c>
      <c r="D1092" s="299" t="s">
        <v>444</v>
      </c>
      <c r="E1092" s="331">
        <v>70.180000000000007</v>
      </c>
      <c r="F1092" s="331"/>
      <c r="G1092" s="333">
        <f t="shared" si="18"/>
        <v>2096.3599999999929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46065</v>
      </c>
      <c r="D1093" s="299" t="s">
        <v>445</v>
      </c>
      <c r="E1093" s="331">
        <v>2.66</v>
      </c>
      <c r="F1093" s="331"/>
      <c r="G1093" s="333">
        <f t="shared" si="18"/>
        <v>2166.5399999999927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5</v>
      </c>
      <c r="C1094" s="298">
        <v>46064</v>
      </c>
      <c r="D1094" s="299" t="s">
        <v>429</v>
      </c>
      <c r="E1094" s="331">
        <v>103.25</v>
      </c>
      <c r="F1094" s="331"/>
      <c r="G1094" s="333">
        <f t="shared" si="18"/>
        <v>2169.1999999999925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4</v>
      </c>
      <c r="C1095" s="298">
        <v>46064</v>
      </c>
      <c r="D1095" s="299" t="s">
        <v>363</v>
      </c>
      <c r="E1095" s="331">
        <v>30.39</v>
      </c>
      <c r="F1095" s="331"/>
      <c r="G1095" s="333">
        <f t="shared" si="18"/>
        <v>2272.4499999999925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46064</v>
      </c>
      <c r="D1096" s="299" t="s">
        <v>296</v>
      </c>
      <c r="E1096" s="331">
        <v>9.92</v>
      </c>
      <c r="F1096" s="331"/>
      <c r="G1096" s="333">
        <f t="shared" si="18"/>
        <v>2302.8399999999924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46064</v>
      </c>
      <c r="D1097" s="299" t="s">
        <v>295</v>
      </c>
      <c r="E1097" s="331">
        <v>3.49</v>
      </c>
      <c r="F1097" s="331"/>
      <c r="G1097" s="333">
        <f t="shared" si="18"/>
        <v>2312.7599999999925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22</v>
      </c>
      <c r="C1098" s="298">
        <v>46064</v>
      </c>
      <c r="D1098" s="299" t="s">
        <v>352</v>
      </c>
      <c r="E1098" s="331">
        <v>19.16</v>
      </c>
      <c r="F1098" s="331"/>
      <c r="G1098" s="333">
        <f t="shared" si="18"/>
        <v>2316.2499999999923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46063</v>
      </c>
      <c r="D1099" s="299" t="s">
        <v>412</v>
      </c>
      <c r="E1099" s="331">
        <v>-8</v>
      </c>
      <c r="F1099" s="331"/>
      <c r="G1099" s="333">
        <f t="shared" si="18"/>
        <v>2335.4099999999921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46063</v>
      </c>
      <c r="D1100" s="299" t="s">
        <v>446</v>
      </c>
      <c r="E1100" s="331">
        <v>-0.04</v>
      </c>
      <c r="F1100" s="331"/>
      <c r="G1100" s="333">
        <f t="shared" si="18"/>
        <v>2327.4099999999921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335</v>
      </c>
      <c r="B1101" s="330" t="s">
        <v>335</v>
      </c>
      <c r="C1101" s="298">
        <v>46063</v>
      </c>
      <c r="D1101" s="299" t="s">
        <v>447</v>
      </c>
      <c r="E1101" s="331">
        <v>65.78</v>
      </c>
      <c r="F1101" s="331"/>
      <c r="G1101" s="333">
        <f t="shared" si="18"/>
        <v>2327.3699999999922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13</v>
      </c>
      <c r="C1102" s="298">
        <v>46063</v>
      </c>
      <c r="D1102" s="299" t="s">
        <v>182</v>
      </c>
      <c r="E1102" s="331">
        <v>159.35</v>
      </c>
      <c r="F1102" s="331"/>
      <c r="G1102" s="333">
        <f t="shared" si="18"/>
        <v>2393.1499999999924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46063</v>
      </c>
      <c r="D1103" s="299" t="s">
        <v>296</v>
      </c>
      <c r="E1103" s="331">
        <v>16.29</v>
      </c>
      <c r="F1103" s="331"/>
      <c r="G1103" s="333">
        <f t="shared" si="18"/>
        <v>2552.4999999999923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1</v>
      </c>
      <c r="C1104" s="298">
        <v>46063</v>
      </c>
      <c r="D1104" s="299" t="s">
        <v>311</v>
      </c>
      <c r="E1104" s="331">
        <v>19.329999999999998</v>
      </c>
      <c r="F1104" s="331"/>
      <c r="G1104" s="333">
        <f t="shared" si="18"/>
        <v>2568.7899999999922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3</v>
      </c>
      <c r="C1105" s="298">
        <v>46062</v>
      </c>
      <c r="D1105" s="299" t="s">
        <v>448</v>
      </c>
      <c r="E1105" s="331">
        <v>8.61</v>
      </c>
      <c r="F1105" s="331"/>
      <c r="G1105" s="333">
        <f t="shared" ref="G1105:G1350" si="19">G1106-E1105+F1105</f>
        <v>2588.1199999999922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46062</v>
      </c>
      <c r="D1106" s="299" t="s">
        <v>296</v>
      </c>
      <c r="E1106" s="331">
        <v>13.41</v>
      </c>
      <c r="F1106" s="331"/>
      <c r="G1106" s="333">
        <f t="shared" si="19"/>
        <v>2596.7299999999923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294</v>
      </c>
      <c r="B1107" s="330">
        <v>18</v>
      </c>
      <c r="C1107" s="298">
        <v>46062</v>
      </c>
      <c r="D1107" s="299" t="s">
        <v>361</v>
      </c>
      <c r="E1107" s="331">
        <v>400</v>
      </c>
      <c r="F1107" s="331"/>
      <c r="G1107" s="333">
        <f t="shared" si="19"/>
        <v>2610.1399999999921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9</v>
      </c>
      <c r="C1108" s="298">
        <v>46062</v>
      </c>
      <c r="D1108" s="299" t="s">
        <v>58</v>
      </c>
      <c r="E1108" s="331">
        <v>1281.53</v>
      </c>
      <c r="F1108" s="331"/>
      <c r="G1108" s="333">
        <f t="shared" si="19"/>
        <v>3010.1399999999921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5</v>
      </c>
      <c r="C1109" s="298">
        <v>46062</v>
      </c>
      <c r="D1109" s="299" t="s">
        <v>449</v>
      </c>
      <c r="E1109" s="331">
        <v>50</v>
      </c>
      <c r="F1109" s="331"/>
      <c r="G1109" s="333">
        <f t="shared" si="19"/>
        <v>4291.6699999999919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46062</v>
      </c>
      <c r="D1110" s="299" t="s">
        <v>450</v>
      </c>
      <c r="E1110" s="331">
        <v>12.1</v>
      </c>
      <c r="F1110" s="331"/>
      <c r="G1110" s="333">
        <f t="shared" si="19"/>
        <v>4341.6699999999919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1</v>
      </c>
      <c r="C1111" s="298">
        <v>46061</v>
      </c>
      <c r="D1111" s="299" t="s">
        <v>306</v>
      </c>
      <c r="E1111" s="331">
        <v>72.099999999999994</v>
      </c>
      <c r="F1111" s="331"/>
      <c r="G1111" s="333">
        <f t="shared" si="19"/>
        <v>4353.7699999999923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46061</v>
      </c>
      <c r="D1112" s="299" t="s">
        <v>319</v>
      </c>
      <c r="E1112" s="331">
        <v>30.25</v>
      </c>
      <c r="F1112" s="331"/>
      <c r="G1112" s="333">
        <f t="shared" si="19"/>
        <v>4425.8699999999926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3</v>
      </c>
      <c r="C1113" s="298">
        <v>46061</v>
      </c>
      <c r="D1113" s="299" t="s">
        <v>296</v>
      </c>
      <c r="E1113" s="331">
        <v>3.72</v>
      </c>
      <c r="F1113" s="331"/>
      <c r="G1113" s="333">
        <f t="shared" si="19"/>
        <v>4456.1199999999926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46061</v>
      </c>
      <c r="D1114" s="299" t="s">
        <v>296</v>
      </c>
      <c r="E1114" s="331">
        <v>41.6</v>
      </c>
      <c r="F1114" s="331"/>
      <c r="G1114" s="333">
        <f t="shared" si="19"/>
        <v>4459.8399999999929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3</v>
      </c>
      <c r="C1115" s="298">
        <v>46061</v>
      </c>
      <c r="D1115" s="299" t="s">
        <v>451</v>
      </c>
      <c r="E1115" s="331">
        <v>1</v>
      </c>
      <c r="F1115" s="331"/>
      <c r="G1115" s="333">
        <f t="shared" si="19"/>
        <v>4501.4399999999932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46061</v>
      </c>
      <c r="D1116" s="299" t="s">
        <v>358</v>
      </c>
      <c r="E1116" s="331">
        <v>10.17</v>
      </c>
      <c r="F1116" s="331"/>
      <c r="G1116" s="333">
        <f t="shared" si="19"/>
        <v>4502.4399999999932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287</v>
      </c>
      <c r="B1117" s="330" t="s">
        <v>287</v>
      </c>
      <c r="C1117" s="298">
        <v>46060</v>
      </c>
      <c r="D1117" s="299" t="s">
        <v>452</v>
      </c>
      <c r="E1117" s="331">
        <v>367.77</v>
      </c>
      <c r="F1117" s="331">
        <v>367.77</v>
      </c>
      <c r="G1117" s="333">
        <f t="shared" si="19"/>
        <v>4512.6099999999933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46060</v>
      </c>
      <c r="D1118" s="299" t="s">
        <v>310</v>
      </c>
      <c r="E1118" s="331">
        <v>32.36</v>
      </c>
      <c r="F1118" s="331"/>
      <c r="G1118" s="333">
        <f t="shared" si="19"/>
        <v>4512.6099999999933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46060</v>
      </c>
      <c r="D1119" s="299" t="s">
        <v>453</v>
      </c>
      <c r="E1119" s="331">
        <v>41.39</v>
      </c>
      <c r="F1119" s="331"/>
      <c r="G1119" s="333">
        <f t="shared" si="19"/>
        <v>4544.969999999993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1</v>
      </c>
      <c r="C1120" s="298">
        <v>46060</v>
      </c>
      <c r="D1120" s="299" t="s">
        <v>445</v>
      </c>
      <c r="E1120" s="331">
        <v>35.770000000000003</v>
      </c>
      <c r="F1120" s="331"/>
      <c r="G1120" s="333">
        <f t="shared" si="19"/>
        <v>4586.3599999999933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46060</v>
      </c>
      <c r="D1121" s="299" t="s">
        <v>348</v>
      </c>
      <c r="E1121" s="331">
        <v>25</v>
      </c>
      <c r="F1121" s="331"/>
      <c r="G1121" s="333">
        <f t="shared" si="19"/>
        <v>4622.1299999999937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46060</v>
      </c>
      <c r="D1122" s="299" t="s">
        <v>296</v>
      </c>
      <c r="E1122" s="331">
        <v>6.69</v>
      </c>
      <c r="F1122" s="331"/>
      <c r="G1122" s="333">
        <f t="shared" si="19"/>
        <v>4647.1299999999937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4</v>
      </c>
      <c r="C1123" s="298">
        <v>46060</v>
      </c>
      <c r="D1123" s="299" t="s">
        <v>296</v>
      </c>
      <c r="E1123" s="331">
        <v>47.85</v>
      </c>
      <c r="F1123" s="331"/>
      <c r="G1123" s="333">
        <f t="shared" si="19"/>
        <v>4653.8199999999933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46059</v>
      </c>
      <c r="D1124" s="299" t="s">
        <v>301</v>
      </c>
      <c r="E1124" s="331">
        <v>20</v>
      </c>
      <c r="F1124" s="331"/>
      <c r="G1124" s="333">
        <f t="shared" si="19"/>
        <v>4701.6699999999937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291</v>
      </c>
      <c r="B1125" s="330">
        <v>40</v>
      </c>
      <c r="C1125" s="298">
        <v>46059</v>
      </c>
      <c r="D1125" s="299" t="s">
        <v>316</v>
      </c>
      <c r="E1125" s="331"/>
      <c r="F1125" s="331">
        <v>822.99</v>
      </c>
      <c r="G1125" s="333">
        <f t="shared" si="19"/>
        <v>4721.6699999999937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14</v>
      </c>
      <c r="C1126" s="298">
        <v>46059</v>
      </c>
      <c r="D1126" s="299" t="s">
        <v>366</v>
      </c>
      <c r="E1126" s="331">
        <v>66.67</v>
      </c>
      <c r="F1126" s="331"/>
      <c r="G1126" s="333">
        <f t="shared" si="19"/>
        <v>3898.6799999999935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2</v>
      </c>
      <c r="C1127" s="298">
        <v>46059</v>
      </c>
      <c r="D1127" s="299" t="s">
        <v>296</v>
      </c>
      <c r="E1127" s="331">
        <v>9.35</v>
      </c>
      <c r="F1127" s="331"/>
      <c r="G1127" s="333">
        <f t="shared" si="19"/>
        <v>3965.3499999999935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46059</v>
      </c>
      <c r="D1128" s="299" t="s">
        <v>296</v>
      </c>
      <c r="E1128" s="331">
        <v>45.81</v>
      </c>
      <c r="F1128" s="331"/>
      <c r="G1128" s="333">
        <f t="shared" si="19"/>
        <v>3974.6999999999935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46059</v>
      </c>
      <c r="D1129" s="299" t="s">
        <v>353</v>
      </c>
      <c r="E1129" s="331">
        <v>22.98</v>
      </c>
      <c r="F1129" s="331"/>
      <c r="G1129" s="333">
        <f t="shared" si="19"/>
        <v>4020.5099999999934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46059</v>
      </c>
      <c r="D1130" s="299" t="s">
        <v>301</v>
      </c>
      <c r="E1130" s="331">
        <v>46.5</v>
      </c>
      <c r="F1130" s="331"/>
      <c r="G1130" s="333">
        <f t="shared" si="19"/>
        <v>4043.4899999999934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46059</v>
      </c>
      <c r="D1131" s="299" t="s">
        <v>358</v>
      </c>
      <c r="E1131" s="331">
        <v>10.17</v>
      </c>
      <c r="F1131" s="331"/>
      <c r="G1131" s="333">
        <f t="shared" si="19"/>
        <v>4089.9899999999934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8</v>
      </c>
      <c r="C1132" s="298">
        <v>46059</v>
      </c>
      <c r="D1132" s="299" t="s">
        <v>435</v>
      </c>
      <c r="E1132" s="331">
        <v>81.2</v>
      </c>
      <c r="F1132" s="331"/>
      <c r="G1132" s="333">
        <f t="shared" si="19"/>
        <v>4100.1599999999935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46058</v>
      </c>
      <c r="D1133" s="299" t="s">
        <v>301</v>
      </c>
      <c r="E1133" s="331">
        <v>21</v>
      </c>
      <c r="F1133" s="331"/>
      <c r="G1133" s="333">
        <f t="shared" si="19"/>
        <v>4181.3599999999933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291</v>
      </c>
      <c r="B1134" s="330">
        <v>39</v>
      </c>
      <c r="C1134" s="298">
        <v>46058</v>
      </c>
      <c r="D1134" s="299" t="s">
        <v>292</v>
      </c>
      <c r="E1134" s="331"/>
      <c r="F1134" s="331">
        <v>2763.79</v>
      </c>
      <c r="G1134" s="333">
        <f t="shared" si="19"/>
        <v>4202.3599999999933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46058</v>
      </c>
      <c r="D1135" s="299" t="s">
        <v>357</v>
      </c>
      <c r="E1135" s="331">
        <v>95.35</v>
      </c>
      <c r="F1135" s="331"/>
      <c r="G1135" s="333">
        <f t="shared" si="19"/>
        <v>1438.5699999999933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2</v>
      </c>
      <c r="C1136" s="298">
        <v>46058</v>
      </c>
      <c r="D1136" s="299" t="s">
        <v>353</v>
      </c>
      <c r="E1136" s="331">
        <v>14.99</v>
      </c>
      <c r="F1136" s="331"/>
      <c r="G1136" s="333">
        <f t="shared" si="19"/>
        <v>1533.9199999999933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46058</v>
      </c>
      <c r="D1137" s="299" t="s">
        <v>452</v>
      </c>
      <c r="E1137" s="331">
        <v>77.569999999999993</v>
      </c>
      <c r="F1137" s="331">
        <v>77.569999999999993</v>
      </c>
      <c r="G1137" s="333">
        <f t="shared" si="19"/>
        <v>1548.9099999999933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6</v>
      </c>
      <c r="C1138" s="298">
        <v>46057</v>
      </c>
      <c r="D1138" s="299" t="s">
        <v>344</v>
      </c>
      <c r="E1138" s="331">
        <v>50</v>
      </c>
      <c r="F1138" s="331"/>
      <c r="G1138" s="333">
        <f t="shared" si="19"/>
        <v>1548.9099999999933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46057</v>
      </c>
      <c r="D1139" s="299" t="s">
        <v>306</v>
      </c>
      <c r="E1139" s="331">
        <v>62.03</v>
      </c>
      <c r="F1139" s="331"/>
      <c r="G1139" s="333">
        <f t="shared" si="19"/>
        <v>1598.9099999999933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46057</v>
      </c>
      <c r="D1140" s="299" t="s">
        <v>296</v>
      </c>
      <c r="E1140" s="331">
        <v>14.91</v>
      </c>
      <c r="F1140" s="331"/>
      <c r="G1140" s="333">
        <f t="shared" si="19"/>
        <v>1660.9399999999932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4</v>
      </c>
      <c r="C1141" s="298">
        <v>46057</v>
      </c>
      <c r="D1141" s="299" t="s">
        <v>310</v>
      </c>
      <c r="E1141" s="331">
        <v>63.38</v>
      </c>
      <c r="F1141" s="331"/>
      <c r="G1141" s="333">
        <f t="shared" si="19"/>
        <v>1675.8499999999933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287</v>
      </c>
      <c r="B1142" s="330" t="s">
        <v>287</v>
      </c>
      <c r="C1142" s="298">
        <v>46057</v>
      </c>
      <c r="D1142" s="299" t="s">
        <v>454</v>
      </c>
      <c r="E1142" s="331">
        <v>192.78</v>
      </c>
      <c r="F1142" s="331">
        <v>192.78</v>
      </c>
      <c r="G1142" s="333">
        <f t="shared" si="19"/>
        <v>1739.2299999999934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294</v>
      </c>
      <c r="B1143" s="330">
        <v>14</v>
      </c>
      <c r="C1143" s="298">
        <v>46057</v>
      </c>
      <c r="D1143" s="299" t="s">
        <v>367</v>
      </c>
      <c r="E1143" s="331">
        <v>68.739999999999995</v>
      </c>
      <c r="F1143" s="331"/>
      <c r="G1143" s="333">
        <f t="shared" si="19"/>
        <v>1739.2299999999934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46057</v>
      </c>
      <c r="D1144" s="299" t="s">
        <v>300</v>
      </c>
      <c r="E1144" s="331">
        <v>-42.58</v>
      </c>
      <c r="F1144" s="331"/>
      <c r="G1144" s="333">
        <f t="shared" si="19"/>
        <v>1807.9699999999934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1</v>
      </c>
      <c r="C1145" s="298">
        <v>46057</v>
      </c>
      <c r="D1145" s="299" t="s">
        <v>371</v>
      </c>
      <c r="E1145" s="331">
        <v>31.36</v>
      </c>
      <c r="F1145" s="331"/>
      <c r="G1145" s="333">
        <f t="shared" si="19"/>
        <v>1765.3899999999935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17</v>
      </c>
      <c r="C1146" s="298">
        <v>46057</v>
      </c>
      <c r="D1146" s="299" t="s">
        <v>370</v>
      </c>
      <c r="E1146" s="331">
        <v>99</v>
      </c>
      <c r="F1146" s="331"/>
      <c r="G1146" s="333">
        <f t="shared" si="19"/>
        <v>1796.7499999999934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284</v>
      </c>
      <c r="B1147" s="330">
        <v>36</v>
      </c>
      <c r="C1147" s="298">
        <v>46056</v>
      </c>
      <c r="D1147" s="299" t="s">
        <v>374</v>
      </c>
      <c r="E1147" s="331">
        <v>50</v>
      </c>
      <c r="F1147" s="331"/>
      <c r="G1147" s="333">
        <f t="shared" si="19"/>
        <v>1895.7499999999934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46056</v>
      </c>
      <c r="D1148" s="299" t="s">
        <v>319</v>
      </c>
      <c r="E1148" s="331">
        <v>7.92</v>
      </c>
      <c r="F1148" s="331"/>
      <c r="G1148" s="333">
        <f t="shared" si="19"/>
        <v>1945.7499999999934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294</v>
      </c>
      <c r="B1149" s="330">
        <v>24</v>
      </c>
      <c r="C1149" s="298">
        <v>46056</v>
      </c>
      <c r="D1149" s="299" t="s">
        <v>860</v>
      </c>
      <c r="E1149" s="331">
        <v>83.58</v>
      </c>
      <c r="F1149" s="331"/>
      <c r="G1149" s="333">
        <f t="shared" si="19"/>
        <v>1953.6699999999935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4</v>
      </c>
      <c r="C1150" s="298">
        <v>46056</v>
      </c>
      <c r="D1150" s="299" t="s">
        <v>455</v>
      </c>
      <c r="E1150" s="331">
        <v>28.64</v>
      </c>
      <c r="F1150" s="331"/>
      <c r="G1150" s="333">
        <f t="shared" si="19"/>
        <v>2037.2499999999934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46056</v>
      </c>
      <c r="D1151" s="299" t="s">
        <v>358</v>
      </c>
      <c r="E1151" s="331">
        <v>9.4700000000000006</v>
      </c>
      <c r="F1151" s="331"/>
      <c r="G1151" s="333">
        <f t="shared" si="19"/>
        <v>2065.8899999999935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46055</v>
      </c>
      <c r="D1152" s="299" t="s">
        <v>456</v>
      </c>
      <c r="E1152" s="331">
        <v>20</v>
      </c>
      <c r="F1152" s="331"/>
      <c r="G1152" s="333">
        <f t="shared" si="19"/>
        <v>2075.3599999999933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17</v>
      </c>
      <c r="C1153" s="298">
        <v>46055</v>
      </c>
      <c r="D1153" s="299" t="s">
        <v>188</v>
      </c>
      <c r="E1153" s="331">
        <v>41.54</v>
      </c>
      <c r="F1153" s="331"/>
      <c r="G1153" s="333">
        <f t="shared" si="19"/>
        <v>2095.3599999999933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46055</v>
      </c>
      <c r="D1154" s="299" t="s">
        <v>296</v>
      </c>
      <c r="E1154" s="331">
        <v>9.92</v>
      </c>
      <c r="F1154" s="331"/>
      <c r="G1154" s="333">
        <f t="shared" si="19"/>
        <v>2136.8999999999933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8</v>
      </c>
      <c r="C1155" s="298">
        <v>46055</v>
      </c>
      <c r="D1155" s="299" t="s">
        <v>457</v>
      </c>
      <c r="E1155" s="331">
        <v>155.38</v>
      </c>
      <c r="F1155" s="331"/>
      <c r="G1155" s="333">
        <f t="shared" si="19"/>
        <v>2146.8199999999933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21</v>
      </c>
      <c r="C1156" s="298">
        <v>46055</v>
      </c>
      <c r="D1156" s="299" t="s">
        <v>194</v>
      </c>
      <c r="E1156" s="331">
        <v>27.35</v>
      </c>
      <c r="F1156" s="331"/>
      <c r="G1156" s="333">
        <f t="shared" si="19"/>
        <v>2302.1999999999935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46054</v>
      </c>
      <c r="D1157" s="299" t="s">
        <v>300</v>
      </c>
      <c r="E1157" s="331">
        <v>59.37</v>
      </c>
      <c r="F1157" s="331"/>
      <c r="G1157" s="333">
        <f t="shared" si="19"/>
        <v>2329.5499999999934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46054</v>
      </c>
      <c r="D1158" s="299" t="s">
        <v>375</v>
      </c>
      <c r="E1158" s="331">
        <v>6.37</v>
      </c>
      <c r="F1158" s="331"/>
      <c r="G1158" s="333">
        <f t="shared" si="19"/>
        <v>2388.9199999999933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46054</v>
      </c>
      <c r="D1159" s="299" t="s">
        <v>458</v>
      </c>
      <c r="E1159" s="331">
        <v>44.65</v>
      </c>
      <c r="F1159" s="331"/>
      <c r="G1159" s="333">
        <f t="shared" si="19"/>
        <v>2395.2899999999931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7</v>
      </c>
      <c r="C1160" s="298">
        <v>46054</v>
      </c>
      <c r="D1160" s="299" t="s">
        <v>338</v>
      </c>
      <c r="E1160" s="331">
        <v>35.17</v>
      </c>
      <c r="F1160" s="331"/>
      <c r="G1160" s="333">
        <f t="shared" si="19"/>
        <v>2439.9399999999932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4</v>
      </c>
      <c r="C1161" s="298">
        <v>46054</v>
      </c>
      <c r="D1161" s="299" t="s">
        <v>310</v>
      </c>
      <c r="E1161" s="331">
        <v>28.48</v>
      </c>
      <c r="F1161" s="331"/>
      <c r="G1161" s="333">
        <f t="shared" si="19"/>
        <v>2475.1099999999933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1</v>
      </c>
      <c r="C1162" s="298">
        <v>46054</v>
      </c>
      <c r="D1162" s="299" t="s">
        <v>311</v>
      </c>
      <c r="E1162" s="331">
        <v>125.07</v>
      </c>
      <c r="F1162" s="331"/>
      <c r="G1162" s="333">
        <f t="shared" si="19"/>
        <v>2503.5899999999933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46054</v>
      </c>
      <c r="D1163" s="299" t="s">
        <v>458</v>
      </c>
      <c r="E1163" s="331">
        <v>100</v>
      </c>
      <c r="F1163" s="331"/>
      <c r="G1163" s="333">
        <f t="shared" si="19"/>
        <v>2628.6599999999935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46054</v>
      </c>
      <c r="D1164" s="299" t="s">
        <v>329</v>
      </c>
      <c r="E1164" s="331">
        <v>194.96</v>
      </c>
      <c r="F1164" s="331"/>
      <c r="G1164" s="333">
        <f t="shared" si="19"/>
        <v>2728.6599999999935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46054</v>
      </c>
      <c r="D1165" s="299" t="s">
        <v>410</v>
      </c>
      <c r="E1165" s="331">
        <v>75.53</v>
      </c>
      <c r="F1165" s="331"/>
      <c r="G1165" s="333">
        <f t="shared" si="19"/>
        <v>2923.6199999999935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284</v>
      </c>
      <c r="B1166" s="330">
        <v>37</v>
      </c>
      <c r="C1166" s="298">
        <v>46053</v>
      </c>
      <c r="D1166" s="299" t="s">
        <v>459</v>
      </c>
      <c r="E1166" s="331">
        <v>3194.64</v>
      </c>
      <c r="F1166" s="331"/>
      <c r="G1166" s="333">
        <f t="shared" si="19"/>
        <v>2999.1499999999937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286</v>
      </c>
      <c r="B1167" s="330">
        <v>25</v>
      </c>
      <c r="C1167" s="298">
        <v>46053</v>
      </c>
      <c r="D1167" s="298" t="s">
        <v>204</v>
      </c>
      <c r="E1167" s="331">
        <v>350</v>
      </c>
      <c r="F1167" s="331"/>
      <c r="G1167" s="333">
        <f t="shared" si="19"/>
        <v>6193.7899999999936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286</v>
      </c>
      <c r="B1168" s="330">
        <v>26</v>
      </c>
      <c r="C1168" s="298">
        <v>46053</v>
      </c>
      <c r="D1168" s="298" t="s">
        <v>205</v>
      </c>
      <c r="E1168" s="331">
        <v>320</v>
      </c>
      <c r="F1168" s="331"/>
      <c r="G1168" s="333">
        <f t="shared" si="19"/>
        <v>6543.7899999999936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286</v>
      </c>
      <c r="B1169" s="330">
        <v>27</v>
      </c>
      <c r="C1169" s="298">
        <v>46053</v>
      </c>
      <c r="D1169" s="298" t="s">
        <v>206</v>
      </c>
      <c r="E1169" s="331">
        <v>25</v>
      </c>
      <c r="F1169" s="331"/>
      <c r="G1169" s="333">
        <f t="shared" si="19"/>
        <v>6863.7899999999936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286</v>
      </c>
      <c r="B1170" s="330">
        <v>28</v>
      </c>
      <c r="C1170" s="298">
        <v>46053</v>
      </c>
      <c r="D1170" s="298" t="s">
        <v>207</v>
      </c>
      <c r="E1170" s="331">
        <v>25</v>
      </c>
      <c r="F1170" s="331"/>
      <c r="G1170" s="333">
        <f t="shared" si="19"/>
        <v>6888.7899999999936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286</v>
      </c>
      <c r="B1171" s="330">
        <v>29</v>
      </c>
      <c r="C1171" s="298">
        <v>46053</v>
      </c>
      <c r="D1171" s="298" t="s">
        <v>208</v>
      </c>
      <c r="E1171" s="331">
        <v>45</v>
      </c>
      <c r="F1171" s="331"/>
      <c r="G1171" s="333">
        <f t="shared" si="19"/>
        <v>6913.7899999999936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286</v>
      </c>
      <c r="B1172" s="330">
        <v>30</v>
      </c>
      <c r="C1172" s="298">
        <v>46053</v>
      </c>
      <c r="D1172" s="298" t="s">
        <v>209</v>
      </c>
      <c r="E1172" s="331">
        <v>400</v>
      </c>
      <c r="F1172" s="331"/>
      <c r="G1172" s="333">
        <f t="shared" si="19"/>
        <v>6958.7899999999936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286</v>
      </c>
      <c r="B1173" s="330">
        <v>31</v>
      </c>
      <c r="C1173" s="298">
        <v>46053</v>
      </c>
      <c r="D1173" s="298" t="s">
        <v>210</v>
      </c>
      <c r="E1173" s="331">
        <v>375</v>
      </c>
      <c r="F1173" s="331"/>
      <c r="G1173" s="333">
        <f t="shared" si="19"/>
        <v>7358.7899999999936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286</v>
      </c>
      <c r="B1174" s="330">
        <v>32</v>
      </c>
      <c r="C1174" s="298">
        <v>46053</v>
      </c>
      <c r="D1174" s="298" t="s">
        <v>211</v>
      </c>
      <c r="E1174" s="331">
        <v>100</v>
      </c>
      <c r="F1174" s="331"/>
      <c r="G1174" s="333">
        <f t="shared" si="19"/>
        <v>7733.7899999999936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286</v>
      </c>
      <c r="B1175" s="330">
        <v>33</v>
      </c>
      <c r="C1175" s="298">
        <v>46053</v>
      </c>
      <c r="D1175" s="298" t="s">
        <v>212</v>
      </c>
      <c r="E1175" s="331">
        <v>85</v>
      </c>
      <c r="F1175" s="331"/>
      <c r="G1175" s="333">
        <f t="shared" si="19"/>
        <v>7833.7899999999936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286</v>
      </c>
      <c r="B1176" s="330">
        <v>34</v>
      </c>
      <c r="C1176" s="298">
        <v>46053</v>
      </c>
      <c r="D1176" s="298" t="s">
        <v>213</v>
      </c>
      <c r="E1176" s="331">
        <v>230</v>
      </c>
      <c r="F1176" s="331"/>
      <c r="G1176" s="333">
        <f t="shared" si="19"/>
        <v>7918.7899999999936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286</v>
      </c>
      <c r="B1177" s="330">
        <v>35</v>
      </c>
      <c r="C1177" s="298">
        <v>46053</v>
      </c>
      <c r="D1177" s="298" t="s">
        <v>214</v>
      </c>
      <c r="E1177" s="331">
        <v>45</v>
      </c>
      <c r="F1177" s="331"/>
      <c r="G1177" s="333">
        <f t="shared" si="19"/>
        <v>8148.7899999999936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8</v>
      </c>
      <c r="C1178" s="298">
        <v>46053</v>
      </c>
      <c r="D1178" s="298" t="s">
        <v>319</v>
      </c>
      <c r="E1178" s="331">
        <v>31.03</v>
      </c>
      <c r="F1178" s="331"/>
      <c r="G1178" s="333">
        <f t="shared" si="19"/>
        <v>8193.7899999999936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10</v>
      </c>
      <c r="C1179" s="298">
        <v>46053</v>
      </c>
      <c r="D1179" s="298" t="s">
        <v>176</v>
      </c>
      <c r="E1179" s="331">
        <v>17.899999999999999</v>
      </c>
      <c r="F1179" s="331"/>
      <c r="G1179" s="333">
        <f t="shared" si="19"/>
        <v>8224.8199999999943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46053</v>
      </c>
      <c r="D1180" s="298" t="s">
        <v>348</v>
      </c>
      <c r="E1180" s="331">
        <v>18.84</v>
      </c>
      <c r="F1180" s="331"/>
      <c r="G1180" s="333">
        <f t="shared" si="19"/>
        <v>8242.7199999999939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8</v>
      </c>
      <c r="C1181" s="298">
        <v>46053</v>
      </c>
      <c r="D1181" s="298" t="s">
        <v>319</v>
      </c>
      <c r="E1181" s="331">
        <v>25.54</v>
      </c>
      <c r="F1181" s="331"/>
      <c r="G1181" s="333">
        <f t="shared" si="19"/>
        <v>8261.559999999994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46053</v>
      </c>
      <c r="D1182" s="298" t="s">
        <v>308</v>
      </c>
      <c r="E1182" s="331">
        <v>52.59</v>
      </c>
      <c r="F1182" s="331"/>
      <c r="G1182" s="333">
        <f t="shared" si="19"/>
        <v>8287.0999999999949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335</v>
      </c>
      <c r="B1183" s="330" t="s">
        <v>335</v>
      </c>
      <c r="C1183" s="298">
        <v>46052</v>
      </c>
      <c r="D1183" s="299" t="s">
        <v>460</v>
      </c>
      <c r="E1183" s="331"/>
      <c r="F1183" s="331">
        <v>422</v>
      </c>
      <c r="G1183" s="333">
        <f t="shared" si="19"/>
        <v>8339.6899999999951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5</v>
      </c>
      <c r="C1184" s="298">
        <v>46052</v>
      </c>
      <c r="D1184" s="299" t="s">
        <v>864</v>
      </c>
      <c r="E1184" s="331">
        <v>200</v>
      </c>
      <c r="F1184" s="331"/>
      <c r="G1184" s="333">
        <f t="shared" si="19"/>
        <v>7917.6899999999951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46052</v>
      </c>
      <c r="D1185" s="299" t="s">
        <v>296</v>
      </c>
      <c r="E1185" s="331">
        <v>8.52</v>
      </c>
      <c r="F1185" s="331"/>
      <c r="G1185" s="333">
        <f t="shared" si="19"/>
        <v>8117.6899999999951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287</v>
      </c>
      <c r="B1186" s="330" t="s">
        <v>287</v>
      </c>
      <c r="C1186" s="298">
        <v>46052</v>
      </c>
      <c r="D1186" s="299" t="s">
        <v>461</v>
      </c>
      <c r="E1186" s="331">
        <v>831.92</v>
      </c>
      <c r="F1186" s="331">
        <v>831.92</v>
      </c>
      <c r="G1186" s="333">
        <f t="shared" si="19"/>
        <v>8126.2099999999955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5</v>
      </c>
      <c r="C1187" s="298">
        <v>46052</v>
      </c>
      <c r="D1187" s="299" t="s">
        <v>441</v>
      </c>
      <c r="E1187" s="331">
        <v>200</v>
      </c>
      <c r="F1187" s="331"/>
      <c r="G1187" s="333">
        <f t="shared" si="19"/>
        <v>8126.2099999999955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46052</v>
      </c>
      <c r="D1188" s="299" t="s">
        <v>324</v>
      </c>
      <c r="E1188" s="331">
        <v>11.04</v>
      </c>
      <c r="F1188" s="331"/>
      <c r="G1188" s="333">
        <f t="shared" si="19"/>
        <v>8326.2099999999955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38</v>
      </c>
      <c r="C1189" s="298">
        <v>46051</v>
      </c>
      <c r="D1189" s="299" t="s">
        <v>293</v>
      </c>
      <c r="E1189" s="331"/>
      <c r="F1189" s="331">
        <v>4365.6499999999996</v>
      </c>
      <c r="G1189" s="333">
        <f t="shared" si="19"/>
        <v>8337.2499999999964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46051</v>
      </c>
      <c r="D1190" s="299" t="s">
        <v>296</v>
      </c>
      <c r="E1190" s="331">
        <v>18.28</v>
      </c>
      <c r="F1190" s="331"/>
      <c r="G1190" s="333">
        <f t="shared" si="19"/>
        <v>3971.5999999999976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4</v>
      </c>
      <c r="C1191" s="298">
        <v>46051</v>
      </c>
      <c r="D1191" s="299" t="s">
        <v>295</v>
      </c>
      <c r="E1191" s="331">
        <v>57.06</v>
      </c>
      <c r="F1191" s="331"/>
      <c r="G1191" s="333">
        <f t="shared" si="19"/>
        <v>3989.8799999999978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287</v>
      </c>
      <c r="B1192" s="330" t="s">
        <v>287</v>
      </c>
      <c r="C1192" s="298">
        <v>46051</v>
      </c>
      <c r="D1192" s="299" t="s">
        <v>462</v>
      </c>
      <c r="E1192" s="331">
        <v>89.42</v>
      </c>
      <c r="F1192" s="331">
        <v>89.42</v>
      </c>
      <c r="G1192" s="333">
        <f t="shared" si="19"/>
        <v>4046.9399999999978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8</v>
      </c>
      <c r="C1193" s="298">
        <v>46051</v>
      </c>
      <c r="D1193" s="299" t="s">
        <v>463</v>
      </c>
      <c r="E1193" s="331">
        <v>59</v>
      </c>
      <c r="F1193" s="331"/>
      <c r="G1193" s="333">
        <f t="shared" si="19"/>
        <v>4046.9399999999978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46051</v>
      </c>
      <c r="D1194" s="299" t="s">
        <v>371</v>
      </c>
      <c r="E1194" s="331">
        <v>19.899999999999999</v>
      </c>
      <c r="F1194" s="331"/>
      <c r="G1194" s="333">
        <f t="shared" si="19"/>
        <v>4105.9399999999978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46050</v>
      </c>
      <c r="D1195" s="299" t="s">
        <v>353</v>
      </c>
      <c r="E1195" s="331">
        <v>14.99</v>
      </c>
      <c r="F1195" s="331"/>
      <c r="G1195" s="333">
        <f t="shared" si="19"/>
        <v>4125.8399999999974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46050</v>
      </c>
      <c r="D1196" s="299" t="s">
        <v>464</v>
      </c>
      <c r="E1196" s="331">
        <v>25</v>
      </c>
      <c r="F1196" s="331"/>
      <c r="G1196" s="333">
        <f t="shared" si="19"/>
        <v>4140.8299999999972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3</v>
      </c>
      <c r="C1197" s="298">
        <v>46050</v>
      </c>
      <c r="D1197" s="299" t="s">
        <v>865</v>
      </c>
      <c r="E1197" s="331">
        <v>6</v>
      </c>
      <c r="F1197" s="331"/>
      <c r="G1197" s="333">
        <f t="shared" si="19"/>
        <v>4165.8299999999972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46050</v>
      </c>
      <c r="D1198" s="299" t="s">
        <v>866</v>
      </c>
      <c r="E1198" s="331">
        <v>15</v>
      </c>
      <c r="F1198" s="331"/>
      <c r="G1198" s="333">
        <f t="shared" si="19"/>
        <v>4171.8299999999972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46050</v>
      </c>
      <c r="D1199" s="299" t="s">
        <v>296</v>
      </c>
      <c r="E1199" s="331">
        <v>12.71</v>
      </c>
      <c r="F1199" s="331"/>
      <c r="G1199" s="333">
        <f t="shared" si="19"/>
        <v>4186.8299999999972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287</v>
      </c>
      <c r="B1200" s="330" t="s">
        <v>287</v>
      </c>
      <c r="C1200" s="298">
        <v>46050</v>
      </c>
      <c r="D1200" s="299" t="s">
        <v>452</v>
      </c>
      <c r="E1200" s="331">
        <v>1475.9</v>
      </c>
      <c r="F1200" s="331">
        <v>1475.9</v>
      </c>
      <c r="G1200" s="333">
        <f t="shared" si="19"/>
        <v>4199.5399999999972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8</v>
      </c>
      <c r="C1201" s="298">
        <v>46050</v>
      </c>
      <c r="D1201" s="299" t="s">
        <v>319</v>
      </c>
      <c r="E1201" s="331">
        <v>28.52</v>
      </c>
      <c r="F1201" s="331"/>
      <c r="G1201" s="333">
        <f t="shared" si="19"/>
        <v>4199.5399999999972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2</v>
      </c>
      <c r="C1202" s="298">
        <v>46050</v>
      </c>
      <c r="D1202" s="299" t="s">
        <v>465</v>
      </c>
      <c r="E1202" s="331">
        <v>66.94</v>
      </c>
      <c r="F1202" s="331"/>
      <c r="G1202" s="333">
        <f t="shared" si="19"/>
        <v>4228.0599999999977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46049</v>
      </c>
      <c r="D1203" s="299" t="s">
        <v>308</v>
      </c>
      <c r="E1203" s="331">
        <v>47.99</v>
      </c>
      <c r="F1203" s="331"/>
      <c r="G1203" s="333">
        <f t="shared" si="19"/>
        <v>4294.9999999999973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287</v>
      </c>
      <c r="B1204" s="330" t="s">
        <v>287</v>
      </c>
      <c r="C1204" s="298">
        <v>46048</v>
      </c>
      <c r="D1204" s="299" t="s">
        <v>466</v>
      </c>
      <c r="E1204" s="331"/>
      <c r="F1204" s="331">
        <v>425</v>
      </c>
      <c r="G1204" s="333">
        <f t="shared" si="19"/>
        <v>4342.9899999999971</v>
      </c>
      <c r="H1204" s="334" t="s">
        <v>298</v>
      </c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46048</v>
      </c>
      <c r="D1205" s="299" t="s">
        <v>466</v>
      </c>
      <c r="E1205" s="331">
        <v>425</v>
      </c>
      <c r="F1205" s="331"/>
      <c r="G1205" s="333">
        <f t="shared" si="19"/>
        <v>3917.9899999999971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46048</v>
      </c>
      <c r="D1206" s="299" t="s">
        <v>467</v>
      </c>
      <c r="E1206" s="331">
        <v>20.12</v>
      </c>
      <c r="F1206" s="331"/>
      <c r="G1206" s="333">
        <f t="shared" si="19"/>
        <v>4342.9899999999971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17</v>
      </c>
      <c r="C1207" s="298">
        <v>46048</v>
      </c>
      <c r="D1207" s="299" t="s">
        <v>468</v>
      </c>
      <c r="E1207" s="331">
        <v>42.68</v>
      </c>
      <c r="F1207" s="331"/>
      <c r="G1207" s="333">
        <f t="shared" si="19"/>
        <v>4363.1099999999969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46048</v>
      </c>
      <c r="D1208" s="299" t="s">
        <v>397</v>
      </c>
      <c r="E1208" s="331">
        <v>47.9</v>
      </c>
      <c r="F1208" s="331"/>
      <c r="G1208" s="333">
        <f t="shared" si="19"/>
        <v>4405.7899999999972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46047</v>
      </c>
      <c r="D1209" s="299" t="s">
        <v>457</v>
      </c>
      <c r="E1209" s="331">
        <v>105.79</v>
      </c>
      <c r="F1209" s="331"/>
      <c r="G1209" s="333">
        <f t="shared" si="19"/>
        <v>4453.6899999999969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12</v>
      </c>
      <c r="C1210" s="298">
        <v>46047</v>
      </c>
      <c r="D1210" s="299" t="s">
        <v>314</v>
      </c>
      <c r="E1210" s="331">
        <v>204.83</v>
      </c>
      <c r="F1210" s="331"/>
      <c r="G1210" s="333">
        <f t="shared" si="19"/>
        <v>4559.4799999999968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3</v>
      </c>
      <c r="C1211" s="298">
        <v>46047</v>
      </c>
      <c r="D1211" s="299" t="s">
        <v>348</v>
      </c>
      <c r="E1211" s="331">
        <v>8.51</v>
      </c>
      <c r="F1211" s="331"/>
      <c r="G1211" s="333">
        <f t="shared" si="19"/>
        <v>4764.3099999999968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46046</v>
      </c>
      <c r="D1212" s="299" t="s">
        <v>296</v>
      </c>
      <c r="E1212" s="331">
        <v>92.96</v>
      </c>
      <c r="F1212" s="331"/>
      <c r="G1212" s="333">
        <f t="shared" si="19"/>
        <v>4772.819999999997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4</v>
      </c>
      <c r="C1213" s="298">
        <v>46046</v>
      </c>
      <c r="D1213" s="299" t="s">
        <v>334</v>
      </c>
      <c r="E1213" s="331">
        <v>30.77</v>
      </c>
      <c r="F1213" s="331"/>
      <c r="G1213" s="333">
        <f t="shared" si="19"/>
        <v>4865.779999999997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46046</v>
      </c>
      <c r="D1214" s="299" t="s">
        <v>358</v>
      </c>
      <c r="E1214" s="331">
        <v>9.4700000000000006</v>
      </c>
      <c r="F1214" s="331"/>
      <c r="G1214" s="333">
        <f t="shared" si="19"/>
        <v>4896.5499999999975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46046</v>
      </c>
      <c r="D1215" s="299" t="s">
        <v>397</v>
      </c>
      <c r="E1215" s="331">
        <v>53.59</v>
      </c>
      <c r="F1215" s="331"/>
      <c r="G1215" s="333">
        <f t="shared" si="19"/>
        <v>4906.0199999999977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1</v>
      </c>
      <c r="C1216" s="298">
        <v>46046</v>
      </c>
      <c r="D1216" s="299" t="s">
        <v>311</v>
      </c>
      <c r="E1216" s="331">
        <v>61.64</v>
      </c>
      <c r="F1216" s="331"/>
      <c r="G1216" s="333">
        <f t="shared" si="19"/>
        <v>4959.6099999999979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1</v>
      </c>
      <c r="C1217" s="298">
        <v>46045</v>
      </c>
      <c r="D1217" s="299" t="s">
        <v>304</v>
      </c>
      <c r="E1217" s="331">
        <v>23.17</v>
      </c>
      <c r="F1217" s="331"/>
      <c r="G1217" s="333">
        <f t="shared" si="19"/>
        <v>5021.2499999999982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4</v>
      </c>
      <c r="C1218" s="298">
        <v>46045</v>
      </c>
      <c r="D1218" s="299" t="s">
        <v>296</v>
      </c>
      <c r="E1218" s="331">
        <v>62.77</v>
      </c>
      <c r="F1218" s="331"/>
      <c r="G1218" s="333">
        <f t="shared" si="19"/>
        <v>5044.4199999999983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46045</v>
      </c>
      <c r="D1219" s="299" t="s">
        <v>469</v>
      </c>
      <c r="E1219" s="331">
        <v>105.51</v>
      </c>
      <c r="F1219" s="331"/>
      <c r="G1219" s="333">
        <f t="shared" si="19"/>
        <v>5107.1899999999987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3</v>
      </c>
      <c r="C1220" s="298">
        <v>46045</v>
      </c>
      <c r="D1220" s="299" t="s">
        <v>334</v>
      </c>
      <c r="E1220" s="331">
        <v>9.9499999999999993</v>
      </c>
      <c r="F1220" s="331"/>
      <c r="G1220" s="333">
        <f t="shared" si="19"/>
        <v>5212.6999999999989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46045</v>
      </c>
      <c r="D1221" s="299" t="s">
        <v>358</v>
      </c>
      <c r="E1221" s="331">
        <v>10.17</v>
      </c>
      <c r="F1221" s="331"/>
      <c r="G1221" s="333">
        <f t="shared" si="19"/>
        <v>5222.6499999999987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46045</v>
      </c>
      <c r="D1222" s="299" t="s">
        <v>301</v>
      </c>
      <c r="E1222" s="331">
        <v>32.200000000000003</v>
      </c>
      <c r="F1222" s="331"/>
      <c r="G1222" s="333">
        <f t="shared" si="19"/>
        <v>5232.8199999999988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22</v>
      </c>
      <c r="C1223" s="298">
        <v>46045</v>
      </c>
      <c r="D1223" s="299" t="s">
        <v>862</v>
      </c>
      <c r="E1223" s="331">
        <v>5.31</v>
      </c>
      <c r="F1223" s="331"/>
      <c r="G1223" s="333">
        <f t="shared" si="19"/>
        <v>5265.0199999999986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8</v>
      </c>
      <c r="C1224" s="298">
        <v>46044</v>
      </c>
      <c r="D1224" s="299" t="s">
        <v>435</v>
      </c>
      <c r="E1224" s="331">
        <v>73.95</v>
      </c>
      <c r="F1224" s="331"/>
      <c r="G1224" s="333">
        <f t="shared" si="19"/>
        <v>5270.329999999999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46044</v>
      </c>
      <c r="D1225" s="299" t="s">
        <v>470</v>
      </c>
      <c r="E1225" s="331">
        <v>28.68</v>
      </c>
      <c r="F1225" s="331"/>
      <c r="G1225" s="333">
        <f t="shared" si="19"/>
        <v>5344.2799999999988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8</v>
      </c>
      <c r="C1226" s="298">
        <v>46044</v>
      </c>
      <c r="D1226" s="299" t="s">
        <v>357</v>
      </c>
      <c r="E1226" s="331">
        <v>57.38</v>
      </c>
      <c r="F1226" s="331"/>
      <c r="G1226" s="333">
        <f t="shared" si="19"/>
        <v>5372.9599999999991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46044</v>
      </c>
      <c r="D1227" s="299" t="s">
        <v>358</v>
      </c>
      <c r="E1227" s="331">
        <v>9.4700000000000006</v>
      </c>
      <c r="F1227" s="331"/>
      <c r="G1227" s="333">
        <f t="shared" si="19"/>
        <v>5430.3399999999992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2</v>
      </c>
      <c r="C1228" s="298">
        <v>46044</v>
      </c>
      <c r="D1228" s="299" t="s">
        <v>358</v>
      </c>
      <c r="E1228" s="331">
        <v>7.18</v>
      </c>
      <c r="F1228" s="331"/>
      <c r="G1228" s="333">
        <f t="shared" si="19"/>
        <v>5439.8099999999995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287</v>
      </c>
      <c r="B1229" s="330" t="s">
        <v>287</v>
      </c>
      <c r="C1229" s="298">
        <v>46044</v>
      </c>
      <c r="D1229" s="299" t="s">
        <v>315</v>
      </c>
      <c r="E1229" s="331">
        <v>126.24</v>
      </c>
      <c r="F1229" s="331">
        <v>126.24</v>
      </c>
      <c r="G1229" s="333">
        <f t="shared" si="19"/>
        <v>5446.99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8</v>
      </c>
      <c r="C1230" s="298">
        <v>46043</v>
      </c>
      <c r="D1230" s="299" t="s">
        <v>471</v>
      </c>
      <c r="E1230" s="331">
        <v>17</v>
      </c>
      <c r="F1230" s="331"/>
      <c r="G1230" s="333">
        <f t="shared" si="19"/>
        <v>5446.99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1</v>
      </c>
      <c r="C1231" s="298">
        <v>46043</v>
      </c>
      <c r="D1231" s="299" t="s">
        <v>329</v>
      </c>
      <c r="E1231" s="331">
        <v>24.75</v>
      </c>
      <c r="F1231" s="331"/>
      <c r="G1231" s="333">
        <f t="shared" si="19"/>
        <v>5463.99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291</v>
      </c>
      <c r="B1232" s="330">
        <v>39</v>
      </c>
      <c r="C1232" s="298">
        <v>46043</v>
      </c>
      <c r="D1232" s="299" t="s">
        <v>292</v>
      </c>
      <c r="E1232" s="331"/>
      <c r="F1232" s="331">
        <v>3378.82</v>
      </c>
      <c r="G1232" s="333">
        <f t="shared" si="19"/>
        <v>5488.74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23</v>
      </c>
      <c r="C1233" s="298">
        <v>46043</v>
      </c>
      <c r="D1233" s="299" t="s">
        <v>67</v>
      </c>
      <c r="E1233" s="331">
        <v>650.88</v>
      </c>
      <c r="F1233" s="331"/>
      <c r="G1233" s="333">
        <f t="shared" si="19"/>
        <v>2109.9199999999992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287</v>
      </c>
      <c r="B1234" s="330" t="s">
        <v>287</v>
      </c>
      <c r="C1234" s="298">
        <v>46043</v>
      </c>
      <c r="D1234" s="299" t="s">
        <v>472</v>
      </c>
      <c r="E1234" s="331">
        <v>100</v>
      </c>
      <c r="F1234" s="331">
        <v>100</v>
      </c>
      <c r="G1234" s="333">
        <f t="shared" si="19"/>
        <v>2760.7999999999993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2</v>
      </c>
      <c r="C1235" s="298">
        <v>46043</v>
      </c>
      <c r="D1235" s="299" t="s">
        <v>301</v>
      </c>
      <c r="E1235" s="331">
        <v>20</v>
      </c>
      <c r="F1235" s="331"/>
      <c r="G1235" s="333">
        <f t="shared" si="19"/>
        <v>2760.7999999999993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8</v>
      </c>
      <c r="C1236" s="298">
        <v>46043</v>
      </c>
      <c r="D1236" s="299" t="s">
        <v>295</v>
      </c>
      <c r="E1236" s="331">
        <v>6.38</v>
      </c>
      <c r="F1236" s="331"/>
      <c r="G1236" s="333">
        <f t="shared" si="19"/>
        <v>2780.7999999999993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2</v>
      </c>
      <c r="C1237" s="298">
        <v>46043</v>
      </c>
      <c r="D1237" s="299" t="s">
        <v>295</v>
      </c>
      <c r="E1237" s="331">
        <v>17.29</v>
      </c>
      <c r="F1237" s="331"/>
      <c r="G1237" s="333">
        <f t="shared" si="19"/>
        <v>2787.1799999999994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2</v>
      </c>
      <c r="C1238" s="298">
        <v>46043</v>
      </c>
      <c r="D1238" s="299" t="s">
        <v>358</v>
      </c>
      <c r="E1238" s="331">
        <v>14.86</v>
      </c>
      <c r="F1238" s="331"/>
      <c r="G1238" s="333">
        <f t="shared" si="19"/>
        <v>2804.4699999999993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2</v>
      </c>
      <c r="C1239" s="298">
        <v>46042</v>
      </c>
      <c r="D1239" s="299" t="s">
        <v>371</v>
      </c>
      <c r="E1239" s="331">
        <v>13.4</v>
      </c>
      <c r="F1239" s="331"/>
      <c r="G1239" s="333">
        <f t="shared" si="19"/>
        <v>2819.3299999999995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2</v>
      </c>
      <c r="C1240" s="298">
        <v>46042</v>
      </c>
      <c r="D1240" s="299" t="s">
        <v>371</v>
      </c>
      <c r="E1240" s="331">
        <v>5.97</v>
      </c>
      <c r="F1240" s="331"/>
      <c r="G1240" s="333">
        <f t="shared" si="19"/>
        <v>2832.7299999999996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22</v>
      </c>
      <c r="C1241" s="298">
        <v>46042</v>
      </c>
      <c r="D1241" s="299" t="s">
        <v>323</v>
      </c>
      <c r="E1241" s="331">
        <v>18.09</v>
      </c>
      <c r="F1241" s="331"/>
      <c r="G1241" s="333">
        <f t="shared" si="19"/>
        <v>2838.6999999999994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17</v>
      </c>
      <c r="C1242" s="298">
        <v>46042</v>
      </c>
      <c r="D1242" s="299" t="s">
        <v>188</v>
      </c>
      <c r="E1242" s="331">
        <v>42.65</v>
      </c>
      <c r="F1242" s="331"/>
      <c r="G1242" s="333">
        <f t="shared" si="19"/>
        <v>2856.7899999999995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335</v>
      </c>
      <c r="B1243" s="330" t="s">
        <v>335</v>
      </c>
      <c r="C1243" s="298">
        <v>46042</v>
      </c>
      <c r="D1243" s="299" t="s">
        <v>336</v>
      </c>
      <c r="E1243" s="331">
        <v>130.51</v>
      </c>
      <c r="F1243" s="331"/>
      <c r="G1243" s="333">
        <f t="shared" si="19"/>
        <v>2899.4399999999996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294</v>
      </c>
      <c r="B1244" s="330">
        <v>15</v>
      </c>
      <c r="C1244" s="298">
        <v>46042</v>
      </c>
      <c r="D1244" s="299" t="s">
        <v>185</v>
      </c>
      <c r="E1244" s="331">
        <v>132.4</v>
      </c>
      <c r="F1244" s="331"/>
      <c r="G1244" s="333">
        <f t="shared" si="19"/>
        <v>3029.9499999999994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294</v>
      </c>
      <c r="B1245" s="330">
        <v>23</v>
      </c>
      <c r="C1245" s="298">
        <v>46042</v>
      </c>
      <c r="D1245" s="299" t="s">
        <v>63</v>
      </c>
      <c r="E1245" s="331">
        <v>529.46</v>
      </c>
      <c r="F1245" s="331"/>
      <c r="G1245" s="333">
        <f t="shared" si="19"/>
        <v>3162.3499999999995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6</v>
      </c>
      <c r="C1246" s="298">
        <v>46042</v>
      </c>
      <c r="D1246" s="299" t="s">
        <v>300</v>
      </c>
      <c r="E1246" s="331">
        <v>51.63</v>
      </c>
      <c r="F1246" s="331"/>
      <c r="G1246" s="333">
        <f t="shared" si="19"/>
        <v>3691.8099999999995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46042</v>
      </c>
      <c r="D1247" s="299" t="s">
        <v>296</v>
      </c>
      <c r="E1247" s="331">
        <v>11.17</v>
      </c>
      <c r="F1247" s="331"/>
      <c r="G1247" s="333">
        <f t="shared" si="19"/>
        <v>3743.4399999999996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4</v>
      </c>
      <c r="C1248" s="298">
        <v>46042</v>
      </c>
      <c r="D1248" s="299" t="s">
        <v>296</v>
      </c>
      <c r="E1248" s="331">
        <v>57.37</v>
      </c>
      <c r="F1248" s="331"/>
      <c r="G1248" s="333">
        <f t="shared" si="19"/>
        <v>3754.6099999999997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294</v>
      </c>
      <c r="B1249" s="330">
        <v>22</v>
      </c>
      <c r="C1249" s="298">
        <v>46042</v>
      </c>
      <c r="D1249" s="299" t="s">
        <v>328</v>
      </c>
      <c r="E1249" s="331">
        <v>7.46</v>
      </c>
      <c r="F1249" s="331"/>
      <c r="G1249" s="333">
        <f t="shared" si="19"/>
        <v>3811.9799999999996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4</v>
      </c>
      <c r="C1250" s="298">
        <v>46042</v>
      </c>
      <c r="D1250" s="299" t="s">
        <v>310</v>
      </c>
      <c r="E1250" s="331">
        <v>28.91</v>
      </c>
      <c r="F1250" s="331"/>
      <c r="G1250" s="333">
        <f t="shared" si="19"/>
        <v>3819.4399999999996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46040</v>
      </c>
      <c r="D1251" s="299" t="s">
        <v>300</v>
      </c>
      <c r="E1251" s="331">
        <v>31.35</v>
      </c>
      <c r="F1251" s="331"/>
      <c r="G1251" s="333">
        <f t="shared" si="19"/>
        <v>3848.3499999999995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8</v>
      </c>
      <c r="C1252" s="298">
        <v>46040</v>
      </c>
      <c r="D1252" s="299" t="s">
        <v>473</v>
      </c>
      <c r="E1252" s="331">
        <v>124.75</v>
      </c>
      <c r="F1252" s="331"/>
      <c r="G1252" s="333">
        <f t="shared" si="19"/>
        <v>3879.6999999999994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46040</v>
      </c>
      <c r="D1253" s="299" t="s">
        <v>320</v>
      </c>
      <c r="E1253" s="331">
        <v>11.3</v>
      </c>
      <c r="F1253" s="331"/>
      <c r="G1253" s="333">
        <f t="shared" si="19"/>
        <v>4004.4499999999994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22</v>
      </c>
      <c r="C1254" s="298">
        <v>46040</v>
      </c>
      <c r="D1254" s="299" t="s">
        <v>401</v>
      </c>
      <c r="E1254" s="331">
        <v>13.84</v>
      </c>
      <c r="F1254" s="331"/>
      <c r="G1254" s="333">
        <f t="shared" si="19"/>
        <v>4015.7499999999995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46040</v>
      </c>
      <c r="D1255" s="299" t="s">
        <v>306</v>
      </c>
      <c r="E1255" s="331">
        <v>92.06</v>
      </c>
      <c r="F1255" s="331"/>
      <c r="G1255" s="333">
        <f t="shared" si="19"/>
        <v>4029.5899999999997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7</v>
      </c>
      <c r="C1256" s="298">
        <v>46040</v>
      </c>
      <c r="D1256" s="299" t="s">
        <v>338</v>
      </c>
      <c r="E1256" s="331">
        <v>78.47</v>
      </c>
      <c r="F1256" s="331"/>
      <c r="G1256" s="333">
        <f t="shared" si="19"/>
        <v>4121.6499999999996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1</v>
      </c>
      <c r="C1257" s="298">
        <v>46040</v>
      </c>
      <c r="D1257" s="299" t="s">
        <v>393</v>
      </c>
      <c r="E1257" s="331">
        <v>28.22</v>
      </c>
      <c r="F1257" s="331"/>
      <c r="G1257" s="333">
        <f t="shared" si="19"/>
        <v>4200.12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46040</v>
      </c>
      <c r="D1258" s="299" t="s">
        <v>392</v>
      </c>
      <c r="E1258" s="331">
        <v>32.729999999999997</v>
      </c>
      <c r="F1258" s="331"/>
      <c r="G1258" s="333">
        <f t="shared" si="19"/>
        <v>4228.34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294</v>
      </c>
      <c r="B1259" s="330">
        <v>42</v>
      </c>
      <c r="C1259" s="298">
        <v>46039</v>
      </c>
      <c r="D1259" s="299" t="s">
        <v>333</v>
      </c>
      <c r="E1259" s="331">
        <v>29.8</v>
      </c>
      <c r="F1259" s="331"/>
      <c r="G1259" s="333">
        <f t="shared" si="19"/>
        <v>4261.07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294</v>
      </c>
      <c r="B1260" s="330">
        <v>43</v>
      </c>
      <c r="C1260" s="298">
        <v>46039</v>
      </c>
      <c r="D1260" s="299" t="s">
        <v>333</v>
      </c>
      <c r="E1260" s="331">
        <v>22.35</v>
      </c>
      <c r="F1260" s="331"/>
      <c r="G1260" s="333">
        <f t="shared" si="19"/>
        <v>4290.87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8</v>
      </c>
      <c r="C1261" s="298">
        <v>46039</v>
      </c>
      <c r="D1261" s="299" t="s">
        <v>319</v>
      </c>
      <c r="E1261" s="331">
        <v>36.92</v>
      </c>
      <c r="F1261" s="331"/>
      <c r="G1261" s="333">
        <f t="shared" si="19"/>
        <v>4313.22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1</v>
      </c>
      <c r="C1262" s="298">
        <v>46039</v>
      </c>
      <c r="D1262" s="299" t="s">
        <v>311</v>
      </c>
      <c r="E1262" s="331">
        <v>117.89</v>
      </c>
      <c r="F1262" s="331"/>
      <c r="G1262" s="333">
        <f t="shared" si="19"/>
        <v>4350.1400000000003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1</v>
      </c>
      <c r="C1263" s="298">
        <v>46039</v>
      </c>
      <c r="D1263" s="299" t="s">
        <v>329</v>
      </c>
      <c r="E1263" s="331">
        <v>196.36</v>
      </c>
      <c r="F1263" s="331"/>
      <c r="G1263" s="333">
        <f t="shared" si="19"/>
        <v>4468.0300000000007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21</v>
      </c>
      <c r="C1264" s="298">
        <v>46039</v>
      </c>
      <c r="D1264" s="299" t="s">
        <v>194</v>
      </c>
      <c r="E1264" s="331">
        <v>70.2</v>
      </c>
      <c r="F1264" s="331"/>
      <c r="G1264" s="333">
        <f t="shared" si="19"/>
        <v>4664.3900000000003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46038</v>
      </c>
      <c r="D1265" s="299" t="s">
        <v>324</v>
      </c>
      <c r="E1265" s="331">
        <v>13.14</v>
      </c>
      <c r="F1265" s="331"/>
      <c r="G1265" s="333">
        <f t="shared" si="19"/>
        <v>4734.59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46038</v>
      </c>
      <c r="D1266" s="299" t="s">
        <v>296</v>
      </c>
      <c r="E1266" s="331">
        <v>18.489999999999998</v>
      </c>
      <c r="F1266" s="331"/>
      <c r="G1266" s="333">
        <f t="shared" si="19"/>
        <v>4747.7300000000005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291</v>
      </c>
      <c r="B1267" s="330">
        <v>41</v>
      </c>
      <c r="C1267" s="298">
        <v>46038</v>
      </c>
      <c r="D1267" s="299" t="s">
        <v>474</v>
      </c>
      <c r="E1267" s="331"/>
      <c r="F1267" s="331">
        <v>800</v>
      </c>
      <c r="G1267" s="333">
        <f t="shared" si="19"/>
        <v>4766.22</v>
      </c>
      <c r="H1267" s="334" t="s">
        <v>298</v>
      </c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294</v>
      </c>
      <c r="B1268" s="330">
        <v>18</v>
      </c>
      <c r="C1268" s="298">
        <v>46038</v>
      </c>
      <c r="D1268" s="299" t="s">
        <v>361</v>
      </c>
      <c r="E1268" s="331">
        <v>400</v>
      </c>
      <c r="F1268" s="331"/>
      <c r="G1268" s="333">
        <f t="shared" si="19"/>
        <v>3966.2200000000003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294</v>
      </c>
      <c r="B1269" s="330">
        <v>19</v>
      </c>
      <c r="C1269" s="298">
        <v>46038</v>
      </c>
      <c r="D1269" s="299" t="s">
        <v>191</v>
      </c>
      <c r="E1269" s="331">
        <v>200</v>
      </c>
      <c r="F1269" s="331"/>
      <c r="G1269" s="333">
        <f t="shared" si="19"/>
        <v>4366.22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294</v>
      </c>
      <c r="B1270" s="330">
        <v>11</v>
      </c>
      <c r="C1270" s="298">
        <v>46038</v>
      </c>
      <c r="D1270" s="299" t="s">
        <v>178</v>
      </c>
      <c r="E1270" s="331">
        <v>267.95999999999998</v>
      </c>
      <c r="F1270" s="331"/>
      <c r="G1270" s="333">
        <f t="shared" si="19"/>
        <v>4566.22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8</v>
      </c>
      <c r="C1271" s="298">
        <v>46037</v>
      </c>
      <c r="D1271" s="299" t="s">
        <v>357</v>
      </c>
      <c r="E1271" s="331">
        <v>59.95</v>
      </c>
      <c r="F1271" s="331"/>
      <c r="G1271" s="333">
        <f t="shared" si="19"/>
        <v>4834.18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46037</v>
      </c>
      <c r="D1272" s="299" t="s">
        <v>357</v>
      </c>
      <c r="E1272" s="331">
        <v>59.96</v>
      </c>
      <c r="F1272" s="331"/>
      <c r="G1272" s="333">
        <f t="shared" si="19"/>
        <v>4894.13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8</v>
      </c>
      <c r="C1273" s="298">
        <v>46037</v>
      </c>
      <c r="D1273" s="299" t="s">
        <v>319</v>
      </c>
      <c r="E1273" s="331">
        <v>12.43</v>
      </c>
      <c r="F1273" s="331"/>
      <c r="G1273" s="333">
        <f t="shared" si="19"/>
        <v>4954.09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2</v>
      </c>
      <c r="C1274" s="298">
        <v>46037</v>
      </c>
      <c r="D1274" s="299" t="s">
        <v>296</v>
      </c>
      <c r="E1274" s="331">
        <v>11.07</v>
      </c>
      <c r="F1274" s="331"/>
      <c r="G1274" s="333">
        <f t="shared" si="19"/>
        <v>4966.5200000000004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4</v>
      </c>
      <c r="C1275" s="298">
        <v>46037</v>
      </c>
      <c r="D1275" s="299" t="s">
        <v>296</v>
      </c>
      <c r="E1275" s="331">
        <v>52.3</v>
      </c>
      <c r="F1275" s="331"/>
      <c r="G1275" s="333">
        <f t="shared" si="19"/>
        <v>4977.59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6</v>
      </c>
      <c r="C1276" s="298">
        <v>46037</v>
      </c>
      <c r="D1276" s="299" t="s">
        <v>436</v>
      </c>
      <c r="E1276" s="331">
        <v>50</v>
      </c>
      <c r="F1276" s="331"/>
      <c r="G1276" s="333">
        <f t="shared" si="19"/>
        <v>5029.8900000000003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291</v>
      </c>
      <c r="B1277" s="330">
        <v>38</v>
      </c>
      <c r="C1277" s="298">
        <v>46037</v>
      </c>
      <c r="D1277" s="299" t="s">
        <v>293</v>
      </c>
      <c r="E1277" s="331"/>
      <c r="F1277" s="331">
        <v>4365.67</v>
      </c>
      <c r="G1277" s="333">
        <f t="shared" si="19"/>
        <v>5079.8900000000003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4</v>
      </c>
      <c r="C1278" s="298">
        <v>46036</v>
      </c>
      <c r="D1278" s="299" t="s">
        <v>295</v>
      </c>
      <c r="E1278" s="331">
        <v>30.91</v>
      </c>
      <c r="F1278" s="331"/>
      <c r="G1278" s="333">
        <f t="shared" si="19"/>
        <v>714.22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3</v>
      </c>
      <c r="C1279" s="298">
        <v>46036</v>
      </c>
      <c r="D1279" s="299" t="s">
        <v>348</v>
      </c>
      <c r="E1279" s="331">
        <v>8.67</v>
      </c>
      <c r="F1279" s="331"/>
      <c r="G1279" s="333">
        <f t="shared" si="19"/>
        <v>745.13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3</v>
      </c>
      <c r="C1280" s="298">
        <v>46035</v>
      </c>
      <c r="D1280" s="299" t="s">
        <v>351</v>
      </c>
      <c r="E1280" s="331">
        <v>25.01</v>
      </c>
      <c r="F1280" s="331"/>
      <c r="G1280" s="333">
        <f t="shared" si="19"/>
        <v>753.8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46035</v>
      </c>
      <c r="D1281" s="299" t="s">
        <v>412</v>
      </c>
      <c r="E1281" s="331">
        <v>-5.9</v>
      </c>
      <c r="F1281" s="331"/>
      <c r="G1281" s="333">
        <f t="shared" si="19"/>
        <v>778.81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6</v>
      </c>
      <c r="C1282" s="298">
        <v>46035</v>
      </c>
      <c r="D1282" s="299" t="s">
        <v>446</v>
      </c>
      <c r="E1282" s="331">
        <v>-0.03</v>
      </c>
      <c r="F1282" s="331"/>
      <c r="G1282" s="333">
        <f t="shared" si="19"/>
        <v>772.91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294</v>
      </c>
      <c r="B1283" s="330">
        <v>43</v>
      </c>
      <c r="C1283" s="298">
        <v>46035</v>
      </c>
      <c r="D1283" s="299" t="s">
        <v>201</v>
      </c>
      <c r="E1283" s="331">
        <v>44.18</v>
      </c>
      <c r="F1283" s="331"/>
      <c r="G1283" s="333">
        <f t="shared" si="19"/>
        <v>772.88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294</v>
      </c>
      <c r="B1284" s="330">
        <v>42</v>
      </c>
      <c r="C1284" s="298">
        <v>46035</v>
      </c>
      <c r="D1284" s="299" t="s">
        <v>200</v>
      </c>
      <c r="E1284" s="331">
        <v>51.19</v>
      </c>
      <c r="F1284" s="331"/>
      <c r="G1284" s="333">
        <f t="shared" si="19"/>
        <v>817.06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4</v>
      </c>
      <c r="C1285" s="298">
        <v>46035</v>
      </c>
      <c r="D1285" s="299" t="s">
        <v>295</v>
      </c>
      <c r="E1285" s="331">
        <v>28.15</v>
      </c>
      <c r="F1285" s="331"/>
      <c r="G1285" s="333">
        <f t="shared" si="19"/>
        <v>868.25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3</v>
      </c>
      <c r="C1286" s="298">
        <v>46035</v>
      </c>
      <c r="D1286" s="299" t="s">
        <v>296</v>
      </c>
      <c r="E1286" s="331">
        <v>20.85</v>
      </c>
      <c r="F1286" s="331"/>
      <c r="G1286" s="333">
        <f t="shared" si="19"/>
        <v>896.4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1</v>
      </c>
      <c r="C1287" s="298">
        <v>46034</v>
      </c>
      <c r="D1287" s="299" t="s">
        <v>306</v>
      </c>
      <c r="E1287" s="331">
        <v>145.81</v>
      </c>
      <c r="F1287" s="331"/>
      <c r="G1287" s="333">
        <f t="shared" si="19"/>
        <v>917.25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46034</v>
      </c>
      <c r="D1288" s="299" t="s">
        <v>424</v>
      </c>
      <c r="E1288" s="331">
        <v>25.22</v>
      </c>
      <c r="F1288" s="331"/>
      <c r="G1288" s="333">
        <f t="shared" si="19"/>
        <v>1063.06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46033</v>
      </c>
      <c r="D1289" s="299" t="s">
        <v>326</v>
      </c>
      <c r="E1289" s="331">
        <v>49.38</v>
      </c>
      <c r="F1289" s="331"/>
      <c r="G1289" s="333">
        <f t="shared" si="19"/>
        <v>1088.28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22</v>
      </c>
      <c r="C1290" s="298">
        <v>46033</v>
      </c>
      <c r="D1290" s="299" t="s">
        <v>352</v>
      </c>
      <c r="E1290" s="331">
        <v>19.16</v>
      </c>
      <c r="F1290" s="331"/>
      <c r="G1290" s="333">
        <f t="shared" si="19"/>
        <v>1137.6600000000001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6</v>
      </c>
      <c r="C1291" s="298">
        <v>46033</v>
      </c>
      <c r="D1291" s="299" t="s">
        <v>312</v>
      </c>
      <c r="E1291" s="331">
        <v>39.86</v>
      </c>
      <c r="F1291" s="331"/>
      <c r="G1291" s="333">
        <f t="shared" si="19"/>
        <v>1156.8200000000002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7</v>
      </c>
      <c r="C1292" s="298">
        <v>46033</v>
      </c>
      <c r="D1292" s="299" t="s">
        <v>444</v>
      </c>
      <c r="E1292" s="331">
        <v>165.05</v>
      </c>
      <c r="F1292" s="331"/>
      <c r="G1292" s="333">
        <f t="shared" si="19"/>
        <v>1196.68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24</v>
      </c>
      <c r="C1293" s="298">
        <v>46032</v>
      </c>
      <c r="D1293" s="299" t="s">
        <v>860</v>
      </c>
      <c r="E1293" s="331">
        <v>83.42</v>
      </c>
      <c r="F1293" s="331"/>
      <c r="G1293" s="333">
        <f t="shared" si="19"/>
        <v>1361.73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4</v>
      </c>
      <c r="C1294" s="298">
        <v>46032</v>
      </c>
      <c r="D1294" s="299" t="s">
        <v>296</v>
      </c>
      <c r="E1294" s="331">
        <v>30.4</v>
      </c>
      <c r="F1294" s="331"/>
      <c r="G1294" s="333">
        <f t="shared" si="19"/>
        <v>1445.15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2</v>
      </c>
      <c r="C1295" s="298">
        <v>46032</v>
      </c>
      <c r="D1295" s="299" t="s">
        <v>296</v>
      </c>
      <c r="E1295" s="331">
        <v>13.83</v>
      </c>
      <c r="F1295" s="331"/>
      <c r="G1295" s="333">
        <f t="shared" si="19"/>
        <v>1475.5500000000002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46032</v>
      </c>
      <c r="D1296" s="299" t="s">
        <v>473</v>
      </c>
      <c r="E1296" s="331">
        <v>100</v>
      </c>
      <c r="F1296" s="331"/>
      <c r="G1296" s="333">
        <f t="shared" si="19"/>
        <v>1489.38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1</v>
      </c>
      <c r="C1297" s="298">
        <v>46032</v>
      </c>
      <c r="D1297" s="299" t="s">
        <v>304</v>
      </c>
      <c r="E1297" s="331">
        <v>55.68</v>
      </c>
      <c r="F1297" s="331"/>
      <c r="G1297" s="333">
        <f t="shared" si="19"/>
        <v>1589.38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2</v>
      </c>
      <c r="C1298" s="298">
        <v>46031</v>
      </c>
      <c r="D1298" s="299" t="s">
        <v>358</v>
      </c>
      <c r="E1298" s="331">
        <v>9.4700000000000006</v>
      </c>
      <c r="F1298" s="331"/>
      <c r="G1298" s="333">
        <f t="shared" si="19"/>
        <v>1645.0600000000002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5</v>
      </c>
      <c r="C1299" s="298">
        <v>46031</v>
      </c>
      <c r="D1299" s="299" t="s">
        <v>475</v>
      </c>
      <c r="E1299" s="331">
        <v>50</v>
      </c>
      <c r="F1299" s="331"/>
      <c r="G1299" s="333">
        <f t="shared" si="19"/>
        <v>1654.5300000000002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46030</v>
      </c>
      <c r="D1300" s="299" t="s">
        <v>476</v>
      </c>
      <c r="E1300" s="331">
        <v>32.619999999999997</v>
      </c>
      <c r="F1300" s="331"/>
      <c r="G1300" s="333">
        <f t="shared" si="19"/>
        <v>1704.5300000000002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291</v>
      </c>
      <c r="B1301" s="330">
        <v>39</v>
      </c>
      <c r="C1301" s="298">
        <v>46030</v>
      </c>
      <c r="D1301" s="299" t="s">
        <v>292</v>
      </c>
      <c r="E1301" s="331"/>
      <c r="F1301" s="331">
        <v>2729.22</v>
      </c>
      <c r="G1301" s="333">
        <f t="shared" si="19"/>
        <v>1737.15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46030</v>
      </c>
      <c r="D1302" s="299" t="s">
        <v>296</v>
      </c>
      <c r="E1302" s="331">
        <v>6.37</v>
      </c>
      <c r="F1302" s="331"/>
      <c r="G1302" s="333">
        <f t="shared" si="19"/>
        <v>-992.06999999999971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4</v>
      </c>
      <c r="C1303" s="298">
        <v>46030</v>
      </c>
      <c r="D1303" s="299" t="s">
        <v>296</v>
      </c>
      <c r="E1303" s="331">
        <v>32.119999999999997</v>
      </c>
      <c r="F1303" s="331"/>
      <c r="G1303" s="333">
        <f t="shared" si="19"/>
        <v>-985.6999999999997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46030</v>
      </c>
      <c r="D1304" s="299" t="s">
        <v>358</v>
      </c>
      <c r="E1304" s="331">
        <v>9.4700000000000006</v>
      </c>
      <c r="F1304" s="331"/>
      <c r="G1304" s="333">
        <f t="shared" si="19"/>
        <v>-953.5799999999997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46030</v>
      </c>
      <c r="D1305" s="299" t="s">
        <v>386</v>
      </c>
      <c r="E1305" s="331">
        <v>21.18</v>
      </c>
      <c r="F1305" s="331"/>
      <c r="G1305" s="333">
        <f t="shared" si="19"/>
        <v>-944.10999999999967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335</v>
      </c>
      <c r="B1306" s="330" t="s">
        <v>335</v>
      </c>
      <c r="C1306" s="298">
        <v>46029</v>
      </c>
      <c r="D1306" s="299" t="s">
        <v>447</v>
      </c>
      <c r="E1306" s="331">
        <v>52.66</v>
      </c>
      <c r="F1306" s="331"/>
      <c r="G1306" s="333">
        <f t="shared" si="19"/>
        <v>-922.92999999999972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294</v>
      </c>
      <c r="B1307" s="330">
        <v>13</v>
      </c>
      <c r="C1307" s="298">
        <v>46029</v>
      </c>
      <c r="D1307" s="299" t="s">
        <v>182</v>
      </c>
      <c r="E1307" s="331">
        <v>167.42</v>
      </c>
      <c r="F1307" s="331"/>
      <c r="G1307" s="333">
        <f t="shared" si="19"/>
        <v>-870.26999999999975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4</v>
      </c>
      <c r="C1308" s="298">
        <v>46029</v>
      </c>
      <c r="D1308" s="299" t="s">
        <v>296</v>
      </c>
      <c r="E1308" s="331">
        <v>30.81</v>
      </c>
      <c r="F1308" s="331"/>
      <c r="G1308" s="333">
        <f t="shared" si="19"/>
        <v>-702.8499999999998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2</v>
      </c>
      <c r="C1309" s="298">
        <v>46029</v>
      </c>
      <c r="D1309" s="299" t="s">
        <v>358</v>
      </c>
      <c r="E1309" s="331">
        <v>9.4700000000000006</v>
      </c>
      <c r="F1309" s="331"/>
      <c r="G1309" s="333">
        <f t="shared" si="19"/>
        <v>-672.03999999999985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294</v>
      </c>
      <c r="B1310" s="330">
        <v>22</v>
      </c>
      <c r="C1310" s="298">
        <v>46029</v>
      </c>
      <c r="D1310" s="299" t="s">
        <v>477</v>
      </c>
      <c r="E1310" s="331">
        <v>148.04</v>
      </c>
      <c r="F1310" s="331"/>
      <c r="G1310" s="333">
        <f t="shared" si="19"/>
        <v>-662.56999999999982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294</v>
      </c>
      <c r="B1311" s="330">
        <v>14</v>
      </c>
      <c r="C1311" s="298">
        <v>46028</v>
      </c>
      <c r="D1311" s="299" t="s">
        <v>366</v>
      </c>
      <c r="E1311" s="331">
        <v>66.67</v>
      </c>
      <c r="F1311" s="331"/>
      <c r="G1311" s="333">
        <f t="shared" si="19"/>
        <v>-514.52999999999986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3</v>
      </c>
      <c r="C1312" s="298">
        <v>46028</v>
      </c>
      <c r="D1312" s="299" t="s">
        <v>296</v>
      </c>
      <c r="E1312" s="331">
        <v>5.7</v>
      </c>
      <c r="F1312" s="331"/>
      <c r="G1312" s="333">
        <f t="shared" si="19"/>
        <v>-447.8599999999999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21</v>
      </c>
      <c r="C1313" s="298">
        <v>46028</v>
      </c>
      <c r="D1313" s="299" t="s">
        <v>194</v>
      </c>
      <c r="E1313" s="331">
        <v>30.59</v>
      </c>
      <c r="F1313" s="331"/>
      <c r="G1313" s="333">
        <f t="shared" si="19"/>
        <v>-442.15999999999991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17</v>
      </c>
      <c r="C1314" s="298">
        <v>46027</v>
      </c>
      <c r="D1314" s="299" t="s">
        <v>370</v>
      </c>
      <c r="E1314" s="331">
        <v>133.91999999999999</v>
      </c>
      <c r="F1314" s="331"/>
      <c r="G1314" s="333">
        <f t="shared" si="19"/>
        <v>-411.56999999999994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294</v>
      </c>
      <c r="B1315" s="330">
        <v>17</v>
      </c>
      <c r="C1315" s="298">
        <v>46027</v>
      </c>
      <c r="D1315" s="299" t="s">
        <v>370</v>
      </c>
      <c r="E1315" s="331">
        <v>62</v>
      </c>
      <c r="F1315" s="331"/>
      <c r="G1315" s="333">
        <f t="shared" si="19"/>
        <v>-277.64999999999992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6</v>
      </c>
      <c r="C1316" s="298">
        <v>46027</v>
      </c>
      <c r="D1316" s="299" t="s">
        <v>300</v>
      </c>
      <c r="E1316" s="331">
        <v>10.64</v>
      </c>
      <c r="F1316" s="331"/>
      <c r="G1316" s="333">
        <f t="shared" si="19"/>
        <v>-215.64999999999992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8</v>
      </c>
      <c r="C1317" s="298">
        <v>46027</v>
      </c>
      <c r="D1317" s="299" t="s">
        <v>319</v>
      </c>
      <c r="E1317" s="331">
        <v>17.440000000000001</v>
      </c>
      <c r="F1317" s="331"/>
      <c r="G1317" s="333">
        <f t="shared" si="19"/>
        <v>-205.00999999999991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46027</v>
      </c>
      <c r="D1318" s="299" t="s">
        <v>306</v>
      </c>
      <c r="E1318" s="331">
        <v>216.19</v>
      </c>
      <c r="F1318" s="331"/>
      <c r="G1318" s="333">
        <f t="shared" si="19"/>
        <v>-187.56999999999991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46027</v>
      </c>
      <c r="D1319" s="299" t="s">
        <v>478</v>
      </c>
      <c r="E1319" s="331">
        <v>70</v>
      </c>
      <c r="F1319" s="331"/>
      <c r="G1319" s="333">
        <f t="shared" si="19"/>
        <v>28.62000000000009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2</v>
      </c>
      <c r="C1320" s="298">
        <v>46027</v>
      </c>
      <c r="D1320" s="299" t="s">
        <v>358</v>
      </c>
      <c r="E1320" s="331">
        <v>14.05</v>
      </c>
      <c r="F1320" s="331"/>
      <c r="G1320" s="333">
        <f t="shared" si="19"/>
        <v>98.62000000000009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294</v>
      </c>
      <c r="B1321" s="330">
        <v>14</v>
      </c>
      <c r="C1321" s="298">
        <v>46027</v>
      </c>
      <c r="D1321" s="299" t="s">
        <v>367</v>
      </c>
      <c r="E1321" s="331">
        <v>68.739999999999995</v>
      </c>
      <c r="F1321" s="331"/>
      <c r="G1321" s="333">
        <f t="shared" si="19"/>
        <v>112.67000000000009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6</v>
      </c>
      <c r="C1322" s="298">
        <v>46027</v>
      </c>
      <c r="D1322" s="299" t="s">
        <v>479</v>
      </c>
      <c r="E1322" s="331">
        <v>120</v>
      </c>
      <c r="F1322" s="331"/>
      <c r="G1322" s="333">
        <f t="shared" si="19"/>
        <v>181.41000000000008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9</v>
      </c>
      <c r="C1323" s="298">
        <v>46027</v>
      </c>
      <c r="D1323" s="299" t="s">
        <v>58</v>
      </c>
      <c r="E1323" s="331">
        <v>1281.53</v>
      </c>
      <c r="F1323" s="331"/>
      <c r="G1323" s="333">
        <f t="shared" si="19"/>
        <v>301.41000000000008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289</v>
      </c>
      <c r="B1324" s="330">
        <v>7</v>
      </c>
      <c r="C1324" s="298">
        <v>46026</v>
      </c>
      <c r="D1324" s="299" t="s">
        <v>338</v>
      </c>
      <c r="E1324" s="331">
        <v>18.260000000000002</v>
      </c>
      <c r="F1324" s="331"/>
      <c r="G1324" s="333">
        <f t="shared" si="19"/>
        <v>1582.94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287</v>
      </c>
      <c r="B1325" s="330" t="s">
        <v>287</v>
      </c>
      <c r="C1325" s="298">
        <v>46026</v>
      </c>
      <c r="D1325" s="299" t="s">
        <v>300</v>
      </c>
      <c r="E1325" s="331">
        <v>114.91</v>
      </c>
      <c r="F1325" s="331">
        <v>114.91</v>
      </c>
      <c r="G1325" s="333">
        <f t="shared" si="19"/>
        <v>1601.2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5</v>
      </c>
      <c r="C1326" s="298">
        <v>46026</v>
      </c>
      <c r="D1326" s="299" t="s">
        <v>480</v>
      </c>
      <c r="E1326" s="331">
        <v>42.43</v>
      </c>
      <c r="F1326" s="331"/>
      <c r="G1326" s="333">
        <f t="shared" si="19"/>
        <v>1601.2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7</v>
      </c>
      <c r="C1327" s="298">
        <v>46026</v>
      </c>
      <c r="D1327" s="299" t="s">
        <v>300</v>
      </c>
      <c r="E1327" s="331">
        <v>42.59</v>
      </c>
      <c r="F1327" s="331"/>
      <c r="G1327" s="333">
        <f t="shared" si="19"/>
        <v>1643.63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289</v>
      </c>
      <c r="B1328" s="330">
        <v>3</v>
      </c>
      <c r="C1328" s="298">
        <v>46025</v>
      </c>
      <c r="D1328" s="299" t="s">
        <v>348</v>
      </c>
      <c r="E1328" s="331">
        <v>14.57</v>
      </c>
      <c r="F1328" s="331"/>
      <c r="G1328" s="333">
        <f t="shared" si="19"/>
        <v>1686.22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46025</v>
      </c>
      <c r="D1329" s="299" t="s">
        <v>481</v>
      </c>
      <c r="E1329" s="331">
        <v>41.05</v>
      </c>
      <c r="F1329" s="331"/>
      <c r="G1329" s="333">
        <f t="shared" si="19"/>
        <v>1700.79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46025</v>
      </c>
      <c r="D1330" s="299" t="s">
        <v>310</v>
      </c>
      <c r="E1330" s="331">
        <v>26.88</v>
      </c>
      <c r="F1330" s="331"/>
      <c r="G1330" s="333">
        <f t="shared" si="19"/>
        <v>1741.84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2</v>
      </c>
      <c r="C1331" s="298">
        <v>46025</v>
      </c>
      <c r="D1331" s="299" t="s">
        <v>308</v>
      </c>
      <c r="E1331" s="331">
        <v>130.08000000000001</v>
      </c>
      <c r="F1331" s="331"/>
      <c r="G1331" s="333">
        <f t="shared" si="19"/>
        <v>1768.72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7</v>
      </c>
      <c r="C1332" s="298">
        <v>46025</v>
      </c>
      <c r="D1332" s="299" t="s">
        <v>482</v>
      </c>
      <c r="E1332" s="331">
        <v>222.49</v>
      </c>
      <c r="F1332" s="331"/>
      <c r="G1332" s="333">
        <f t="shared" si="19"/>
        <v>1898.8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7</v>
      </c>
      <c r="C1333" s="298">
        <v>46025</v>
      </c>
      <c r="D1333" s="299" t="s">
        <v>482</v>
      </c>
      <c r="E1333" s="331">
        <v>99.18</v>
      </c>
      <c r="F1333" s="331"/>
      <c r="G1333" s="333">
        <f t="shared" si="19"/>
        <v>2121.29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5</v>
      </c>
      <c r="C1334" s="298">
        <v>46024</v>
      </c>
      <c r="D1334" s="299" t="s">
        <v>483</v>
      </c>
      <c r="E1334" s="331">
        <v>35</v>
      </c>
      <c r="F1334" s="331"/>
      <c r="G1334" s="333">
        <f t="shared" si="19"/>
        <v>2220.4699999999998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3</v>
      </c>
      <c r="C1335" s="298">
        <v>46024</v>
      </c>
      <c r="D1335" s="299" t="s">
        <v>296</v>
      </c>
      <c r="E1335" s="331">
        <v>15.11</v>
      </c>
      <c r="F1335" s="331"/>
      <c r="G1335" s="333">
        <f t="shared" si="19"/>
        <v>2255.4699999999998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5</v>
      </c>
      <c r="C1336" s="298">
        <v>46024</v>
      </c>
      <c r="D1336" s="299" t="s">
        <v>484</v>
      </c>
      <c r="E1336" s="331">
        <v>29.67</v>
      </c>
      <c r="F1336" s="331"/>
      <c r="G1336" s="333">
        <f t="shared" si="19"/>
        <v>2270.58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287</v>
      </c>
      <c r="B1337" s="330" t="s">
        <v>287</v>
      </c>
      <c r="C1337" s="298">
        <v>46024</v>
      </c>
      <c r="D1337" s="299" t="s">
        <v>397</v>
      </c>
      <c r="E1337" s="331">
        <v>70.56</v>
      </c>
      <c r="F1337" s="331">
        <v>70.56</v>
      </c>
      <c r="G1337" s="333">
        <f t="shared" si="19"/>
        <v>2300.25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287</v>
      </c>
      <c r="B1338" s="330" t="s">
        <v>287</v>
      </c>
      <c r="C1338" s="298">
        <v>46024</v>
      </c>
      <c r="D1338" s="299" t="s">
        <v>485</v>
      </c>
      <c r="E1338" s="331">
        <v>113.94</v>
      </c>
      <c r="F1338" s="331">
        <v>113.94</v>
      </c>
      <c r="G1338" s="333">
        <f t="shared" si="19"/>
        <v>2300.25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2</v>
      </c>
      <c r="C1339" s="298">
        <v>46024</v>
      </c>
      <c r="D1339" s="299" t="s">
        <v>371</v>
      </c>
      <c r="E1339" s="331">
        <v>11.9</v>
      </c>
      <c r="F1339" s="331"/>
      <c r="G1339" s="333">
        <f t="shared" si="19"/>
        <v>2300.25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2</v>
      </c>
      <c r="C1340" s="298">
        <v>46024</v>
      </c>
      <c r="D1340" s="299" t="s">
        <v>408</v>
      </c>
      <c r="E1340" s="331">
        <v>23.9</v>
      </c>
      <c r="F1340" s="331"/>
      <c r="G1340" s="333">
        <f t="shared" si="19"/>
        <v>2312.15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5</v>
      </c>
      <c r="C1341" s="298">
        <v>46024</v>
      </c>
      <c r="D1341" s="299" t="s">
        <v>486</v>
      </c>
      <c r="E1341" s="331">
        <v>160</v>
      </c>
      <c r="F1341" s="331"/>
      <c r="G1341" s="333">
        <f t="shared" si="19"/>
        <v>2336.0500000000002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284</v>
      </c>
      <c r="B1342" s="330">
        <v>36</v>
      </c>
      <c r="C1342" s="298">
        <v>46024</v>
      </c>
      <c r="D1342" s="299" t="s">
        <v>374</v>
      </c>
      <c r="E1342" s="331">
        <v>50</v>
      </c>
      <c r="F1342" s="331"/>
      <c r="G1342" s="333">
        <f t="shared" si="19"/>
        <v>2496.0500000000002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6</v>
      </c>
      <c r="C1343" s="298">
        <v>46023</v>
      </c>
      <c r="D1343" s="299" t="s">
        <v>312</v>
      </c>
      <c r="E1343" s="331">
        <v>8</v>
      </c>
      <c r="F1343" s="331"/>
      <c r="G1343" s="333">
        <f t="shared" si="19"/>
        <v>2546.0500000000002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46023</v>
      </c>
      <c r="D1344" s="299" t="s">
        <v>371</v>
      </c>
      <c r="E1344" s="331">
        <v>13.06</v>
      </c>
      <c r="F1344" s="331"/>
      <c r="G1344" s="333">
        <f t="shared" si="19"/>
        <v>2554.0500000000002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294</v>
      </c>
      <c r="B1345" s="330">
        <v>22</v>
      </c>
      <c r="C1345" s="298">
        <v>46023</v>
      </c>
      <c r="D1345" s="299" t="s">
        <v>375</v>
      </c>
      <c r="E1345" s="331">
        <v>6.37</v>
      </c>
      <c r="F1345" s="331"/>
      <c r="G1345" s="333">
        <f t="shared" si="19"/>
        <v>2567.11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46023</v>
      </c>
      <c r="D1346" s="299" t="s">
        <v>358</v>
      </c>
      <c r="E1346" s="331">
        <v>10.27</v>
      </c>
      <c r="F1346" s="331"/>
      <c r="G1346" s="333">
        <f t="shared" si="19"/>
        <v>2573.48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6</v>
      </c>
      <c r="C1347" s="298">
        <v>46023</v>
      </c>
      <c r="D1347" s="299" t="s">
        <v>487</v>
      </c>
      <c r="E1347" s="331">
        <v>176.57</v>
      </c>
      <c r="F1347" s="331"/>
      <c r="G1347" s="333">
        <f t="shared" si="19"/>
        <v>2583.75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287</v>
      </c>
      <c r="B1348" s="330" t="s">
        <v>287</v>
      </c>
      <c r="C1348" s="298">
        <v>46023</v>
      </c>
      <c r="D1348" s="299" t="s">
        <v>300</v>
      </c>
      <c r="E1348" s="331">
        <v>383.39</v>
      </c>
      <c r="F1348" s="331">
        <v>383.39</v>
      </c>
      <c r="G1348" s="333">
        <f t="shared" si="19"/>
        <v>2760.32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287</v>
      </c>
      <c r="B1349" s="330" t="s">
        <v>287</v>
      </c>
      <c r="C1349" s="298">
        <v>46023</v>
      </c>
      <c r="D1349" s="299" t="s">
        <v>300</v>
      </c>
      <c r="E1349" s="331">
        <v>53.24</v>
      </c>
      <c r="F1349" s="331">
        <v>53.24</v>
      </c>
      <c r="G1349" s="333">
        <f t="shared" si="19"/>
        <v>2760.32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335</v>
      </c>
      <c r="B1350" s="330" t="s">
        <v>335</v>
      </c>
      <c r="C1350" s="298">
        <v>46023</v>
      </c>
      <c r="D1350" s="337" t="s">
        <v>460</v>
      </c>
      <c r="E1350" s="331">
        <v>239.68</v>
      </c>
      <c r="F1350" s="331"/>
      <c r="G1350" s="333">
        <f t="shared" si="19"/>
        <v>2760.32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488</v>
      </c>
      <c r="B1351" s="330" t="s">
        <v>488</v>
      </c>
      <c r="C1351" s="298">
        <v>45658</v>
      </c>
      <c r="D1351" s="298" t="s">
        <v>489</v>
      </c>
      <c r="E1351" s="332"/>
      <c r="F1351" s="332"/>
      <c r="G1351" s="333">
        <v>3000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5.75" customHeight="1" x14ac:dyDescent="0.3"/>
    <row r="1353" spans="1:20" ht="15.75" customHeight="1" x14ac:dyDescent="0.3"/>
    <row r="1354" spans="1:20" ht="15.75" customHeight="1" x14ac:dyDescent="0.3"/>
    <row r="1355" spans="1:20" ht="15.75" customHeight="1" x14ac:dyDescent="0.3"/>
    <row r="1356" spans="1:20" ht="15.75" customHeight="1" x14ac:dyDescent="0.3"/>
    <row r="1357" spans="1:20" ht="15.75" customHeight="1" x14ac:dyDescent="0.3"/>
    <row r="1358" spans="1:20" ht="15.75" customHeight="1" x14ac:dyDescent="0.3"/>
    <row r="1359" spans="1:20" ht="15.75" customHeight="1" x14ac:dyDescent="0.3"/>
    <row r="1360" spans="1:2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5.75" customHeight="1" x14ac:dyDescent="0.3"/>
    <row r="3077" spans="9:9" ht="15.75" customHeight="1" x14ac:dyDescent="0.3"/>
    <row r="3078" spans="9:9" ht="15.75" customHeight="1" x14ac:dyDescent="0.3"/>
    <row r="3079" spans="9:9" ht="15.75" customHeight="1" x14ac:dyDescent="0.3"/>
    <row r="3080" spans="9:9" ht="15.75" customHeight="1" x14ac:dyDescent="0.3"/>
    <row r="3081" spans="9:9" ht="12" customHeight="1" x14ac:dyDescent="0.3">
      <c r="I3081" s="335" t="s">
        <v>225</v>
      </c>
    </row>
    <row r="3082" spans="9:9" ht="12" customHeight="1" x14ac:dyDescent="0.3">
      <c r="I3082" s="335"/>
    </row>
    <row r="3083" spans="9:9" ht="12" customHeight="1" x14ac:dyDescent="0.3">
      <c r="I3083" s="335"/>
    </row>
    <row r="3084" spans="9:9" ht="12" customHeight="1" x14ac:dyDescent="0.3">
      <c r="I3084" s="335"/>
    </row>
    <row r="3085" spans="9:9" ht="12" customHeight="1" x14ac:dyDescent="0.3">
      <c r="I3085" s="335"/>
    </row>
    <row r="3086" spans="9:9" ht="12" customHeight="1" x14ac:dyDescent="0.3">
      <c r="I3086" s="335"/>
    </row>
    <row r="3087" spans="9:9" ht="12" customHeight="1" x14ac:dyDescent="0.3">
      <c r="I3087" s="335"/>
    </row>
    <row r="3088" spans="9:9" ht="12" customHeight="1" x14ac:dyDescent="0.3">
      <c r="I3088" s="335"/>
    </row>
    <row r="3089" spans="9:9" ht="12" customHeight="1" x14ac:dyDescent="0.3">
      <c r="I3089" s="335"/>
    </row>
    <row r="3090" spans="9:9" ht="12" customHeight="1" x14ac:dyDescent="0.3">
      <c r="I3090" s="335" t="s">
        <v>226</v>
      </c>
    </row>
    <row r="3091" spans="9:9" ht="15.75" customHeight="1" x14ac:dyDescent="0.3"/>
    <row r="3092" spans="9:9" ht="15.75" customHeight="1" x14ac:dyDescent="0.3"/>
    <row r="3093" spans="9:9" ht="12" customHeight="1" x14ac:dyDescent="0.3">
      <c r="I3093" s="335" t="s">
        <v>226</v>
      </c>
    </row>
    <row r="3094" spans="9:9" ht="12" customHeight="1" x14ac:dyDescent="0.3">
      <c r="I3094" s="335"/>
    </row>
    <row r="3095" spans="9:9" ht="12" customHeight="1" x14ac:dyDescent="0.3">
      <c r="I3095" s="335"/>
    </row>
    <row r="3096" spans="9:9" ht="12" customHeight="1" x14ac:dyDescent="0.3">
      <c r="I3096" s="335"/>
    </row>
    <row r="3097" spans="9:9" ht="12" customHeight="1" x14ac:dyDescent="0.3">
      <c r="I3097" s="335"/>
    </row>
    <row r="3098" spans="9:9" ht="12" customHeight="1" x14ac:dyDescent="0.3">
      <c r="I3098" s="335"/>
    </row>
    <row r="3099" spans="9:9" ht="12" customHeight="1" x14ac:dyDescent="0.3">
      <c r="I3099" s="335" t="s">
        <v>226</v>
      </c>
    </row>
    <row r="3100" spans="9:9" ht="12" customHeight="1" x14ac:dyDescent="0.3">
      <c r="I3100" s="335" t="s">
        <v>226</v>
      </c>
    </row>
    <row r="3101" spans="9:9" ht="12" customHeight="1" x14ac:dyDescent="0.3">
      <c r="I3101" s="335"/>
    </row>
    <row r="3102" spans="9:9" ht="12" customHeight="1" x14ac:dyDescent="0.3">
      <c r="I3102" s="335"/>
    </row>
    <row r="3103" spans="9:9" ht="12" customHeight="1" x14ac:dyDescent="0.3">
      <c r="I3103" s="335"/>
    </row>
    <row r="3104" spans="9:9" ht="12" customHeight="1" x14ac:dyDescent="0.3">
      <c r="I3104" s="335" t="s">
        <v>226</v>
      </c>
    </row>
    <row r="3105" spans="9:9" ht="12" customHeight="1" x14ac:dyDescent="0.3">
      <c r="I3105" s="335" t="s">
        <v>225</v>
      </c>
    </row>
    <row r="3106" spans="9:9" ht="12" customHeight="1" x14ac:dyDescent="0.3">
      <c r="I3106" s="335" t="s">
        <v>225</v>
      </c>
    </row>
    <row r="3107" spans="9:9" ht="15.75" customHeight="1" x14ac:dyDescent="0.3"/>
    <row r="3108" spans="9:9" ht="15.75" customHeight="1" x14ac:dyDescent="0.3"/>
    <row r="3109" spans="9:9" ht="12" customHeight="1" x14ac:dyDescent="0.3">
      <c r="I3109" s="335" t="s">
        <v>225</v>
      </c>
    </row>
    <row r="3110" spans="9:9" ht="12" customHeight="1" x14ac:dyDescent="0.3">
      <c r="I3110" s="335"/>
    </row>
    <row r="3111" spans="9:9" ht="12" customHeight="1" x14ac:dyDescent="0.3">
      <c r="I3111" s="335" t="s">
        <v>226</v>
      </c>
    </row>
    <row r="3112" spans="9:9" ht="12" customHeight="1" x14ac:dyDescent="0.3">
      <c r="I3112" s="335"/>
    </row>
    <row r="3113" spans="9:9" ht="12" customHeight="1" x14ac:dyDescent="0.3">
      <c r="I3113" s="335"/>
    </row>
    <row r="3114" spans="9:9" ht="12" customHeight="1" x14ac:dyDescent="0.3">
      <c r="I3114" s="335" t="s">
        <v>226</v>
      </c>
    </row>
    <row r="3115" spans="9:9" ht="12" customHeight="1" x14ac:dyDescent="0.3">
      <c r="I3115" s="335"/>
    </row>
    <row r="3116" spans="9:9" ht="12" customHeight="1" x14ac:dyDescent="0.3">
      <c r="I3116" s="335" t="s">
        <v>226</v>
      </c>
    </row>
    <row r="3117" spans="9:9" ht="15.75" customHeight="1" x14ac:dyDescent="0.3"/>
    <row r="3118" spans="9:9" ht="15.75" customHeight="1" x14ac:dyDescent="0.3"/>
    <row r="3119" spans="9:9" ht="15.75" customHeight="1" x14ac:dyDescent="0.3"/>
    <row r="3120" spans="9:9" ht="15.75" customHeight="1" x14ac:dyDescent="0.3"/>
    <row r="3121" spans="9:9" ht="15.75" customHeight="1" x14ac:dyDescent="0.3"/>
    <row r="3122" spans="9:9" ht="15.75" customHeight="1" x14ac:dyDescent="0.3"/>
    <row r="3123" spans="9:9" ht="15.75" customHeight="1" x14ac:dyDescent="0.3"/>
    <row r="3124" spans="9:9" ht="15.75" customHeight="1" x14ac:dyDescent="0.3"/>
    <row r="3125" spans="9:9" ht="12" customHeight="1" x14ac:dyDescent="0.3">
      <c r="I3125" s="335" t="s">
        <v>226</v>
      </c>
    </row>
    <row r="3126" spans="9:9" ht="12" customHeight="1" x14ac:dyDescent="0.3">
      <c r="I3126" s="335"/>
    </row>
    <row r="3127" spans="9:9" ht="12" customHeight="1" x14ac:dyDescent="0.3">
      <c r="I3127" s="335" t="s">
        <v>225</v>
      </c>
    </row>
    <row r="3128" spans="9:9" ht="12" customHeight="1" x14ac:dyDescent="0.3">
      <c r="I3128" s="335"/>
    </row>
    <row r="3129" spans="9:9" ht="12" customHeight="1" x14ac:dyDescent="0.3">
      <c r="I3129" s="335" t="s">
        <v>226</v>
      </c>
    </row>
    <row r="3130" spans="9:9" ht="12" customHeight="1" x14ac:dyDescent="0.3">
      <c r="I3130" s="335" t="s">
        <v>225</v>
      </c>
    </row>
    <row r="3131" spans="9:9" ht="15.75" customHeight="1" x14ac:dyDescent="0.3"/>
    <row r="3132" spans="9:9" ht="15.75" customHeight="1" x14ac:dyDescent="0.3"/>
    <row r="3133" spans="9:9" ht="15.75" customHeight="1" x14ac:dyDescent="0.3"/>
    <row r="3134" spans="9:9" ht="15.75" customHeight="1" x14ac:dyDescent="0.3"/>
    <row r="3135" spans="9:9" ht="15.75" customHeight="1" x14ac:dyDescent="0.3"/>
    <row r="3136" spans="9:9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5.75" customHeight="1" x14ac:dyDescent="0.3"/>
    <row r="3143" spans="9:9" ht="15.75" customHeight="1" x14ac:dyDescent="0.3"/>
    <row r="3144" spans="9:9" ht="15.75" customHeight="1" x14ac:dyDescent="0.3"/>
    <row r="3145" spans="9:9" ht="15.75" customHeight="1" x14ac:dyDescent="0.3"/>
    <row r="3146" spans="9:9" ht="15.75" customHeight="1" x14ac:dyDescent="0.3"/>
    <row r="3147" spans="9:9" ht="15.75" customHeight="1" x14ac:dyDescent="0.3"/>
    <row r="3148" spans="9:9" ht="15.75" customHeight="1" x14ac:dyDescent="0.3"/>
    <row r="3149" spans="9:9" ht="12" customHeight="1" x14ac:dyDescent="0.3">
      <c r="I3149" s="335" t="s">
        <v>226</v>
      </c>
    </row>
  </sheetData>
  <autoFilter ref="A1:G1351" xr:uid="{00000000-0009-0000-0000-000006000000}"/>
  <mergeCells count="5">
    <mergeCell ref="A1:B1"/>
    <mergeCell ref="E1:F1"/>
    <mergeCell ref="Q1:R1"/>
    <mergeCell ref="E2:F2"/>
    <mergeCell ref="E3:F3"/>
  </mergeCells>
  <conditionalFormatting sqref="I1 I4:I3149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3"/>
  <sheetViews>
    <sheetView workbookViewId="0">
      <pane ySplit="1" topLeftCell="A2" activePane="bottomLeft" state="frozen"/>
      <selection pane="bottomLeft" activeCell="C19" sqref="C19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1872.5500000000029</v>
      </c>
      <c r="B2" s="339"/>
      <c r="C2" s="340"/>
      <c r="D2" s="342" t="s">
        <v>493</v>
      </c>
      <c r="E2" s="343">
        <f>E3-E111</f>
        <v>18179.989999999998</v>
      </c>
      <c r="F2" s="344" t="s">
        <v>493</v>
      </c>
      <c r="G2" s="345">
        <f>G3-G111</f>
        <v>1018.8299999999999</v>
      </c>
      <c r="H2" s="343" t="s">
        <v>493</v>
      </c>
      <c r="I2" s="343">
        <f>I3-I111</f>
        <v>954.75999999999976</v>
      </c>
      <c r="J2" s="344" t="s">
        <v>493</v>
      </c>
      <c r="K2" s="345">
        <f>K3-K111</f>
        <v>81</v>
      </c>
      <c r="L2" s="343" t="s">
        <v>493</v>
      </c>
      <c r="M2" s="343">
        <f>M3-M111</f>
        <v>-18.53</v>
      </c>
      <c r="N2" s="345" t="s">
        <v>493</v>
      </c>
      <c r="O2" s="345">
        <f>O3-O111</f>
        <v>-18.53</v>
      </c>
      <c r="P2" s="343" t="s">
        <v>493</v>
      </c>
      <c r="Q2" s="343">
        <f>Q3-Q111</f>
        <v>36.54000000000002</v>
      </c>
      <c r="R2" s="345" t="s">
        <v>493</v>
      </c>
      <c r="S2" s="345">
        <f>S3-S111</f>
        <v>-3728.84</v>
      </c>
      <c r="T2" s="346" t="s">
        <v>493</v>
      </c>
      <c r="U2" s="343">
        <f>U3-U111</f>
        <v>-14625.929999999997</v>
      </c>
      <c r="V2" s="345" t="s">
        <v>493</v>
      </c>
      <c r="W2" s="345">
        <f>W3-W111</f>
        <v>700</v>
      </c>
      <c r="X2" s="343" t="s">
        <v>493</v>
      </c>
      <c r="Y2" s="343">
        <f>Y3-Y111</f>
        <v>94.5</v>
      </c>
      <c r="Z2" s="345" t="s">
        <v>493</v>
      </c>
      <c r="AA2" s="345">
        <f>AA3-AA111</f>
        <v>-837.7800000000002</v>
      </c>
      <c r="AB2" s="343" t="s">
        <v>493</v>
      </c>
      <c r="AC2" s="343">
        <f>AC3-AC111</f>
        <v>36.54000000000002</v>
      </c>
    </row>
    <row r="3" spans="1:29" ht="14.25" customHeight="1" x14ac:dyDescent="0.3">
      <c r="A3" s="341">
        <f t="shared" si="0"/>
        <v>14113.04</v>
      </c>
      <c r="B3" s="347"/>
      <c r="C3" s="340"/>
      <c r="D3" s="342" t="s">
        <v>494</v>
      </c>
      <c r="E3" s="343">
        <f>SUM(E6:E111)-SUM(D6:D111)</f>
        <v>19890.48</v>
      </c>
      <c r="F3" s="345" t="s">
        <v>494</v>
      </c>
      <c r="G3" s="345">
        <f>SUM(G6:G111)-SUM(F6:F111)</f>
        <v>1518.83</v>
      </c>
      <c r="H3" s="343" t="s">
        <v>494</v>
      </c>
      <c r="I3" s="343">
        <f>SUM(I6:I111)-SUM(H6:H111)</f>
        <v>2954.7599999999998</v>
      </c>
      <c r="J3" s="345" t="s">
        <v>494</v>
      </c>
      <c r="K3" s="345">
        <f>SUM(K6:K111)-SUM(J6:J111)</f>
        <v>1081</v>
      </c>
      <c r="L3" s="343" t="s">
        <v>494</v>
      </c>
      <c r="M3" s="343">
        <f>SUM(M6:M111)-SUM(L6:L111)</f>
        <v>46.47</v>
      </c>
      <c r="N3" s="345" t="s">
        <v>494</v>
      </c>
      <c r="O3" s="345">
        <f>SUM(O6:O111)-SUM(N6:N111)</f>
        <v>46.47</v>
      </c>
      <c r="P3" s="343" t="s">
        <v>494</v>
      </c>
      <c r="Q3" s="343">
        <f>SUM(Q6:Q111)-SUM(P6:P111)</f>
        <v>136.54000000000002</v>
      </c>
      <c r="R3" s="345" t="s">
        <v>494</v>
      </c>
      <c r="S3" s="345">
        <f>SUM(S6:S111)-SUM(R6:R111)</f>
        <v>-1728.8400000000001</v>
      </c>
      <c r="T3" s="343" t="s">
        <v>494</v>
      </c>
      <c r="U3" s="343">
        <f>SUM(U6:U111)-SUM(T6:T111)</f>
        <v>-12125.929999999997</v>
      </c>
      <c r="V3" s="345" t="s">
        <v>494</v>
      </c>
      <c r="W3" s="345">
        <f>SUM(W6:W111)-SUM(V6:V111)</f>
        <v>1200</v>
      </c>
      <c r="X3" s="343" t="s">
        <v>494</v>
      </c>
      <c r="Y3" s="343">
        <f>SUM(Y6:Y111)-SUM(X6:X111)</f>
        <v>294.5</v>
      </c>
      <c r="Z3" s="345" t="s">
        <v>494</v>
      </c>
      <c r="AA3" s="345">
        <f>SUM(AA6:AA111)-SUM(Z6:Z111)</f>
        <v>662.2199999999998</v>
      </c>
      <c r="AB3" s="343" t="s">
        <v>494</v>
      </c>
      <c r="AC3" s="343">
        <f>SUM(AC6:AC111)-SUM(AB6:AB111)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SUM(D6:D110)</f>
        <v>17995.250000000004</v>
      </c>
      <c r="E5" s="343">
        <f t="shared" si="1"/>
        <v>36175.240000000005</v>
      </c>
      <c r="F5" s="345">
        <f t="shared" si="1"/>
        <v>0</v>
      </c>
      <c r="G5" s="345">
        <f t="shared" si="1"/>
        <v>1018.8299999999999</v>
      </c>
      <c r="H5" s="343">
        <f t="shared" si="1"/>
        <v>1495.2400000000002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17250.929999999997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46234</v>
      </c>
      <c r="B7" s="347">
        <f t="shared" ref="B7:B39" si="2">SUM(E7,U7,K7,G7,I7,S7,O7,M7,Q7,W7,Y7,AA7,AC7)-SUM(D7,F7,T7,H7,R7,N7,J7,L7,P7,V7,X7,Z7,AB7)</f>
        <v>8746.27</v>
      </c>
      <c r="C7" s="348" t="s">
        <v>1004</v>
      </c>
      <c r="D7" s="342"/>
      <c r="E7" s="343">
        <v>8746.27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46234</v>
      </c>
      <c r="B8" s="347">
        <f t="shared" si="2"/>
        <v>2000</v>
      </c>
      <c r="C8" s="348" t="s">
        <v>1005</v>
      </c>
      <c r="D8" s="342"/>
      <c r="E8" s="343"/>
      <c r="F8" s="345"/>
      <c r="G8" s="345"/>
      <c r="H8" s="343"/>
      <c r="I8" s="343">
        <v>350</v>
      </c>
      <c r="J8" s="345"/>
      <c r="K8" s="345">
        <v>320</v>
      </c>
      <c r="L8" s="343"/>
      <c r="M8" s="343">
        <v>25</v>
      </c>
      <c r="N8" s="345"/>
      <c r="O8" s="345">
        <v>25</v>
      </c>
      <c r="P8" s="343"/>
      <c r="Q8" s="343">
        <v>45</v>
      </c>
      <c r="R8" s="345"/>
      <c r="S8" s="345">
        <v>400</v>
      </c>
      <c r="T8" s="343"/>
      <c r="U8" s="343">
        <v>375</v>
      </c>
      <c r="V8" s="345"/>
      <c r="W8" s="345">
        <v>100</v>
      </c>
      <c r="X8" s="343"/>
      <c r="Y8" s="343">
        <v>85</v>
      </c>
      <c r="Z8" s="345"/>
      <c r="AA8" s="345">
        <v>230</v>
      </c>
      <c r="AB8" s="343"/>
      <c r="AC8" s="343">
        <v>45</v>
      </c>
    </row>
    <row r="9" spans="1:29" ht="14.25" customHeight="1" x14ac:dyDescent="0.3">
      <c r="A9" s="338">
        <v>46234</v>
      </c>
      <c r="B9" s="347">
        <f t="shared" si="2"/>
        <v>0.22</v>
      </c>
      <c r="C9" s="348" t="s">
        <v>505</v>
      </c>
      <c r="D9" s="342"/>
      <c r="E9" s="343"/>
      <c r="F9" s="345"/>
      <c r="G9" s="345">
        <v>0.22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46232</v>
      </c>
      <c r="B10" s="347">
        <f t="shared" si="2"/>
        <v>52.7</v>
      </c>
      <c r="C10" s="348" t="s">
        <v>504</v>
      </c>
      <c r="D10" s="342"/>
      <c r="E10" s="343"/>
      <c r="F10" s="345"/>
      <c r="G10" s="345">
        <v>52.7</v>
      </c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46231</v>
      </c>
      <c r="B11" s="347">
        <f t="shared" si="2"/>
        <v>-1171.3800000000001</v>
      </c>
      <c r="C11" s="348" t="s">
        <v>525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>
        <v>1171.3800000000001</v>
      </c>
      <c r="AA11" s="345"/>
      <c r="AB11" s="343"/>
      <c r="AC11" s="343"/>
    </row>
    <row r="12" spans="1:29" ht="14.25" customHeight="1" x14ac:dyDescent="0.3">
      <c r="A12" s="338">
        <v>46226</v>
      </c>
      <c r="B12" s="347">
        <f t="shared" si="2"/>
        <v>-133.13999999999999</v>
      </c>
      <c r="C12" s="348" t="s">
        <v>315</v>
      </c>
      <c r="D12" s="342"/>
      <c r="E12" s="343"/>
      <c r="F12" s="345"/>
      <c r="G12" s="345"/>
      <c r="H12" s="343"/>
      <c r="I12" s="343"/>
      <c r="J12" s="345"/>
      <c r="K12" s="345"/>
      <c r="L12" s="343">
        <v>66.569999999999993</v>
      </c>
      <c r="M12" s="343"/>
      <c r="N12" s="345">
        <v>66.569999999999993</v>
      </c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46214</v>
      </c>
      <c r="B13" s="347">
        <f t="shared" si="2"/>
        <v>53.11</v>
      </c>
      <c r="C13" s="348" t="s">
        <v>509</v>
      </c>
      <c r="D13" s="342"/>
      <c r="E13" s="343"/>
      <c r="F13" s="345"/>
      <c r="G13" s="345">
        <v>53.11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46212</v>
      </c>
      <c r="B14" s="347">
        <f t="shared" si="2"/>
        <v>300</v>
      </c>
      <c r="C14" s="348" t="s">
        <v>973</v>
      </c>
      <c r="D14" s="342"/>
      <c r="E14" s="343">
        <v>300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46211</v>
      </c>
      <c r="B15" s="347">
        <f t="shared" si="2"/>
        <v>-960</v>
      </c>
      <c r="C15" s="348" t="s">
        <v>901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>
        <v>960</v>
      </c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46209</v>
      </c>
      <c r="B16" s="347">
        <f t="shared" si="2"/>
        <v>-1182.68</v>
      </c>
      <c r="C16" s="348" t="s">
        <v>1002</v>
      </c>
      <c r="D16" s="342">
        <v>1182.68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46209</v>
      </c>
      <c r="B17" s="347">
        <f t="shared" si="2"/>
        <v>350</v>
      </c>
      <c r="C17" s="348" t="s">
        <v>971</v>
      </c>
      <c r="D17" s="342"/>
      <c r="E17" s="343">
        <v>350</v>
      </c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46209</v>
      </c>
      <c r="B18" s="347">
        <f t="shared" si="2"/>
        <v>-8500</v>
      </c>
      <c r="C18" s="348" t="s">
        <v>957</v>
      </c>
      <c r="D18" s="342">
        <v>8500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46209</v>
      </c>
      <c r="B19" s="347">
        <f t="shared" si="2"/>
        <v>-150</v>
      </c>
      <c r="C19" s="348" t="s">
        <v>972</v>
      </c>
      <c r="D19" s="342"/>
      <c r="E19" s="343"/>
      <c r="F19" s="345"/>
      <c r="G19" s="345"/>
      <c r="H19" s="343">
        <v>150</v>
      </c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46205</v>
      </c>
      <c r="B20" s="347">
        <f t="shared" si="2"/>
        <v>-783</v>
      </c>
      <c r="C20" s="348" t="s">
        <v>1001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783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6487.16</v>
      </c>
      <c r="C21" s="348" t="s">
        <v>970</v>
      </c>
      <c r="D21" s="342"/>
      <c r="E21" s="343">
        <v>6487.16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46203</v>
      </c>
      <c r="B22" s="347">
        <f t="shared" si="2"/>
        <v>2000</v>
      </c>
      <c r="C22" s="348" t="s">
        <v>944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46203</v>
      </c>
      <c r="B23" s="347">
        <f t="shared" si="2"/>
        <v>0.35</v>
      </c>
      <c r="C23" s="348" t="s">
        <v>505</v>
      </c>
      <c r="D23" s="342"/>
      <c r="E23" s="343"/>
      <c r="F23" s="345"/>
      <c r="G23" s="345">
        <v>0.35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46203</v>
      </c>
      <c r="B24" s="347">
        <f t="shared" si="2"/>
        <v>-580</v>
      </c>
      <c r="C24" s="348" t="s">
        <v>949</v>
      </c>
      <c r="D24" s="342">
        <v>580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46203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46203</v>
      </c>
      <c r="B26" s="347">
        <f t="shared" si="2"/>
        <v>51.56</v>
      </c>
      <c r="C26" s="348" t="s">
        <v>509</v>
      </c>
      <c r="D26" s="342"/>
      <c r="E26" s="343"/>
      <c r="F26" s="345"/>
      <c r="G26" s="345">
        <v>51.56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53.44</v>
      </c>
      <c r="C27" s="348" t="s">
        <v>504</v>
      </c>
      <c r="D27" s="342"/>
      <c r="E27" s="343"/>
      <c r="F27" s="345"/>
      <c r="G27" s="345">
        <v>53.44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-207.96</v>
      </c>
      <c r="C28" s="348" t="s">
        <v>946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>
        <v>207.96</v>
      </c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46203</v>
      </c>
      <c r="B29" s="347">
        <f t="shared" si="2"/>
        <v>-1713.1</v>
      </c>
      <c r="C29" s="348" t="s">
        <v>531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>
        <v>1713.1</v>
      </c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46189</v>
      </c>
      <c r="B30" s="347">
        <f t="shared" si="2"/>
        <v>53.17</v>
      </c>
      <c r="C30" s="348" t="s">
        <v>509</v>
      </c>
      <c r="D30" s="342"/>
      <c r="E30" s="343"/>
      <c r="F30" s="345"/>
      <c r="G30" s="345">
        <v>53.17</v>
      </c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46186</v>
      </c>
      <c r="B31" s="347">
        <f t="shared" si="2"/>
        <v>57.38</v>
      </c>
      <c r="C31" s="348" t="s">
        <v>509</v>
      </c>
      <c r="D31" s="342"/>
      <c r="E31" s="343"/>
      <c r="F31" s="345"/>
      <c r="G31" s="345">
        <v>57.38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46184</v>
      </c>
      <c r="B32" s="347">
        <f t="shared" si="2"/>
        <v>-2159</v>
      </c>
      <c r="C32" s="348" t="s">
        <v>911</v>
      </c>
      <c r="D32" s="342"/>
      <c r="E32" s="343"/>
      <c r="F32" s="345"/>
      <c r="G32" s="345"/>
      <c r="H32" s="343"/>
      <c r="I32" s="343"/>
      <c r="J32" s="345">
        <v>2159</v>
      </c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46183</v>
      </c>
      <c r="B33" s="347">
        <f t="shared" si="2"/>
        <v>-816.19</v>
      </c>
      <c r="C33" s="348" t="s">
        <v>912</v>
      </c>
      <c r="D33" s="342"/>
      <c r="E33" s="343"/>
      <c r="F33" s="345"/>
      <c r="G33" s="345"/>
      <c r="H33" s="343">
        <v>816.19</v>
      </c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46180</v>
      </c>
      <c r="B34" s="347">
        <f t="shared" si="2"/>
        <v>-313.77999999999997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313.77999999999997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46176</v>
      </c>
      <c r="B35" s="347">
        <f t="shared" si="2"/>
        <v>-1000</v>
      </c>
      <c r="C35" s="348" t="s">
        <v>901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1000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46174</v>
      </c>
      <c r="B36" s="347">
        <f t="shared" si="2"/>
        <v>-320</v>
      </c>
      <c r="C36" s="348" t="s">
        <v>913</v>
      </c>
      <c r="D36" s="342">
        <v>320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46173</v>
      </c>
      <c r="B37" s="347">
        <f t="shared" si="2"/>
        <v>-3000</v>
      </c>
      <c r="C37" s="348" t="s">
        <v>897</v>
      </c>
      <c r="D37" s="342">
        <v>3000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46173</v>
      </c>
      <c r="B38" s="347">
        <f t="shared" si="2"/>
        <v>-1000</v>
      </c>
      <c r="C38" s="348" t="s">
        <v>896</v>
      </c>
      <c r="D38" s="342">
        <v>1000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46173</v>
      </c>
      <c r="B39" s="347">
        <f t="shared" si="2"/>
        <v>1160.3599999999999</v>
      </c>
      <c r="C39" s="348" t="s">
        <v>895</v>
      </c>
      <c r="D39" s="342"/>
      <c r="E39" s="343">
        <v>1160.3599999999999</v>
      </c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46173</v>
      </c>
      <c r="B40" s="347">
        <f t="shared" ref="B40:B111" si="3">SUM(E40,U40,K40,G40,I40,S40,O40,M40,Q40,W40,Y40,AA40,AC40)-SUM(D40,F40,T40,H40,R40,N40,J40,L40,P40,V40,X40,Z40,AB40)</f>
        <v>2000</v>
      </c>
      <c r="C40" s="348" t="s">
        <v>886</v>
      </c>
      <c r="D40" s="342"/>
      <c r="E40" s="343"/>
      <c r="F40" s="345"/>
      <c r="G40" s="345"/>
      <c r="H40" s="343"/>
      <c r="I40" s="343">
        <v>350</v>
      </c>
      <c r="J40" s="345"/>
      <c r="K40" s="345">
        <v>320</v>
      </c>
      <c r="L40" s="343"/>
      <c r="M40" s="343">
        <v>25</v>
      </c>
      <c r="N40" s="345"/>
      <c r="O40" s="345">
        <v>25</v>
      </c>
      <c r="P40" s="343"/>
      <c r="Q40" s="343">
        <v>45</v>
      </c>
      <c r="R40" s="345"/>
      <c r="S40" s="345">
        <v>400</v>
      </c>
      <c r="T40" s="343"/>
      <c r="U40" s="343">
        <v>375</v>
      </c>
      <c r="V40" s="345"/>
      <c r="W40" s="345">
        <v>100</v>
      </c>
      <c r="X40" s="343"/>
      <c r="Y40" s="343">
        <v>85</v>
      </c>
      <c r="Z40" s="345"/>
      <c r="AA40" s="345">
        <v>230</v>
      </c>
      <c r="AB40" s="343"/>
      <c r="AC40" s="343">
        <v>45</v>
      </c>
    </row>
    <row r="41" spans="1:29" ht="14.25" customHeight="1" x14ac:dyDescent="0.3">
      <c r="A41" s="338">
        <v>46173</v>
      </c>
      <c r="B41" s="347">
        <f t="shared" si="3"/>
        <v>0.63</v>
      </c>
      <c r="C41" s="348" t="s">
        <v>505</v>
      </c>
      <c r="D41" s="342"/>
      <c r="E41" s="343"/>
      <c r="F41" s="345"/>
      <c r="G41" s="345">
        <v>0.63</v>
      </c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46172</v>
      </c>
      <c r="B42" s="347">
        <f t="shared" si="3"/>
        <v>-530.36</v>
      </c>
      <c r="C42" s="348" t="s">
        <v>890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530.36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46168</v>
      </c>
      <c r="B43" s="347">
        <f t="shared" si="3"/>
        <v>0</v>
      </c>
      <c r="C43" s="348" t="s">
        <v>887</v>
      </c>
      <c r="D43" s="342">
        <v>400</v>
      </c>
      <c r="E43" s="343">
        <v>400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46170</v>
      </c>
      <c r="B44" s="347">
        <f t="shared" si="3"/>
        <v>87.5</v>
      </c>
      <c r="C44" s="348" t="s">
        <v>509</v>
      </c>
      <c r="D44" s="342"/>
      <c r="E44" s="343"/>
      <c r="F44" s="345"/>
      <c r="G44" s="345">
        <v>87.5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46170</v>
      </c>
      <c r="B45" s="347">
        <f t="shared" si="3"/>
        <v>56.18</v>
      </c>
      <c r="C45" s="348" t="s">
        <v>504</v>
      </c>
      <c r="D45" s="342"/>
      <c r="E45" s="343"/>
      <c r="F45" s="345"/>
      <c r="G45" s="345">
        <v>56.18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46170</v>
      </c>
      <c r="B46" s="347">
        <f t="shared" si="3"/>
        <v>-4500</v>
      </c>
      <c r="C46" s="348" t="s">
        <v>512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4500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46166</v>
      </c>
      <c r="B47" s="347">
        <f t="shared" si="3"/>
        <v>-69.2</v>
      </c>
      <c r="C47" s="348" t="s">
        <v>858</v>
      </c>
      <c r="D47" s="342">
        <v>69.2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46165</v>
      </c>
      <c r="B48" s="347">
        <f t="shared" si="3"/>
        <v>-138.44</v>
      </c>
      <c r="C48" s="348" t="s">
        <v>876</v>
      </c>
      <c r="D48" s="342">
        <v>138.44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46158</v>
      </c>
      <c r="B49" s="347">
        <f t="shared" si="3"/>
        <v>-87.13</v>
      </c>
      <c r="C49" s="348" t="s">
        <v>847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>
        <v>87.13</v>
      </c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46158</v>
      </c>
      <c r="B50" s="347">
        <f t="shared" si="3"/>
        <v>-95.85</v>
      </c>
      <c r="C50" s="348" t="s">
        <v>849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95.85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46157</v>
      </c>
      <c r="B51" s="347">
        <f t="shared" si="3"/>
        <v>-146.15</v>
      </c>
      <c r="C51" s="348" t="s">
        <v>506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146.15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46155</v>
      </c>
      <c r="B52" s="347">
        <f t="shared" si="3"/>
        <v>-221.4</v>
      </c>
      <c r="C52" s="348" t="s">
        <v>856</v>
      </c>
      <c r="D52" s="342"/>
      <c r="E52" s="343"/>
      <c r="F52" s="345"/>
      <c r="G52" s="345"/>
      <c r="H52" s="343">
        <v>221.4</v>
      </c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46155</v>
      </c>
      <c r="B53" s="347">
        <f t="shared" si="3"/>
        <v>444.44</v>
      </c>
      <c r="C53" s="348" t="s">
        <v>519</v>
      </c>
      <c r="D53" s="342"/>
      <c r="E53" s="343">
        <v>444.44</v>
      </c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46155</v>
      </c>
      <c r="B54" s="347">
        <f t="shared" si="3"/>
        <v>351.69</v>
      </c>
      <c r="C54" s="348" t="s">
        <v>859</v>
      </c>
      <c r="D54" s="342"/>
      <c r="E54" s="343">
        <v>351.69</v>
      </c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46153</v>
      </c>
      <c r="B55" s="347">
        <f t="shared" si="3"/>
        <v>-1045.8699999999999</v>
      </c>
      <c r="C55" s="348" t="s">
        <v>843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1045.8699999999999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46151</v>
      </c>
      <c r="B56" s="347">
        <f t="shared" si="3"/>
        <v>-903.88</v>
      </c>
      <c r="C56" s="348" t="s">
        <v>857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903.88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46149</v>
      </c>
      <c r="B57" s="347">
        <f t="shared" si="3"/>
        <v>69.400000000000006</v>
      </c>
      <c r="C57" s="348" t="s">
        <v>509</v>
      </c>
      <c r="D57" s="342"/>
      <c r="E57" s="343"/>
      <c r="F57" s="345"/>
      <c r="G57" s="345">
        <v>69.400000000000006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46148</v>
      </c>
      <c r="B58" s="347">
        <f t="shared" si="3"/>
        <v>-500.5</v>
      </c>
      <c r="C58" s="348" t="s">
        <v>212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>
        <v>500.5</v>
      </c>
      <c r="Y58" s="343"/>
      <c r="Z58" s="345"/>
      <c r="AA58" s="345"/>
      <c r="AB58" s="343"/>
      <c r="AC58" s="343"/>
    </row>
    <row r="59" spans="1:29" ht="14.25" customHeight="1" x14ac:dyDescent="0.3">
      <c r="A59" s="338">
        <v>46148</v>
      </c>
      <c r="B59" s="347">
        <f t="shared" si="3"/>
        <v>-457.94</v>
      </c>
      <c r="C59" s="348" t="s">
        <v>858</v>
      </c>
      <c r="D59" s="342">
        <v>457.94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46142</v>
      </c>
      <c r="B60" s="347">
        <f t="shared" si="3"/>
        <v>5616.82</v>
      </c>
      <c r="C60" s="348" t="s">
        <v>285</v>
      </c>
      <c r="D60" s="342"/>
      <c r="E60" s="343">
        <v>5616.82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46142</v>
      </c>
      <c r="B61" s="347">
        <f t="shared" si="3"/>
        <v>2000</v>
      </c>
      <c r="C61" s="348" t="s">
        <v>503</v>
      </c>
      <c r="D61" s="342"/>
      <c r="E61" s="343"/>
      <c r="F61" s="345"/>
      <c r="G61" s="345"/>
      <c r="H61" s="343"/>
      <c r="I61" s="343">
        <v>350</v>
      </c>
      <c r="J61" s="345"/>
      <c r="K61" s="345">
        <v>320</v>
      </c>
      <c r="L61" s="343"/>
      <c r="M61" s="343">
        <v>25</v>
      </c>
      <c r="N61" s="345"/>
      <c r="O61" s="345">
        <v>25</v>
      </c>
      <c r="P61" s="343"/>
      <c r="Q61" s="343">
        <v>45</v>
      </c>
      <c r="R61" s="345"/>
      <c r="S61" s="345">
        <v>400</v>
      </c>
      <c r="T61" s="343"/>
      <c r="U61" s="343">
        <v>375</v>
      </c>
      <c r="V61" s="345"/>
      <c r="W61" s="345">
        <v>100</v>
      </c>
      <c r="X61" s="343"/>
      <c r="Y61" s="343">
        <v>85</v>
      </c>
      <c r="Z61" s="345"/>
      <c r="AA61" s="345">
        <v>230</v>
      </c>
      <c r="AB61" s="343"/>
      <c r="AC61" s="343">
        <v>45</v>
      </c>
    </row>
    <row r="62" spans="1:29" ht="14.25" customHeight="1" x14ac:dyDescent="0.3">
      <c r="A62" s="338">
        <v>46142</v>
      </c>
      <c r="B62" s="347">
        <f t="shared" si="3"/>
        <v>62.26</v>
      </c>
      <c r="C62" s="348" t="s">
        <v>504</v>
      </c>
      <c r="D62" s="342"/>
      <c r="E62" s="343"/>
      <c r="F62" s="345"/>
      <c r="G62" s="345">
        <v>62.26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46142</v>
      </c>
      <c r="B63" s="347">
        <f t="shared" si="3"/>
        <v>-185.64</v>
      </c>
      <c r="C63" s="348" t="s">
        <v>423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>
        <v>92.82</v>
      </c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>
        <v>92.82</v>
      </c>
      <c r="AC63" s="343"/>
    </row>
    <row r="64" spans="1:29" ht="14.25" customHeight="1" x14ac:dyDescent="0.3">
      <c r="A64" s="338">
        <v>46142</v>
      </c>
      <c r="B64" s="347">
        <f t="shared" si="3"/>
        <v>-127.68</v>
      </c>
      <c r="C64" s="348" t="s">
        <v>315</v>
      </c>
      <c r="D64" s="342"/>
      <c r="E64" s="343"/>
      <c r="F64" s="345"/>
      <c r="G64" s="345"/>
      <c r="H64" s="343"/>
      <c r="I64" s="343"/>
      <c r="J64" s="345"/>
      <c r="K64" s="345"/>
      <c r="L64" s="343">
        <v>63.84</v>
      </c>
      <c r="M64" s="343"/>
      <c r="N64" s="345">
        <v>63.84</v>
      </c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46142</v>
      </c>
      <c r="B65" s="347">
        <f t="shared" si="3"/>
        <v>0.52</v>
      </c>
      <c r="C65" s="348" t="s">
        <v>505</v>
      </c>
      <c r="D65" s="342"/>
      <c r="E65" s="343"/>
      <c r="F65" s="345"/>
      <c r="G65" s="345">
        <v>0.52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46130</v>
      </c>
      <c r="B66" s="347">
        <f t="shared" si="3"/>
        <v>-578.57000000000005</v>
      </c>
      <c r="C66" s="348" t="s">
        <v>506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578.57000000000005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46130</v>
      </c>
      <c r="B67" s="347">
        <f t="shared" si="3"/>
        <v>-93.71</v>
      </c>
      <c r="C67" s="348" t="s">
        <v>507</v>
      </c>
      <c r="D67" s="342"/>
      <c r="E67" s="343"/>
      <c r="F67" s="345"/>
      <c r="G67" s="345"/>
      <c r="H67" s="343">
        <v>93.71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46130</v>
      </c>
      <c r="B68" s="347">
        <f t="shared" si="3"/>
        <v>-318.36</v>
      </c>
      <c r="C68" s="348" t="s">
        <v>508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318.36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46129</v>
      </c>
      <c r="B69" s="347">
        <f t="shared" si="3"/>
        <v>62.19</v>
      </c>
      <c r="C69" s="348" t="s">
        <v>509</v>
      </c>
      <c r="D69" s="342"/>
      <c r="E69" s="343"/>
      <c r="F69" s="345"/>
      <c r="G69" s="345">
        <v>62.19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46112</v>
      </c>
      <c r="B70" s="347">
        <f t="shared" si="3"/>
        <v>4309.58</v>
      </c>
      <c r="C70" s="348" t="s">
        <v>510</v>
      </c>
      <c r="D70" s="342"/>
      <c r="E70" s="343">
        <v>4309.58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46112</v>
      </c>
      <c r="B71" s="347">
        <f t="shared" si="3"/>
        <v>2000</v>
      </c>
      <c r="C71" s="348" t="s">
        <v>511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46112</v>
      </c>
      <c r="B72" s="347">
        <f t="shared" si="3"/>
        <v>0.34</v>
      </c>
      <c r="C72" s="348" t="s">
        <v>505</v>
      </c>
      <c r="D72" s="342"/>
      <c r="E72" s="343"/>
      <c r="F72" s="345"/>
      <c r="G72" s="345">
        <v>0.34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46112</v>
      </c>
      <c r="B73" s="347">
        <f t="shared" si="3"/>
        <v>-1200</v>
      </c>
      <c r="C73" s="348" t="s">
        <v>512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1200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46108</v>
      </c>
      <c r="B74" s="347">
        <f t="shared" si="3"/>
        <v>68.72</v>
      </c>
      <c r="C74" s="348" t="s">
        <v>504</v>
      </c>
      <c r="D74" s="342"/>
      <c r="E74" s="343"/>
      <c r="F74" s="345"/>
      <c r="G74" s="345">
        <v>68.72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46104</v>
      </c>
      <c r="B75" s="347">
        <f t="shared" si="3"/>
        <v>-6</v>
      </c>
      <c r="C75" s="348" t="s">
        <v>513</v>
      </c>
      <c r="D75" s="342">
        <v>6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46103</v>
      </c>
      <c r="B76" s="347">
        <f t="shared" si="3"/>
        <v>-100</v>
      </c>
      <c r="C76" s="348" t="s">
        <v>514</v>
      </c>
      <c r="D76" s="342">
        <v>100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46103</v>
      </c>
      <c r="B77" s="347">
        <f t="shared" si="3"/>
        <v>-100</v>
      </c>
      <c r="C77" s="348" t="s">
        <v>515</v>
      </c>
      <c r="D77" s="342">
        <v>100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46103</v>
      </c>
      <c r="B78" s="347">
        <f t="shared" si="3"/>
        <v>-50</v>
      </c>
      <c r="C78" s="348" t="s">
        <v>516</v>
      </c>
      <c r="D78" s="342">
        <v>50</v>
      </c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46103</v>
      </c>
      <c r="B79" s="347">
        <f t="shared" si="3"/>
        <v>-100</v>
      </c>
      <c r="C79" s="348" t="s">
        <v>517</v>
      </c>
      <c r="D79" s="342">
        <v>100</v>
      </c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46103</v>
      </c>
      <c r="B80" s="347">
        <f t="shared" si="3"/>
        <v>-100</v>
      </c>
      <c r="C80" s="348" t="s">
        <v>518</v>
      </c>
      <c r="D80" s="342">
        <v>100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46102</v>
      </c>
      <c r="B81" s="347">
        <f t="shared" si="3"/>
        <v>-300</v>
      </c>
      <c r="C81" s="348" t="s">
        <v>519</v>
      </c>
      <c r="D81" s="342">
        <v>300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46102</v>
      </c>
      <c r="B82" s="347">
        <f t="shared" si="3"/>
        <v>1384.5</v>
      </c>
      <c r="C82" s="348" t="s">
        <v>520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>
        <v>-1384.5</v>
      </c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46094</v>
      </c>
      <c r="B83" s="347">
        <f t="shared" si="3"/>
        <v>55.66</v>
      </c>
      <c r="C83" s="348" t="s">
        <v>509</v>
      </c>
      <c r="D83" s="342"/>
      <c r="E83" s="343"/>
      <c r="F83" s="345"/>
      <c r="G83" s="345">
        <v>55.66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46090</v>
      </c>
      <c r="B84" s="347">
        <f t="shared" si="3"/>
        <v>-380</v>
      </c>
      <c r="C84" s="348" t="s">
        <v>521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380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46083</v>
      </c>
      <c r="B85" s="347">
        <f t="shared" si="3"/>
        <v>-185.64</v>
      </c>
      <c r="C85" s="348" t="s">
        <v>423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>
        <v>92.82</v>
      </c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>
        <v>92.82</v>
      </c>
      <c r="AC85" s="343"/>
    </row>
    <row r="86" spans="1:29" ht="14.25" customHeight="1" x14ac:dyDescent="0.3">
      <c r="A86" s="338">
        <v>46081</v>
      </c>
      <c r="B86" s="347">
        <f t="shared" si="3"/>
        <v>3764.91</v>
      </c>
      <c r="C86" s="348" t="s">
        <v>425</v>
      </c>
      <c r="D86" s="342"/>
      <c r="E86" s="343">
        <v>3764.91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46081</v>
      </c>
      <c r="B87" s="347">
        <f t="shared" si="3"/>
        <v>2000</v>
      </c>
      <c r="C87" s="348" t="s">
        <v>522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46081</v>
      </c>
      <c r="B88" s="347">
        <f t="shared" si="3"/>
        <v>0.23</v>
      </c>
      <c r="C88" s="348" t="s">
        <v>505</v>
      </c>
      <c r="D88" s="342"/>
      <c r="E88" s="343"/>
      <c r="F88" s="345"/>
      <c r="G88" s="345">
        <v>0.23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46070</v>
      </c>
      <c r="B89" s="347">
        <f t="shared" si="3"/>
        <v>-1920</v>
      </c>
      <c r="C89" s="348" t="s">
        <v>523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1920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46069</v>
      </c>
      <c r="B90" s="347">
        <f t="shared" si="3"/>
        <v>-243.8</v>
      </c>
      <c r="C90" s="348" t="s">
        <v>523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243.8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46068</v>
      </c>
      <c r="B91" s="347">
        <f t="shared" si="3"/>
        <v>63.46</v>
      </c>
      <c r="C91" s="348" t="s">
        <v>509</v>
      </c>
      <c r="D91" s="342"/>
      <c r="E91" s="343"/>
      <c r="F91" s="345"/>
      <c r="G91" s="345">
        <v>63.46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46067</v>
      </c>
      <c r="B92" s="347">
        <f t="shared" si="3"/>
        <v>-1007.99</v>
      </c>
      <c r="C92" s="348" t="s">
        <v>524</v>
      </c>
      <c r="D92" s="342">
        <v>1007.99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46063</v>
      </c>
      <c r="B93" s="347">
        <f t="shared" si="3"/>
        <v>-1276.4000000000001</v>
      </c>
      <c r="C93" s="348" t="s">
        <v>525</v>
      </c>
      <c r="D93" s="342"/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>
        <v>1276.4000000000001</v>
      </c>
      <c r="AA93" s="345"/>
      <c r="AB93" s="343"/>
      <c r="AC93" s="343"/>
    </row>
    <row r="94" spans="1:29" ht="14.25" customHeight="1" x14ac:dyDescent="0.3">
      <c r="A94" s="338">
        <v>46063</v>
      </c>
      <c r="B94" s="347">
        <f t="shared" si="3"/>
        <v>-955</v>
      </c>
      <c r="C94" s="348" t="s">
        <v>526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>
        <v>955</v>
      </c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46063</v>
      </c>
      <c r="B95" s="347">
        <f t="shared" si="3"/>
        <v>59.19</v>
      </c>
      <c r="C95" s="348" t="s">
        <v>504</v>
      </c>
      <c r="D95" s="342"/>
      <c r="E95" s="343"/>
      <c r="F95" s="345"/>
      <c r="G95" s="345">
        <v>59.19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46061</v>
      </c>
      <c r="B96" s="347">
        <f t="shared" si="3"/>
        <v>-2203.44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2203.44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46061</v>
      </c>
      <c r="B97" s="347">
        <f t="shared" si="3"/>
        <v>-831.92</v>
      </c>
      <c r="C97" s="348" t="s">
        <v>527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831.92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46055</v>
      </c>
      <c r="B98" s="347">
        <f t="shared" si="3"/>
        <v>-900</v>
      </c>
      <c r="C98" s="348" t="s">
        <v>512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>
        <v>900</v>
      </c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46053</v>
      </c>
      <c r="B99" s="347">
        <f t="shared" si="3"/>
        <v>3194.64</v>
      </c>
      <c r="C99" s="348" t="s">
        <v>459</v>
      </c>
      <c r="D99" s="342"/>
      <c r="E99" s="343">
        <v>3194.64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46053</v>
      </c>
      <c r="B100" s="347">
        <f t="shared" si="3"/>
        <v>2000</v>
      </c>
      <c r="C100" s="348" t="s">
        <v>528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3">
      <c r="A101" s="338">
        <v>46053</v>
      </c>
      <c r="B101" s="347">
        <f t="shared" si="3"/>
        <v>0.38</v>
      </c>
      <c r="C101" s="348" t="s">
        <v>505</v>
      </c>
      <c r="D101" s="342"/>
      <c r="E101" s="343"/>
      <c r="F101" s="345"/>
      <c r="G101" s="345">
        <v>0.38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46053</v>
      </c>
      <c r="B102" s="347">
        <f t="shared" si="3"/>
        <v>54.55</v>
      </c>
      <c r="C102" s="348" t="s">
        <v>509</v>
      </c>
      <c r="D102" s="342"/>
      <c r="E102" s="343"/>
      <c r="F102" s="345"/>
      <c r="G102" s="345">
        <v>54.55</v>
      </c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46048</v>
      </c>
      <c r="B103" s="347">
        <f t="shared" si="3"/>
        <v>-583</v>
      </c>
      <c r="C103" s="348" t="s">
        <v>529</v>
      </c>
      <c r="D103" s="342">
        <v>583</v>
      </c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46044</v>
      </c>
      <c r="B104" s="347">
        <f t="shared" si="3"/>
        <v>-126.24</v>
      </c>
      <c r="C104" s="348" t="s">
        <v>315</v>
      </c>
      <c r="D104" s="342"/>
      <c r="E104" s="343"/>
      <c r="F104" s="345"/>
      <c r="G104" s="345"/>
      <c r="H104" s="343"/>
      <c r="I104" s="343"/>
      <c r="J104" s="345"/>
      <c r="K104" s="345"/>
      <c r="L104" s="343">
        <v>63.12</v>
      </c>
      <c r="M104" s="343"/>
      <c r="N104" s="345">
        <v>63.12</v>
      </c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46043</v>
      </c>
      <c r="B105" s="347">
        <f t="shared" si="3"/>
        <v>-100</v>
      </c>
      <c r="C105" s="348" t="s">
        <v>530</v>
      </c>
      <c r="D105" s="342"/>
      <c r="E105" s="343"/>
      <c r="F105" s="345"/>
      <c r="G105" s="345"/>
      <c r="H105" s="343">
        <v>100</v>
      </c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46043</v>
      </c>
      <c r="B106" s="347">
        <f t="shared" si="3"/>
        <v>-2724</v>
      </c>
      <c r="C106" s="348" t="s">
        <v>531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>
        <v>2724</v>
      </c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46038</v>
      </c>
      <c r="B107" s="347">
        <f t="shared" si="3"/>
        <v>55.69</v>
      </c>
      <c r="C107" s="348" t="s">
        <v>509</v>
      </c>
      <c r="D107" s="342"/>
      <c r="E107" s="343"/>
      <c r="F107" s="345"/>
      <c r="G107" s="345">
        <v>55.69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46030</v>
      </c>
      <c r="B108" s="347">
        <f t="shared" si="3"/>
        <v>1049.3699999999999</v>
      </c>
      <c r="C108" s="340" t="s">
        <v>532</v>
      </c>
      <c r="D108" s="342"/>
      <c r="E108" s="343">
        <v>1049.3699999999999</v>
      </c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46027</v>
      </c>
      <c r="B109" s="347">
        <f t="shared" si="3"/>
        <v>-113.94</v>
      </c>
      <c r="C109" s="348" t="s">
        <v>533</v>
      </c>
      <c r="D109" s="342"/>
      <c r="E109" s="343"/>
      <c r="F109" s="345"/>
      <c r="G109" s="345"/>
      <c r="H109" s="343">
        <v>113.94</v>
      </c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46027</v>
      </c>
      <c r="B110" s="347">
        <f t="shared" si="3"/>
        <v>-622.1</v>
      </c>
      <c r="C110" s="348" t="s">
        <v>523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>
        <v>622.1</v>
      </c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44562</v>
      </c>
      <c r="B111" s="347">
        <f t="shared" si="3"/>
        <v>12240.49</v>
      </c>
      <c r="C111" s="348" t="s">
        <v>534</v>
      </c>
      <c r="D111" s="342"/>
      <c r="E111" s="343">
        <v>1710.49</v>
      </c>
      <c r="F111" s="345"/>
      <c r="G111" s="345">
        <v>500</v>
      </c>
      <c r="H111" s="343"/>
      <c r="I111" s="343">
        <v>2000</v>
      </c>
      <c r="J111" s="345"/>
      <c r="K111" s="345">
        <v>1000</v>
      </c>
      <c r="L111" s="343"/>
      <c r="M111" s="343">
        <v>65</v>
      </c>
      <c r="N111" s="345"/>
      <c r="O111" s="345">
        <v>65</v>
      </c>
      <c r="P111" s="343"/>
      <c r="Q111" s="343">
        <v>100</v>
      </c>
      <c r="R111" s="345"/>
      <c r="S111" s="345">
        <v>2000</v>
      </c>
      <c r="T111" s="343"/>
      <c r="U111" s="343">
        <v>2500</v>
      </c>
      <c r="V111" s="345"/>
      <c r="W111" s="345">
        <v>500</v>
      </c>
      <c r="X111" s="343"/>
      <c r="Y111" s="343">
        <v>200</v>
      </c>
      <c r="Z111" s="345"/>
      <c r="AA111" s="345">
        <v>1500</v>
      </c>
      <c r="AB111" s="343"/>
      <c r="AC111" s="343">
        <v>100</v>
      </c>
    </row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38.833333333333336</v>
      </c>
      <c r="F6" s="384">
        <f ca="1">'Isaac 401k'!D4</f>
        <v>65440</v>
      </c>
      <c r="G6" s="385">
        <f ca="1">(F6-B9)/365.25</f>
        <v>97.286789869952088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43.833333333333336</v>
      </c>
      <c r="F7" s="392">
        <f ca="1">'Lorri 401b'!D4</f>
        <v>67267</v>
      </c>
      <c r="G7" s="393">
        <f ca="1">(F7-C9)/365.25</f>
        <v>97.678302532511978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3166974.0653845607</v>
      </c>
      <c r="R11" s="25">
        <f t="array" aca="1" ref="R11" ca="1">INDEX('Lorri 401b'!L:L,MATCH('Retirement Calculator'!A11,'Lorri 401b'!N:N,0),0)</f>
        <v>3415174.9892342752</v>
      </c>
      <c r="S11" s="25">
        <f t="shared" ref="S11:S265" ca="1" si="7">SUM(Q11:R11)</f>
        <v>6582149.0546188354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3146784.3285240792</v>
      </c>
      <c r="R12" s="25">
        <f t="array" aca="1" ref="R12" ca="1">INDEX('Lorri 401b'!L:L,MATCH('Retirement Calculator'!A12,'Lorri 401b'!N:N,0),0)</f>
        <v>3429404.8850227515</v>
      </c>
      <c r="S12" s="25">
        <f t="shared" ca="1" si="7"/>
        <v>6576189.2135468312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3126510.4677600125</v>
      </c>
      <c r="R13" s="25">
        <f t="array" aca="1" ref="R13" ca="1">INDEX('Lorri 401b'!L:L,MATCH('Retirement Calculator'!A13,'Lorri 401b'!N:N,0),0)</f>
        <v>3443694.0720436797</v>
      </c>
      <c r="S13" s="25">
        <f t="shared" ca="1" si="7"/>
        <v>6570204.5398036921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3106152.1325760954</v>
      </c>
      <c r="R14" s="25">
        <f t="array" aca="1" ref="R14" ca="1">INDEX('Lorri 401b'!L:L,MATCH('Retirement Calculator'!A14,'Lorri 401b'!N:N,0),0)</f>
        <v>3458042.7973438618</v>
      </c>
      <c r="S14" s="25">
        <f t="shared" ca="1" si="7"/>
        <v>6564194.9299199572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3085708.9709955784</v>
      </c>
      <c r="R15" s="25">
        <f t="array" aca="1" ref="R15" ca="1">INDEX('Lorri 401b'!L:L,MATCH('Retirement Calculator'!A15,'Lorri 401b'!N:N,0),0)</f>
        <v>3472451.3089994611</v>
      </c>
      <c r="S15" s="25">
        <f t="shared" ca="1" si="7"/>
        <v>6558160.2799950391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3065180.6295751431</v>
      </c>
      <c r="R16" s="25">
        <f t="array" aca="1" ref="R16" ca="1">INDEX('Lorri 401b'!L:L,MATCH('Retirement Calculator'!A16,'Lorri 401b'!N:N,0),0)</f>
        <v>3486919.8561202921</v>
      </c>
      <c r="S16" s="25">
        <f t="shared" ca="1" si="7"/>
        <v>6552100.4856954347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3044566.7533987891</v>
      </c>
      <c r="R17" s="25">
        <f t="array" aca="1" ref="R17" ca="1">INDEX('Lorri 401b'!L:L,MATCH('Retirement Calculator'!A17,'Lorri 401b'!N:N,0),0)</f>
        <v>3501448.6888541267</v>
      </c>
      <c r="S17" s="25">
        <f t="shared" ca="1" si="7"/>
        <v>6546015.4422529154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3023866.9860717002</v>
      </c>
      <c r="R18" s="25">
        <f t="array" aca="1" ref="R18" ca="1">INDEX('Lorri 401b'!L:L,MATCH('Retirement Calculator'!A18,'Lorri 401b'!N:N,0),0)</f>
        <v>3516038.0583910188</v>
      </c>
      <c r="S18" s="25">
        <f t="shared" ca="1" si="7"/>
        <v>6539905.044462719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3003080.9697140818</v>
      </c>
      <c r="R19" s="25">
        <f t="array" aca="1" ref="R19" ca="1">INDEX('Lorri 401b'!L:L,MATCH('Retirement Calculator'!A19,'Lorri 401b'!N:N,0),0)</f>
        <v>3530688.2169676479</v>
      </c>
      <c r="S19" s="25">
        <f t="shared" ca="1" si="7"/>
        <v>6533769.1866817297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2982208.3449549736</v>
      </c>
      <c r="R20" s="25">
        <f t="array" aca="1" ref="R20" ca="1">INDEX('Lorri 401b'!L:L,MATCH('Retirement Calculator'!A20,'Lorri 401b'!N:N,0),0)</f>
        <v>3545399.4178716796</v>
      </c>
      <c r="S20" s="25">
        <f t="shared" ca="1" si="7"/>
        <v>6527607.7628266532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2961248.7509260355</v>
      </c>
      <c r="R21" s="25">
        <f t="array" aca="1" ref="R21" ca="1">INDEX('Lorri 401b'!L:L,MATCH('Retirement Calculator'!A21,'Lorri 401b'!N:N,0),0)</f>
        <v>3560171.915446145</v>
      </c>
      <c r="S21" s="25">
        <f t="shared" ca="1" si="7"/>
        <v>6521420.66637218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2940201.8252553102</v>
      </c>
      <c r="R22" s="25">
        <f t="array" aca="1" ref="R22" ca="1">INDEX('Lorri 401b'!L:L,MATCH('Retirement Calculator'!A22,'Lorri 401b'!N:N,0),0)</f>
        <v>3575005.9650938371</v>
      </c>
      <c r="S22" s="25">
        <f t="shared" ca="1" si="7"/>
        <v>6515207.7903491473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2919067.2040609568</v>
      </c>
      <c r="R23" s="25">
        <f t="array" aca="1" ref="R23" ca="1">INDEX('Lorri 401b'!L:L,MATCH('Retirement Calculator'!A23,'Lorri 401b'!N:N,0),0)</f>
        <v>3589901.8232817282</v>
      </c>
      <c r="S23" s="25">
        <f t="shared" ca="1" si="7"/>
        <v>6508969.0273426846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2897844.5219449606</v>
      </c>
      <c r="R24" s="25">
        <f t="array" aca="1" ref="R24" ca="1">INDEX('Lorri 401b'!L:L,MATCH('Retirement Calculator'!A24,'Lorri 401b'!N:N,0),0)</f>
        <v>3604859.747545402</v>
      </c>
      <c r="S24" s="25">
        <f t="shared" ca="1" si="7"/>
        <v>6502704.2694903631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2876533.4119868143</v>
      </c>
      <c r="R25" s="25">
        <f t="array" aca="1" ref="R25" ca="1">INDEX('Lorri 401b'!L:L,MATCH('Retirement Calculator'!A25,'Lorri 401b'!N:N,0),0)</f>
        <v>3619879.9964935076</v>
      </c>
      <c r="S25" s="25">
        <f t="shared" ca="1" si="7"/>
        <v>6496413.408480322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2855133.5057371757</v>
      </c>
      <c r="R26" s="25">
        <f t="array" aca="1" ref="R26" ca="1">INDEX('Lorri 401b'!L:L,MATCH('Retirement Calculator'!A26,'Lorri 401b'!N:N,0),0)</f>
        <v>3634962.8298122305</v>
      </c>
      <c r="S26" s="25">
        <f t="shared" ca="1" si="7"/>
        <v>6490096.3355494067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2833644.433211497</v>
      </c>
      <c r="R27" s="25">
        <f t="array" aca="1" ref="R27" ca="1">INDEX('Lorri 401b'!L:L,MATCH('Retirement Calculator'!A27,'Lorri 401b'!N:N,0),0)</f>
        <v>3650108.5082697817</v>
      </c>
      <c r="S27" s="25">
        <f t="shared" ca="1" si="7"/>
        <v>6483752.9414812792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2812065.8228836278</v>
      </c>
      <c r="R28" s="25">
        <f t="array" aca="1" ref="R28" ca="1">INDEX('Lorri 401b'!L:L,MATCH('Retirement Calculator'!A28,'Lorri 401b'!N:N,0),0)</f>
        <v>3665317.2937209057</v>
      </c>
      <c r="S28" s="25">
        <f t="shared" ca="1" si="7"/>
        <v>6477383.116604533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2790397.3016793923</v>
      </c>
      <c r="R29" s="25">
        <f t="array" aca="1" ref="R29" ca="1">INDEX('Lorri 401b'!L:L,MATCH('Retirement Calculator'!A29,'Lorri 401b'!N:N,0),0)</f>
        <v>3680589.4491114095</v>
      </c>
      <c r="S29" s="25">
        <f t="shared" ca="1" si="7"/>
        <v>6470986.7507908018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2768638.4949701396</v>
      </c>
      <c r="R30" s="25">
        <f t="array" aca="1" ref="R30" ca="1">INDEX('Lorri 401b'!L:L,MATCH('Retirement Calculator'!A30,'Lorri 401b'!N:N,0),0)</f>
        <v>3695925.2384827072</v>
      </c>
      <c r="S30" s="25">
        <f t="shared" ca="1" si="7"/>
        <v>6464563.7334528472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2746789.0265662647</v>
      </c>
      <c r="R31" s="25">
        <f t="array" aca="1" ref="R31" ca="1">INDEX('Lorri 401b'!L:L,MATCH('Retirement Calculator'!A31,'Lorri 401b'!N:N,0),0)</f>
        <v>3711324.9269763851</v>
      </c>
      <c r="S31" s="25">
        <f t="shared" ca="1" si="7"/>
        <v>6458113.9535426497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2724848.5187107068</v>
      </c>
      <c r="R32" s="25">
        <f t="array" aca="1" ref="R32" ca="1">INDEX('Lorri 401b'!L:L,MATCH('Retirement Calculator'!A32,'Lorri 401b'!N:N,0),0)</f>
        <v>3726788.7808387866</v>
      </c>
      <c r="S32" s="25">
        <f t="shared" ca="1" si="7"/>
        <v>6451637.2995494939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2702816.5920724175</v>
      </c>
      <c r="R33" s="25">
        <f t="array" aca="1" ref="R33" ca="1">INDEX('Lorri 401b'!L:L,MATCH('Retirement Calculator'!A33,'Lorri 401b'!N:N,0),0)</f>
        <v>3742317.0674256147</v>
      </c>
      <c r="S33" s="25">
        <f t="shared" ca="1" si="7"/>
        <v>6445133.6594980322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2680692.8657398019</v>
      </c>
      <c r="R34" s="25">
        <f t="array" aca="1" ref="R34" ca="1">INDEX('Lorri 401b'!L:L,MATCH('Retirement Calculator'!A34,'Lorri 401b'!N:N,0),0)</f>
        <v>3757910.0552065549</v>
      </c>
      <c r="S34" s="25">
        <f t="shared" ca="1" si="7"/>
        <v>6438602.9209463568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2658476.9572141338</v>
      </c>
      <c r="R35" s="25">
        <f t="array" aca="1" ref="R35" ca="1">INDEX('Lorri 401b'!L:L,MATCH('Retirement Calculator'!A35,'Lorri 401b'!N:N,0),0)</f>
        <v>3773568.0137699158</v>
      </c>
      <c r="S35" s="25">
        <f t="shared" ca="1" si="7"/>
        <v>6432044.9709840491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2636168.4824029421</v>
      </c>
      <c r="R36" s="25">
        <f t="array" aca="1" ref="R36" ca="1">INDEX('Lorri 401b'!L:L,MATCH('Retirement Calculator'!A36,'Lorri 401b'!N:N,0),0)</f>
        <v>3789291.2138272906</v>
      </c>
      <c r="S36" s="25">
        <f t="shared" ca="1" si="7"/>
        <v>6425459.6962302327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2613767.0556133706</v>
      </c>
      <c r="R37" s="25">
        <f t="array" aca="1" ref="R37" ca="1">INDEX('Lorri 401b'!L:L,MATCH('Retirement Calculator'!A37,'Lorri 401b'!N:N,0),0)</f>
        <v>3805079.9272182374</v>
      </c>
      <c r="S37" s="25">
        <f t="shared" ca="1" si="7"/>
        <v>6418846.9828316085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2591272.289545509</v>
      </c>
      <c r="R38" s="25">
        <f t="array" aca="1" ref="R38" ca="1">INDEX('Lorri 401b'!L:L,MATCH('Retirement Calculator'!A38,'Lorri 401b'!N:N,0),0)</f>
        <v>3820934.4269149802</v>
      </c>
      <c r="S38" s="25">
        <f t="shared" ca="1" si="7"/>
        <v>6412206.7164604887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2568683.795285698</v>
      </c>
      <c r="R39" s="25">
        <f t="array" aca="1" ref="R39" ca="1">INDEX('Lorri 401b'!L:L,MATCH('Retirement Calculator'!A39,'Lorri 401b'!N:N,0),0)</f>
        <v>3836854.9870271259</v>
      </c>
      <c r="S39" s="25">
        <f t="shared" ca="1" si="7"/>
        <v>6405538.7823128235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2546001.1822998049</v>
      </c>
      <c r="R40" s="25">
        <f t="array" aca="1" ref="R40" ca="1">INDEX('Lorri 401b'!L:L,MATCH('Retirement Calculator'!A40,'Lorri 401b'!N:N,0),0)</f>
        <v>3852841.8828064054</v>
      </c>
      <c r="S40" s="25">
        <f t="shared" ca="1" si="7"/>
        <v>6398843.0651062103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2523224.0584264705</v>
      </c>
      <c r="R41" s="25">
        <f t="array" aca="1" ref="R41" ca="1">INDEX('Lorri 401b'!L:L,MATCH('Retirement Calculator'!A41,'Lorri 401b'!N:N,0),0)</f>
        <v>3868895.3906514323</v>
      </c>
      <c r="S41" s="25">
        <f t="shared" ca="1" si="7"/>
        <v>6392119.4490779024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2500352.0298703304</v>
      </c>
      <c r="R42" s="25">
        <f t="array" aca="1" ref="R42" ca="1">INDEX('Lorri 401b'!L:L,MATCH('Retirement Calculator'!A42,'Lorri 401b'!N:N,0),0)</f>
        <v>3885015.7881124802</v>
      </c>
      <c r="S42" s="25">
        <f t="shared" ca="1" si="7"/>
        <v>6385367.8179828105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2477384.7011952065</v>
      </c>
      <c r="R43" s="25">
        <f t="array" aca="1" ref="R43" ca="1">INDEX('Lorri 401b'!L:L,MATCH('Retirement Calculator'!A43,'Lorri 401b'!N:N,0),0)</f>
        <v>3901203.3538962821</v>
      </c>
      <c r="S43" s="25">
        <f t="shared" ca="1" si="7"/>
        <v>6378588.0550914891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2454321.6753172693</v>
      </c>
      <c r="R44" s="25">
        <f t="array" aca="1" ref="R44" ca="1">INDEX('Lorri 401b'!L:L,MATCH('Retirement Calculator'!A44,'Lorri 401b'!N:N,0),0)</f>
        <v>3917458.36787085</v>
      </c>
      <c r="S44" s="25">
        <f t="shared" ca="1" si="7"/>
        <v>6371780.0431881193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2431162.5534981741</v>
      </c>
      <c r="R45" s="25">
        <f t="array" aca="1" ref="R45" ca="1">INDEX('Lorri 401b'!L:L,MATCH('Retirement Calculator'!A45,'Lorri 401b'!N:N,0),0)</f>
        <v>3933781.1110703121</v>
      </c>
      <c r="S45" s="25">
        <f t="shared" ca="1" si="7"/>
        <v>6364943.6645684857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2407906.9353381661</v>
      </c>
      <c r="R46" s="25">
        <f t="array" aca="1" ref="R46" ca="1">INDEX('Lorri 401b'!L:L,MATCH('Retirement Calculator'!A46,'Lorri 401b'!N:N,0),0)</f>
        <v>3950171.8656997718</v>
      </c>
      <c r="S46" s="25">
        <f t="shared" ca="1" si="7"/>
        <v>6358078.8010379374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2384554.418769158</v>
      </c>
      <c r="R47" s="25">
        <f t="array" aca="1" ref="R47" ca="1">INDEX('Lorri 401b'!L:L,MATCH('Retirement Calculator'!A47,'Lorri 401b'!N:N,0),0)</f>
        <v>3966630.9151401874</v>
      </c>
      <c r="S47" s="25">
        <f t="shared" ca="1" si="7"/>
        <v>6351185.3339093458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2361104.6000477788</v>
      </c>
      <c r="R48" s="25">
        <f t="array" aca="1" ref="R48" ca="1">INDEX('Lorri 401b'!L:L,MATCH('Retirement Calculator'!A48,'Lorri 401b'!N:N,0),0)</f>
        <v>3983158.5439532716</v>
      </c>
      <c r="S48" s="25">
        <f t="shared" ca="1" si="7"/>
        <v>6344263.1440010499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2337557.0737483939</v>
      </c>
      <c r="R49" s="25">
        <f t="array" aca="1" ref="R49" ca="1">INDEX('Lorri 401b'!L:L,MATCH('Retirement Calculator'!A49,'Lorri 401b'!N:N,0),0)</f>
        <v>3999755.03788641</v>
      </c>
      <c r="S49" s="25">
        <f t="shared" ca="1" si="7"/>
        <v>6337312.1116348039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2313911.4327560952</v>
      </c>
      <c r="R50" s="25">
        <f t="array" aca="1" ref="R50" ca="1">INDEX('Lorri 401b'!L:L,MATCH('Retirement Calculator'!A50,'Lorri 401b'!N:N,0),0)</f>
        <v>4016420.6838776036</v>
      </c>
      <c r="S50" s="25">
        <f t="shared" ca="1" si="7"/>
        <v>6330332.1166336983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2290167.2682596617</v>
      </c>
      <c r="R51" s="25">
        <f t="array" aca="1" ref="R51" ca="1">INDEX('Lorri 401b'!L:L,MATCH('Retirement Calculator'!A51,'Lorri 401b'!N:N,0),0)</f>
        <v>4033155.770060427</v>
      </c>
      <c r="S51" s="25">
        <f t="shared" ca="1" si="7"/>
        <v>6323323.0383200888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2266324.169744493</v>
      </c>
      <c r="R52" s="25">
        <f t="array" aca="1" ref="R52" ca="1">INDEX('Lorri 401b'!L:L,MATCH('Retirement Calculator'!A52,'Lorri 401b'!N:N,0),0)</f>
        <v>4049960.5857690121</v>
      </c>
      <c r="S52" s="25">
        <f t="shared" ca="1" si="7"/>
        <v>6316284.7555135051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2243160.9583188444</v>
      </c>
      <c r="R53" s="25">
        <f t="array" aca="1" ref="R53" ca="1">INDEX('Lorri 401b'!L:L,MATCH('Retirement Calculator'!A53,'Lorri 401b'!N:N,0),0)</f>
        <v>4066835.4215430496</v>
      </c>
      <c r="S53" s="25">
        <f t="shared" ca="1" si="7"/>
        <v>6309996.3798618941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2219901.2335122558</v>
      </c>
      <c r="R54" s="25">
        <f t="array" aca="1" ref="R54" ca="1">INDEX('Lorri 401b'!L:L,MATCH('Retirement Calculator'!A54,'Lorri 401b'!N:N,0),0)</f>
        <v>4083780.5691328123</v>
      </c>
      <c r="S54" s="25">
        <f t="shared" ca="1" si="7"/>
        <v>6303681.8026450686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2196544.5931856399</v>
      </c>
      <c r="R55" s="25">
        <f t="array" aca="1" ref="R55" ca="1">INDEX('Lorri 401b'!L:L,MATCH('Retirement Calculator'!A55,'Lorri 401b'!N:N,0),0)</f>
        <v>4100796.3215041989</v>
      </c>
      <c r="S55" s="25">
        <f t="shared" ca="1" si="7"/>
        <v>6297340.9146898389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2173090.6335243299</v>
      </c>
      <c r="R56" s="25">
        <f t="array" aca="1" ref="R56" ca="1">INDEX('Lorri 401b'!L:L,MATCH('Retirement Calculator'!A56,'Lorri 401b'!N:N,0),0)</f>
        <v>4117882.9728437997</v>
      </c>
      <c r="S56" s="25">
        <f t="shared" ca="1" si="7"/>
        <v>6290973.6063681301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2149538.9490310973</v>
      </c>
      <c r="R57" s="25">
        <f t="array" aca="1" ref="R57" ca="1">INDEX('Lorri 401b'!L:L,MATCH('Retirement Calculator'!A57,'Lorri 401b'!N:N,0),0)</f>
        <v>4135040.8185639824</v>
      </c>
      <c r="S57" s="25">
        <f t="shared" ca="1" si="7"/>
        <v>6284579.7675950797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2125889.1325191432</v>
      </c>
      <c r="R58" s="25">
        <f t="array" aca="1" ref="R58" ca="1">INDEX('Lorri 401b'!L:L,MATCH('Retirement Calculator'!A58,'Lorri 401b'!N:N,0),0)</f>
        <v>4152270.1553079989</v>
      </c>
      <c r="S58" s="25">
        <f t="shared" ca="1" si="7"/>
        <v>6278159.2878271416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2102140.7751050554</v>
      </c>
      <c r="R59" s="25">
        <f t="array" aca="1" ref="R59" ca="1">INDEX('Lorri 401b'!L:L,MATCH('Retirement Calculator'!A59,'Lorri 401b'!N:N,0),0)</f>
        <v>4169571.2809551153</v>
      </c>
      <c r="S59" s="25">
        <f t="shared" ca="1" si="7"/>
        <v>6271712.0560601708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2078293.4662017424</v>
      </c>
      <c r="R60" s="25">
        <f t="array" aca="1" ref="R60" ca="1">INDEX('Lorri 401b'!L:L,MATCH('Retirement Calculator'!A60,'Lorri 401b'!N:N,0),0)</f>
        <v>4186944.4946257616</v>
      </c>
      <c r="S60" s="25">
        <f t="shared" ca="1" si="7"/>
        <v>6265237.9608275043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2054346.7935113322</v>
      </c>
      <c r="R61" s="25">
        <f t="array" aca="1" ref="R61" ca="1">INDEX('Lorri 401b'!L:L,MATCH('Retirement Calculator'!A61,'Lorri 401b'!N:N,0),0)</f>
        <v>4204390.0966867022</v>
      </c>
      <c r="S61" s="25">
        <f t="shared" ca="1" si="7"/>
        <v>6258736.8901980342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2030300.3430180454</v>
      </c>
      <c r="R62" s="25">
        <f t="array" aca="1" ref="R62" ca="1">INDEX('Lorri 401b'!L:L,MATCH('Retirement Calculator'!A62,'Lorri 401b'!N:N,0),0)</f>
        <v>4221908.3887562305</v>
      </c>
      <c r="S62" s="25">
        <f t="shared" ca="1" si="7"/>
        <v>6252208.7317742761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2006153.6989810367</v>
      </c>
      <c r="R63" s="25">
        <f t="array" aca="1" ref="R63" ca="1">INDEX('Lorri 401b'!L:L,MATCH('Retirement Calculator'!A63,'Lorri 401b'!N:N,0),0)</f>
        <v>4239499.6737093814</v>
      </c>
      <c r="S63" s="25">
        <f t="shared" ca="1" si="7"/>
        <v>6245653.3726904178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1981906.443927207</v>
      </c>
      <c r="R64" s="25">
        <f t="array" aca="1" ref="R64" ca="1">INDEX('Lorri 401b'!L:L,MATCH('Retirement Calculator'!A64,'Lorri 401b'!N:N,0),0)</f>
        <v>4257164.2556831706</v>
      </c>
      <c r="S64" s="25">
        <f t="shared" ca="1" si="7"/>
        <v>6239070.6996103777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1957558.1586439863</v>
      </c>
      <c r="R65" s="25">
        <f t="array" aca="1" ref="R65" ca="1">INDEX('Lorri 401b'!L:L,MATCH('Retirement Calculator'!A65,'Lorri 401b'!N:N,0),0)</f>
        <v>4274902.4400818506</v>
      </c>
      <c r="S65" s="25">
        <f t="shared" ca="1" si="7"/>
        <v>6232460.5987258367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1933108.4221720856</v>
      </c>
      <c r="R66" s="25">
        <f t="array" aca="1" ref="R66" ca="1">INDEX('Lorri 401b'!L:L,MATCH('Retirement Calculator'!A66,'Lorri 401b'!N:N,0),0)</f>
        <v>4292714.5335821919</v>
      </c>
      <c r="S66" s="25">
        <f t="shared" ca="1" si="7"/>
        <v>6225822.9557542773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1908556.8117982186</v>
      </c>
      <c r="R67" s="25">
        <f t="array" aca="1" ref="R67" ca="1">INDEX('Lorri 401b'!L:L,MATCH('Retirement Calculator'!A67,'Lorri 401b'!N:N,0),0)</f>
        <v>4310600.8441387843</v>
      </c>
      <c r="S67" s="25">
        <f t="shared" ca="1" si="7"/>
        <v>6219157.655937003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1883902.9030477938</v>
      </c>
      <c r="R68" s="25">
        <f t="array" aca="1" ref="R68" ca="1">INDEX('Lorri 401b'!L:L,MATCH('Retirement Calculator'!A68,'Lorri 401b'!N:N,0),0)</f>
        <v>4328561.6809893623</v>
      </c>
      <c r="S68" s="25">
        <f t="shared" ca="1" si="7"/>
        <v>6212464.5840371558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1859146.2696775757</v>
      </c>
      <c r="R69" s="25">
        <f t="array" aca="1" ref="R69" ca="1">INDEX('Lorri 401b'!L:L,MATCH('Retirement Calculator'!A69,'Lorri 401b'!N:N,0),0)</f>
        <v>4346597.3546601515</v>
      </c>
      <c r="S69" s="25">
        <f t="shared" ca="1" si="7"/>
        <v>6205743.6243377272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1834286.483668315</v>
      </c>
      <c r="R70" s="25">
        <f t="array" aca="1" ref="R70" ca="1">INDEX('Lorri 401b'!L:L,MATCH('Retirement Calculator'!A70,'Lorri 401b'!N:N,0),0)</f>
        <v>4364708.1769712353</v>
      </c>
      <c r="S70" s="25">
        <f t="shared" ca="1" si="7"/>
        <v>6198994.6606395505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1809323.115217349</v>
      </c>
      <c r="R71" s="25">
        <f t="array" aca="1" ref="R71" ca="1">INDEX('Lorri 401b'!L:L,MATCH('Retirement Calculator'!A71,'Lorri 401b'!N:N,0),0)</f>
        <v>4382894.4610419488</v>
      </c>
      <c r="S71" s="25">
        <f t="shared" ca="1" si="7"/>
        <v>6192217.5762592983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1784255.7327311707</v>
      </c>
      <c r="R72" s="25">
        <f t="array" aca="1" ref="R72" ca="1">INDEX('Lorri 401b'!L:L,MATCH('Retirement Calculator'!A72,'Lorri 401b'!N:N,0),0)</f>
        <v>4401156.5212962897</v>
      </c>
      <c r="S72" s="25">
        <f t="shared" ca="1" si="7"/>
        <v>6185412.2540274607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1759083.9028179666</v>
      </c>
      <c r="R73" s="25">
        <f t="array" aca="1" ref="R73" ca="1">INDEX('Lorri 401b'!L:L,MATCH('Retirement Calculator'!A73,'Lorri 401b'!N:N,0),0)</f>
        <v>4419494.6734683579</v>
      </c>
      <c r="S73" s="25">
        <f t="shared" ca="1" si="7"/>
        <v>6178578.5762863243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1733807.1902801241</v>
      </c>
      <c r="R74" s="25">
        <f t="array" aca="1" ref="R74" ca="1">INDEX('Lorri 401b'!L:L,MATCH('Retirement Calculator'!A74,'Lorri 401b'!N:N,0),0)</f>
        <v>4437909.2346078092</v>
      </c>
      <c r="S74" s="25">
        <f t="shared" ca="1" si="7"/>
        <v>6171716.4248879328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1708425.1581067073</v>
      </c>
      <c r="R75" s="25">
        <f t="array" aca="1" ref="R75" ca="1">INDEX('Lorri 401b'!L:L,MATCH('Retirement Calculator'!A75,'Lorri 401b'!N:N,0),0)</f>
        <v>4456400.5230853418</v>
      </c>
      <c r="S75" s="25">
        <f t="shared" ca="1" si="7"/>
        <v>6164825.6811920488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1682937.3674659012</v>
      </c>
      <c r="R76" s="25">
        <f t="array" aca="1" ref="R76" ca="1">INDEX('Lorri 401b'!L:L,MATCH('Retirement Calculator'!A76,'Lorri 401b'!N:N,0),0)</f>
        <v>4474968.8585981978</v>
      </c>
      <c r="S76" s="25">
        <f t="shared" ca="1" si="7"/>
        <v>6157906.226064099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1657343.3776974252</v>
      </c>
      <c r="R77" s="25">
        <f t="array" aca="1" ref="R77" ca="1">INDEX('Lorri 401b'!L:L,MATCH('Retirement Calculator'!A77,'Lorri 401b'!N:N,0),0)</f>
        <v>4493614.5621756902</v>
      </c>
      <c r="S77" s="25">
        <f t="shared" ca="1" si="7"/>
        <v>6150957.9398731152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1655139.44690247</v>
      </c>
      <c r="R78" s="25">
        <f t="array" aca="1" ref="R78" ca="1">INDEX('Lorri 401b'!L:L,MATCH('Retirement Calculator'!A78,'Lorri 401b'!N:N,0),0)</f>
        <v>4488841.2555871988</v>
      </c>
      <c r="S78" s="25">
        <f t="shared" ca="1" si="7"/>
        <v>6143980.7024896685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1652926.3330625359</v>
      </c>
      <c r="R79" s="25">
        <f t="array" aca="1" ref="R79" ca="1">INDEX('Lorri 401b'!L:L,MATCH('Retirement Calculator'!A79,'Lorri 401b'!N:N,0),0)</f>
        <v>4484048.0602212558</v>
      </c>
      <c r="S79" s="25">
        <f t="shared" ca="1" si="7"/>
        <v>6136974.3932837918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1650703.9979149352</v>
      </c>
      <c r="R80" s="25">
        <f t="array" aca="1" ref="R80" ca="1">INDEX('Lorri 401b'!L:L,MATCH('Retirement Calculator'!A80,'Lorri 401b'!N:N,0),0)</f>
        <v>4479234.8932079542</v>
      </c>
      <c r="S80" s="25">
        <f t="shared" ca="1" si="7"/>
        <v>6129938.8911228897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1648472.403037553</v>
      </c>
      <c r="R81" s="25">
        <f t="array" aca="1" ref="R81" ca="1">INDEX('Lorri 401b'!L:L,MATCH('Retirement Calculator'!A81,'Lorri 401b'!N:N,0),0)</f>
        <v>4474401.6713320976</v>
      </c>
      <c r="S81" s="25">
        <f t="shared" ca="1" si="7"/>
        <v>6122874.0743696503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1646231.5098481816</v>
      </c>
      <c r="R82" s="25">
        <f t="array" aca="1" ref="R82" ca="1">INDEX('Lorri 401b'!L:L,MATCH('Retirement Calculator'!A82,'Lorri 401b'!N:N,0),0)</f>
        <v>4469548.3110317579</v>
      </c>
      <c r="S82" s="25">
        <f t="shared" ca="1" si="7"/>
        <v>6115779.8208799399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1643981.2796038545</v>
      </c>
      <c r="R83" s="25">
        <f t="array" aca="1" ref="R83" ca="1">INDEX('Lorri 401b'!L:L,MATCH('Retirement Calculator'!A83,'Lorri 401b'!N:N,0),0)</f>
        <v>4464674.7283968339</v>
      </c>
      <c r="S83" s="25">
        <f t="shared" ca="1" si="7"/>
        <v>6108656.0080006886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1641721.673400176</v>
      </c>
      <c r="R84" s="25">
        <f t="array" aca="1" ref="R84" ca="1">INDEX('Lorri 401b'!L:L,MATCH('Retirement Calculator'!A84,'Lorri 401b'!N:N,0),0)</f>
        <v>4459780.8391675977</v>
      </c>
      <c r="S84" s="25">
        <f t="shared" ca="1" si="7"/>
        <v>6101502.5125677735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1639452.6521706488</v>
      </c>
      <c r="R85" s="25">
        <f t="array" aca="1" ref="R85" ca="1">INDEX('Lorri 401b'!L:L,MATCH('Retirement Calculator'!A85,'Lorri 401b'!N:N,0),0)</f>
        <v>4454866.5587332398</v>
      </c>
      <c r="S85" s="25">
        <f t="shared" ca="1" si="7"/>
        <v>6094319.2109038886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1637174.1766859987</v>
      </c>
      <c r="R86" s="25">
        <f t="array" aca="1" ref="R86" ca="1">INDEX('Lorri 401b'!L:L,MATCH('Retirement Calculator'!A86,'Lorri 401b'!N:N,0),0)</f>
        <v>4449931.8021304049</v>
      </c>
      <c r="S86" s="25">
        <f t="shared" ca="1" si="7"/>
        <v>6087105.9788164031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1634886.2075534959</v>
      </c>
      <c r="R87" s="25">
        <f t="array" aca="1" ref="R87" ca="1">INDEX('Lorri 401b'!L:L,MATCH('Retirement Calculator'!A87,'Lorri 401b'!N:N,0),0)</f>
        <v>4444976.4840417253</v>
      </c>
      <c r="S87" s="25">
        <f t="shared" ca="1" si="7"/>
        <v>6079862.6915952209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1632588.7052162744</v>
      </c>
      <c r="R88" s="25">
        <f t="array" aca="1" ref="R88" ca="1">INDEX('Lorri 401b'!L:L,MATCH('Retirement Calculator'!A88,'Lorri 401b'!N:N,0),0)</f>
        <v>4440000.5187943429</v>
      </c>
      <c r="S88" s="25">
        <f t="shared" ca="1" si="7"/>
        <v>6072589.2240106175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1630281.6299526477</v>
      </c>
      <c r="R89" s="25">
        <f t="array" aca="1" ref="R89" ca="1">INDEX('Lorri 401b'!L:L,MATCH('Retirement Calculator'!A89,'Lorri 401b'!N:N,0),0)</f>
        <v>4435003.8203584291</v>
      </c>
      <c r="S89" s="25">
        <f t="shared" ca="1" si="7"/>
        <v>6065285.4503110768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1627964.9418754226</v>
      </c>
      <c r="R90" s="25">
        <f t="array" aca="1" ref="R90" ca="1">INDEX('Lorri 401b'!L:L,MATCH('Retirement Calculator'!A90,'Lorri 401b'!N:N,0),0)</f>
        <v>4429986.3023456996</v>
      </c>
      <c r="S90" s="25">
        <f t="shared" ca="1" si="7"/>
        <v>6057951.244221122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1625638.600931209</v>
      </c>
      <c r="R91" s="25">
        <f t="array" aca="1" ref="R91" ca="1">INDEX('Lorri 401b'!L:L,MATCH('Retirement Calculator'!A91,'Lorri 401b'!N:N,0),0)</f>
        <v>4424947.8780079167</v>
      </c>
      <c r="S91" s="25">
        <f t="shared" ca="1" si="7"/>
        <v>6050586.4789391253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1623302.5668997278</v>
      </c>
      <c r="R92" s="25">
        <f t="array" aca="1" ref="R92" ca="1">INDEX('Lorri 401b'!L:L,MATCH('Retirement Calculator'!A92,'Lorri 401b'!N:N,0),0)</f>
        <v>4419888.4602353936</v>
      </c>
      <c r="S92" s="25">
        <f t="shared" ca="1" si="7"/>
        <v>6043191.0271351216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1620956.7993931156</v>
      </c>
      <c r="R93" s="25">
        <f t="array" aca="1" ref="R93" ca="1">INDEX('Lorri 401b'!L:L,MATCH('Retirement Calculator'!A93,'Lorri 401b'!N:N,0),0)</f>
        <v>4414807.9615554847</v>
      </c>
      <c r="S93" s="25">
        <f t="shared" ca="1" si="7"/>
        <v>6035764.7609486002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1618601.2578552258</v>
      </c>
      <c r="R94" s="25">
        <f t="array" aca="1" ref="R94" ca="1">INDEX('Lorri 401b'!L:L,MATCH('Retirement Calculator'!A94,'Lorri 401b'!N:N,0),0)</f>
        <v>4409706.294131076</v>
      </c>
      <c r="S94" s="25">
        <f t="shared" ca="1" si="7"/>
        <v>6028307.5519863013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1616235.901560928</v>
      </c>
      <c r="R95" s="25">
        <f t="array" aca="1" ref="R95" ca="1">INDEX('Lorri 401b'!L:L,MATCH('Retirement Calculator'!A95,'Lorri 401b'!N:N,0),0)</f>
        <v>4404583.369759066</v>
      </c>
      <c r="S95" s="25">
        <f t="shared" ca="1" si="7"/>
        <v>6020819.2713199938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1613860.689615404</v>
      </c>
      <c r="R96" s="25">
        <f t="array" aca="1" ref="R96" ca="1">INDEX('Lorri 401b'!L:L,MATCH('Retirement Calculator'!A96,'Lorri 401b'!N:N,0),0)</f>
        <v>4399439.0998688387</v>
      </c>
      <c r="S96" s="25">
        <f t="shared" ca="1" si="7"/>
        <v>6013299.7894842429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1611475.5809534404</v>
      </c>
      <c r="R97" s="25">
        <f t="array" aca="1" ref="R97" ca="1">INDEX('Lorri 401b'!L:L,MATCH('Retirement Calculator'!A97,'Lorri 401b'!N:N,0),0)</f>
        <v>4394273.3955207355</v>
      </c>
      <c r="S97" s="25">
        <f t="shared" ca="1" si="7"/>
        <v>6005748.9764741762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1609080.5343387185</v>
      </c>
      <c r="R98" s="25">
        <f t="array" aca="1" ref="R98" ca="1">INDEX('Lorri 401b'!L:L,MATCH('Retirement Calculator'!A98,'Lorri 401b'!N:N,0),0)</f>
        <v>4389086.1674045157</v>
      </c>
      <c r="S98" s="25">
        <f t="shared" ca="1" si="7"/>
        <v>5998166.7017432339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1606675.5083631021</v>
      </c>
      <c r="R99" s="25">
        <f t="array" aca="1" ref="R99" ca="1">INDEX('Lorri 401b'!L:L,MATCH('Retirement Calculator'!A99,'Lorri 401b'!N:N,0),0)</f>
        <v>4383877.3258378115</v>
      </c>
      <c r="S99" s="25">
        <f t="shared" ca="1" si="7"/>
        <v>5990552.8342009131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1604260.4614459204</v>
      </c>
      <c r="R100" s="25">
        <f t="array" aca="1" ref="R100" ca="1">INDEX('Lorri 401b'!L:L,MATCH('Retirement Calculator'!A100,'Lorri 401b'!N:N,0),0)</f>
        <v>4378646.7807645788</v>
      </c>
      <c r="S100" s="25">
        <f t="shared" ca="1" si="7"/>
        <v>5982907.242210499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1601835.3518332506</v>
      </c>
      <c r="R101" s="25">
        <f t="array" aca="1" ref="R101" ca="1">INDEX('Lorri 401b'!L:L,MATCH('Retirement Calculator'!A101,'Lorri 401b'!N:N,0),0)</f>
        <v>4373394.4417535411</v>
      </c>
      <c r="S101" s="25">
        <f t="shared" ca="1" si="7"/>
        <v>5975229.7935867915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1599400.1375971946</v>
      </c>
      <c r="R102" s="25">
        <f t="array" aca="1" ref="R102" ca="1">INDEX('Lorri 401b'!L:L,MATCH('Retirement Calculator'!A102,'Lorri 401b'!N:N,0),0)</f>
        <v>4368120.2179966243</v>
      </c>
      <c r="S102" s="25">
        <f t="shared" ca="1" si="7"/>
        <v>5967520.3555938192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1596954.7766351551</v>
      </c>
      <c r="R103" s="25">
        <f t="array" aca="1" ref="R103" ca="1">INDEX('Lorri 401b'!L:L,MATCH('Retirement Calculator'!A103,'Lorri 401b'!N:N,0),0)</f>
        <v>4362824.0183073869</v>
      </c>
      <c r="S103" s="25">
        <f t="shared" ca="1" si="7"/>
        <v>5959778.794942542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1594499.2266691071</v>
      </c>
      <c r="R104" s="25">
        <f t="array" aca="1" ref="R104" ca="1">INDEX('Lorri 401b'!L:L,MATCH('Retirement Calculator'!A104,'Lorri 401b'!N:N,0),0)</f>
        <v>4357505.7511194441</v>
      </c>
      <c r="S104" s="25">
        <f t="shared" ca="1" si="7"/>
        <v>5952004.9777885508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1592033.4452448671</v>
      </c>
      <c r="R105" s="25">
        <f t="array" aca="1" ref="R105" ca="1">INDEX('Lorri 401b'!L:L,MATCH('Retirement Calculator'!A105,'Lorri 401b'!N:N,0),0)</f>
        <v>4352165.3244848857</v>
      </c>
      <c r="S105" s="25">
        <f t="shared" ca="1" si="7"/>
        <v>5944198.769729753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1589557.3897313597</v>
      </c>
      <c r="R106" s="25">
        <f t="array" aca="1" ref="R106" ca="1">INDEX('Lorri 401b'!L:L,MATCH('Retirement Calculator'!A106,'Lorri 401b'!N:N,0),0)</f>
        <v>4346802.6460726829</v>
      </c>
      <c r="S106" s="25">
        <f t="shared" ca="1" si="7"/>
        <v>5936360.0358040426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1587071.0173198793</v>
      </c>
      <c r="R107" s="25">
        <f t="array" aca="1" ref="R107" ca="1">INDEX('Lorri 401b'!L:L,MATCH('Retirement Calculator'!A107,'Lorri 401b'!N:N,0),0)</f>
        <v>4341417.6231670957</v>
      </c>
      <c r="S107" s="25">
        <f t="shared" ca="1" si="7"/>
        <v>5928488.6404869752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1585253.2017050176</v>
      </c>
      <c r="R108" s="25">
        <f t="array" aca="1" ref="R108" ca="1">INDEX('Lorri 401b'!L:L,MATCH('Retirement Calculator'!A108,'Lorri 401b'!N:N,0),0)</f>
        <v>4337761.3293177364</v>
      </c>
      <c r="S108" s="25">
        <f t="shared" ca="1" si="7"/>
        <v>5923014.5310227536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1583427.8118584275</v>
      </c>
      <c r="R109" s="25">
        <f t="array" aca="1" ref="R109" ca="1">INDEX('Lorri 401b'!L:L,MATCH('Retirement Calculator'!A109,'Lorri 401b'!N:N,0),0)</f>
        <v>4334089.8009106712</v>
      </c>
      <c r="S109" s="25">
        <f t="shared" ca="1" si="7"/>
        <v>5917517.612769099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1581594.8162208099</v>
      </c>
      <c r="R110" s="25">
        <f t="array" aca="1" ref="R110" ca="1">INDEX('Lorri 401b'!L:L,MATCH('Retirement Calculator'!A110,'Lorri 401b'!N:N,0),0)</f>
        <v>4330402.9744685767</v>
      </c>
      <c r="S110" s="25">
        <f t="shared" ca="1" si="7"/>
        <v>5911997.7906893864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1579754.1831013688</v>
      </c>
      <c r="R111" s="25">
        <f t="array" aca="1" ref="R111" ca="1">INDEX('Lorri 401b'!L:L,MATCH('Retirement Calculator'!A111,'Lorri 401b'!N:N,0),0)</f>
        <v>4326700.7862496404</v>
      </c>
      <c r="S111" s="25">
        <f t="shared" ca="1" si="7"/>
        <v>5906454.9693510095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1577905.8806772635</v>
      </c>
      <c r="R112" s="25">
        <f t="array" aca="1" ref="R112" ca="1">INDEX('Lorri 401b'!L:L,MATCH('Retirement Calculator'!A112,'Lorri 401b'!N:N,0),0)</f>
        <v>4322983.172246458</v>
      </c>
      <c r="S112" s="25">
        <f t="shared" ca="1" si="7"/>
        <v>5900889.0529237213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1576049.8769930576</v>
      </c>
      <c r="R113" s="25">
        <f t="array" aca="1" ref="R113" ca="1">INDEX('Lorri 401b'!L:L,MATCH('Retirement Calculator'!A113,'Lorri 401b'!N:N,0),0)</f>
        <v>4319250.068184929</v>
      </c>
      <c r="S113" s="25">
        <f t="shared" ca="1" si="7"/>
        <v>5895299.9451779863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1574186.1399601675</v>
      </c>
      <c r="R114" s="25">
        <f t="array" aca="1" ref="R114" ca="1">INDEX('Lorri 401b'!L:L,MATCH('Retirement Calculator'!A114,'Lorri 401b'!N:N,0),0)</f>
        <v>4315501.4095231434</v>
      </c>
      <c r="S114" s="25">
        <f t="shared" ca="1" si="7"/>
        <v>5889687.5494833104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1572314.6373563071</v>
      </c>
      <c r="R115" s="25">
        <f t="array" aca="1" ref="R115" ca="1">INDEX('Lorri 401b'!L:L,MATCH('Retirement Calculator'!A115,'Lorri 401b'!N:N,0),0)</f>
        <v>4311737.1314502675</v>
      </c>
      <c r="S115" s="25">
        <f t="shared" ca="1" si="7"/>
        <v>5884051.7688065749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1570435.3368249307</v>
      </c>
      <c r="R116" s="25">
        <f t="array" aca="1" ref="R116" ca="1">INDEX('Lorri 401b'!L:L,MATCH('Retirement Calculator'!A116,'Lorri 401b'!N:N,0),0)</f>
        <v>4307957.168885421</v>
      </c>
      <c r="S116" s="25">
        <f t="shared" ca="1" si="7"/>
        <v>5878392.5057103522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1568548.2058746736</v>
      </c>
      <c r="R117" s="25">
        <f t="array" aca="1" ref="R117" ca="1">INDEX('Lorri 401b'!L:L,MATCH('Retirement Calculator'!A117,'Lorri 401b'!N:N,0),0)</f>
        <v>4304161.4564765543</v>
      </c>
      <c r="S117" s="25">
        <f t="shared" ca="1" si="7"/>
        <v>5872709.6623512283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1566653.2118787903</v>
      </c>
      <c r="R118" s="25">
        <f t="array" aca="1" ref="R118" ca="1">INDEX('Lorri 401b'!L:L,MATCH('Retirement Calculator'!A118,'Lorri 401b'!N:N,0),0)</f>
        <v>4300349.9285993176</v>
      </c>
      <c r="S118" s="25">
        <f t="shared" ca="1" si="7"/>
        <v>5867003.1404781081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1564750.3220745907</v>
      </c>
      <c r="R119" s="25">
        <f t="array" aca="1" ref="R119" ca="1">INDEX('Lorri 401b'!L:L,MATCH('Retirement Calculator'!A119,'Lorri 401b'!N:N,0),0)</f>
        <v>4296522.5193559257</v>
      </c>
      <c r="S119" s="25">
        <f t="shared" ca="1" si="7"/>
        <v>5861272.8414305169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1562839.5035628737</v>
      </c>
      <c r="R120" s="25">
        <f t="array" aca="1" ref="R120" ca="1">INDEX('Lorri 401b'!L:L,MATCH('Retirement Calculator'!A120,'Lorri 401b'!N:N,0),0)</f>
        <v>4292679.1625740193</v>
      </c>
      <c r="S120" s="25">
        <f t="shared" ca="1" si="7"/>
        <v>5855518.6661368925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1560920.7233073579</v>
      </c>
      <c r="R121" s="25">
        <f t="array" aca="1" ref="R121" ca="1">INDEX('Lorri 401b'!L:L,MATCH('Retirement Calculator'!A121,'Lorri 401b'!N:N,0),0)</f>
        <v>4288819.7918055216</v>
      </c>
      <c r="S121" s="25">
        <f t="shared" ca="1" si="7"/>
        <v>5849740.5151128797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1558993.9481341108</v>
      </c>
      <c r="R122" s="25">
        <f t="array" aca="1" ref="R122" ca="1">INDEX('Lorri 401b'!L:L,MATCH('Retirement Calculator'!A122,'Lorri 401b'!N:N,0),0)</f>
        <v>4284944.3403254887</v>
      </c>
      <c r="S122" s="25">
        <f t="shared" ca="1" si="7"/>
        <v>5843938.288459599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1557059.1447309752</v>
      </c>
      <c r="R123" s="25">
        <f t="array" aca="1" ref="R123" ca="1">INDEX('Lorri 401b'!L:L,MATCH('Retirement Calculator'!A123,'Lorri 401b'!N:N,0),0)</f>
        <v>4281052.7411309555</v>
      </c>
      <c r="S123" s="25">
        <f t="shared" ca="1" si="7"/>
        <v>5838111.8858619304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1555116.2796469931</v>
      </c>
      <c r="R124" s="25">
        <f t="array" aca="1" ref="R124" ca="1">INDEX('Lorri 401b'!L:L,MATCH('Retirement Calculator'!A124,'Lorri 401b'!N:N,0),0)</f>
        <v>4277144.926939779</v>
      </c>
      <c r="S124" s="25">
        <f t="shared" ca="1" si="7"/>
        <v>5832261.2065867726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1553165.319291828</v>
      </c>
      <c r="R125" s="25">
        <f t="array" aca="1" ref="R125" ca="1">INDEX('Lorri 401b'!L:L,MATCH('Retirement Calculator'!A125,'Lorri 401b'!N:N,0),0)</f>
        <v>4273220.8301894721</v>
      </c>
      <c r="S125" s="25">
        <f t="shared" ca="1" si="7"/>
        <v>5826386.1494813003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1551206.2299351827</v>
      </c>
      <c r="R126" s="25">
        <f t="array" aca="1" ref="R126" ca="1">INDEX('Lorri 401b'!L:L,MATCH('Retirement Calculator'!A126,'Lorri 401b'!N:N,0),0)</f>
        <v>4269280.3830360388</v>
      </c>
      <c r="S126" s="25">
        <f t="shared" ca="1" si="7"/>
        <v>5820486.612971222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1549238.9777062181</v>
      </c>
      <c r="R127" s="25">
        <f t="array" aca="1" ref="R127" ca="1">INDEX('Lorri 401b'!L:L,MATCH('Retirement Calculator'!A127,'Lorri 401b'!N:N,0),0)</f>
        <v>4265323.5173527999</v>
      </c>
      <c r="S127" s="25">
        <f t="shared" ca="1" si="7"/>
        <v>5814562.495059018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1547263.5285929663</v>
      </c>
      <c r="R128" s="25">
        <f t="array" aca="1" ref="R128" ca="1">INDEX('Lorri 401b'!L:L,MATCH('Retirement Calculator'!A128,'Lorri 401b'!N:N,0),0)</f>
        <v>4261350.1647292143</v>
      </c>
      <c r="S128" s="25">
        <f t="shared" ca="1" si="7"/>
        <v>5808613.6933221808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1545279.8484417426</v>
      </c>
      <c r="R129" s="25">
        <f t="array" aca="1" ref="R129" ca="1">INDEX('Lorri 401b'!L:L,MATCH('Retirement Calculator'!A129,'Lorri 401b'!N:N,0),0)</f>
        <v>4257360.2564696968</v>
      </c>
      <c r="S129" s="25">
        <f t="shared" ca="1" si="7"/>
        <v>5802640.1049114391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1543287.9029565554</v>
      </c>
      <c r="R130" s="25">
        <f t="array" aca="1" ref="R130" ca="1">INDEX('Lorri 401b'!L:L,MATCH('Retirement Calculator'!A130,'Lorri 401b'!N:N,0),0)</f>
        <v>4253353.7235924313</v>
      </c>
      <c r="S130" s="25">
        <f t="shared" ca="1" si="7"/>
        <v>5796641.6265489869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1541287.6576985132</v>
      </c>
      <c r="R131" s="25">
        <f t="array" aca="1" ref="R131" ca="1">INDEX('Lorri 401b'!L:L,MATCH('Retirement Calculator'!A131,'Lorri 401b'!N:N,0),0)</f>
        <v>4249330.496828177</v>
      </c>
      <c r="S131" s="25">
        <f t="shared" ca="1" si="7"/>
        <v>5790618.15452669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1539279.0780852293</v>
      </c>
      <c r="R132" s="25">
        <f t="array" aca="1" ref="R132" ca="1">INDEX('Lorri 401b'!L:L,MATCH('Retirement Calculator'!A132,'Lorri 401b'!N:N,0),0)</f>
        <v>4245290.5066190716</v>
      </c>
      <c r="S132" s="25">
        <f t="shared" ca="1" si="7"/>
        <v>5784569.5847043004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1537262.1293902232</v>
      </c>
      <c r="R133" s="25">
        <f t="array" aca="1" ref="R133" ca="1">INDEX('Lorri 401b'!L:L,MATCH('Retirement Calculator'!A133,'Lorri 401b'!N:N,0),0)</f>
        <v>4241233.6831174288</v>
      </c>
      <c r="S133" s="25">
        <f t="shared" ca="1" si="7"/>
        <v>5778495.8125076517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1535236.7767423214</v>
      </c>
      <c r="R134" s="25">
        <f t="array" aca="1" ref="R134" ca="1">INDEX('Lorri 401b'!L:L,MATCH('Retirement Calculator'!A134,'Lorri 401b'!N:N,0),0)</f>
        <v>4237159.9561845288</v>
      </c>
      <c r="S134" s="25">
        <f t="shared" ca="1" si="7"/>
        <v>5772396.7329268502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1533202.9851250534</v>
      </c>
      <c r="R135" s="25">
        <f t="array" aca="1" ref="R135" ca="1">INDEX('Lorri 401b'!L:L,MATCH('Retirement Calculator'!A135,'Lorri 401b'!N:N,0),0)</f>
        <v>4233069.2553894082</v>
      </c>
      <c r="S135" s="25">
        <f t="shared" ca="1" si="7"/>
        <v>5766272.2405144619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1531160.7193760467</v>
      </c>
      <c r="R136" s="25">
        <f t="array" aca="1" ref="R136" ca="1">INDEX('Lorri 401b'!L:L,MATCH('Retirement Calculator'!A136,'Lorri 401b'!N:N,0),0)</f>
        <v>4228961.5100076413</v>
      </c>
      <c r="S136" s="25">
        <f t="shared" ca="1" si="7"/>
        <v>5760122.2293836884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1529109.944186419</v>
      </c>
      <c r="R137" s="25">
        <f t="array" aca="1" ref="R137" ca="1">INDEX('Lorri 401b'!L:L,MATCH('Retirement Calculator'!A137,'Lorri 401b'!N:N,0),0)</f>
        <v>4224836.6490201177</v>
      </c>
      <c r="S137" s="25">
        <f t="shared" ca="1" si="7"/>
        <v>5753946.593206537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1527050.624100168</v>
      </c>
      <c r="R138" s="25">
        <f t="array" aca="1" ref="R138" ca="1">INDEX('Lorri 401b'!L:L,MATCH('Retirement Calculator'!A138,'Lorri 401b'!N:N,0),0)</f>
        <v>4220694.6011118125</v>
      </c>
      <c r="S138" s="25">
        <f t="shared" ca="1" si="7"/>
        <v>5747745.2252119808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1524982.7235135576</v>
      </c>
      <c r="R139" s="25">
        <f t="array" aca="1" ref="R139" ca="1">INDEX('Lorri 401b'!L:L,MATCH('Retirement Calculator'!A139,'Lorri 401b'!N:N,0),0)</f>
        <v>4216535.2946705557</v>
      </c>
      <c r="S139" s="25">
        <f t="shared" ca="1" si="7"/>
        <v>5741518.0181841133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1522906.2066745029</v>
      </c>
      <c r="R140" s="25">
        <f t="array" aca="1" ref="R140" ca="1">INDEX('Lorri 401b'!L:L,MATCH('Retirement Calculator'!A140,'Lorri 401b'!N:N,0),0)</f>
        <v>4212358.6577857938</v>
      </c>
      <c r="S140" s="25">
        <f t="shared" ca="1" si="7"/>
        <v>5735264.8644602969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1520821.0376819524</v>
      </c>
      <c r="R141" s="25">
        <f t="array" aca="1" ref="R141" ca="1">INDEX('Lorri 401b'!L:L,MATCH('Retirement Calculator'!A141,'Lorri 401b'!N:N,0),0)</f>
        <v>4208164.6182473451</v>
      </c>
      <c r="S141" s="25">
        <f t="shared" ca="1" si="7"/>
        <v>5728985.6559292972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1518727.180485266</v>
      </c>
      <c r="R142" s="25">
        <f t="array" aca="1" ref="R142" ca="1">INDEX('Lorri 401b'!L:L,MATCH('Retirement Calculator'!A142,'Lorri 401b'!N:N,0),0)</f>
        <v>4203953.1035441523</v>
      </c>
      <c r="S142" s="25">
        <f t="shared" ca="1" si="7"/>
        <v>5722680.2840294186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1516624.5988835935</v>
      </c>
      <c r="R143" s="25">
        <f t="array" aca="1" ref="R143" ca="1">INDEX('Lorri 401b'!L:L,MATCH('Retirement Calculator'!A143,'Lorri 401b'!N:N,0),0)</f>
        <v>4199724.0408630297</v>
      </c>
      <c r="S143" s="25">
        <f t="shared" ca="1" si="7"/>
        <v>5716348.6397466231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1514513.2565252474</v>
      </c>
      <c r="R144" s="25">
        <f t="array" aca="1" ref="R144" ca="1">INDEX('Lorri 401b'!L:L,MATCH('Retirement Calculator'!A144,'Lorri 401b'!N:N,0),0)</f>
        <v>4195477.3570874026</v>
      </c>
      <c r="S144" s="25">
        <f t="shared" ca="1" si="7"/>
        <v>5709990.61361265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1512393.1169070748</v>
      </c>
      <c r="R145" s="25">
        <f t="array" aca="1" ref="R145" ca="1">INDEX('Lorri 401b'!L:L,MATCH('Retirement Calculator'!A145,'Lorri 401b'!N:N,0),0)</f>
        <v>4191212.9787960439</v>
      </c>
      <c r="S145" s="25">
        <f t="shared" ca="1" si="7"/>
        <v>5703606.0957031185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1510264.1433738265</v>
      </c>
      <c r="R146" s="25">
        <f t="array" aca="1" ref="R146" ca="1">INDEX('Lorri 401b'!L:L,MATCH('Retirement Calculator'!A146,'Lorri 401b'!N:N,0),0)</f>
        <v>4186930.8322618045</v>
      </c>
      <c r="S146" s="25">
        <f t="shared" ca="1" si="7"/>
        <v>5697194.975635631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1508126.299117523</v>
      </c>
      <c r="R147" s="25">
        <f t="array" aca="1" ref="R147" ca="1">INDEX('Lorri 401b'!L:L,MATCH('Retirement Calculator'!A147,'Lorri 401b'!N:N,0),0)</f>
        <v>4182630.843450339</v>
      </c>
      <c r="S147" s="25">
        <f t="shared" ca="1" si="7"/>
        <v>5690757.1425678618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1505979.5471768184</v>
      </c>
      <c r="R148" s="25">
        <f t="array" aca="1" ref="R148" ca="1">INDEX('Lorri 401b'!L:L,MATCH('Retirement Calculator'!A148,'Lorri 401b'!N:N,0),0)</f>
        <v>4178312.9380188258</v>
      </c>
      <c r="S148" s="25">
        <f t="shared" ca="1" si="7"/>
        <v>5684292.4851956442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1503823.8504363606</v>
      </c>
      <c r="R149" s="25">
        <f t="array" aca="1" ref="R149" ca="1">INDEX('Lorri 401b'!L:L,MATCH('Retirement Calculator'!A149,'Lorri 401b'!N:N,0),0)</f>
        <v>4173977.0413146815</v>
      </c>
      <c r="S149" s="25">
        <f t="shared" ca="1" si="7"/>
        <v>5677800.8917510416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1501659.1716261511</v>
      </c>
      <c r="R150" s="25">
        <f t="array" aca="1" ref="R150" ca="1">INDEX('Lorri 401b'!L:L,MATCH('Retirement Calculator'!A150,'Lorri 401b'!N:N,0),0)</f>
        <v>4169623.0783742699</v>
      </c>
      <c r="S150" s="25">
        <f t="shared" ca="1" si="7"/>
        <v>5671282.250000421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1499485.4733208988</v>
      </c>
      <c r="R151" s="25">
        <f t="array" aca="1" ref="R151" ca="1">INDEX('Lorri 401b'!L:L,MATCH('Retirement Calculator'!A151,'Lorri 401b'!N:N,0),0)</f>
        <v>4165250.9739216063</v>
      </c>
      <c r="S151" s="25">
        <f t="shared" ca="1" si="7"/>
        <v>5664736.4472425049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1497302.7179393747</v>
      </c>
      <c r="R152" s="25">
        <f t="array" aca="1" ref="R152" ca="1">INDEX('Lorri 401b'!L:L,MATCH('Retirement Calculator'!A152,'Lorri 401b'!N:N,0),0)</f>
        <v>4160860.6523670568</v>
      </c>
      <c r="S152" s="25">
        <f t="shared" ca="1" si="7"/>
        <v>5658163.3703064313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1495110.867743761</v>
      </c>
      <c r="R153" s="25">
        <f t="array" aca="1" ref="R153" ca="1">INDEX('Lorri 401b'!L:L,MATCH('Retirement Calculator'!A153,'Lorri 401b'!N:N,0),0)</f>
        <v>4156452.0378060299</v>
      </c>
      <c r="S153" s="25">
        <f t="shared" ca="1" si="7"/>
        <v>5651562.9055497907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1492909.884838999</v>
      </c>
      <c r="R154" s="25">
        <f t="array" aca="1" ref="R154" ca="1">INDEX('Lorri 401b'!L:L,MATCH('Retirement Calculator'!A154,'Lorri 401b'!N:N,0),0)</f>
        <v>4152025.0540176653</v>
      </c>
      <c r="S154" s="25">
        <f t="shared" ca="1" si="7"/>
        <v>5644934.9388566641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1490699.7311721337</v>
      </c>
      <c r="R155" s="25">
        <f t="array" aca="1" ref="R155" ca="1">INDEX('Lorri 401b'!L:L,MATCH('Retirement Calculator'!A155,'Lorri 401b'!N:N,0),0)</f>
        <v>4147579.6244635158</v>
      </c>
      <c r="S155" s="25">
        <f t="shared" ca="1" si="7"/>
        <v>5638279.3556356495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1488480.3685316565</v>
      </c>
      <c r="R156" s="25">
        <f t="array" aca="1" ref="R156" ca="1">INDEX('Lorri 401b'!L:L,MATCH('Retirement Calculator'!A156,'Lorri 401b'!N:N,0),0)</f>
        <v>4143115.6722862241</v>
      </c>
      <c r="S156" s="25">
        <f t="shared" ca="1" si="7"/>
        <v>5631596.040817881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1486251.7585468439</v>
      </c>
      <c r="R157" s="25">
        <f t="array" aca="1" ref="R157" ca="1">INDEX('Lorri 401b'!L:L,MATCH('Retirement Calculator'!A157,'Lorri 401b'!N:N,0),0)</f>
        <v>4138633.1203081938</v>
      </c>
      <c r="S157" s="25">
        <f t="shared" ca="1" si="7"/>
        <v>5624884.8788550375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1484013.8626870946</v>
      </c>
      <c r="R158" s="25">
        <f t="array" aca="1" ref="R158" ca="1">INDEX('Lorri 401b'!L:L,MATCH('Retirement Calculator'!A158,'Lorri 401b'!N:N,0),0)</f>
        <v>4134131.8910302552</v>
      </c>
      <c r="S158" s="25">
        <f t="shared" ca="1" si="7"/>
        <v>5618145.7537173498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1481766.642261263</v>
      </c>
      <c r="R159" s="25">
        <f t="array" aca="1" ref="R159" ca="1">INDEX('Lorri 401b'!L:L,MATCH('Retirement Calculator'!A159,'Lorri 401b'!N:N,0),0)</f>
        <v>4129611.9066303251</v>
      </c>
      <c r="S159" s="25">
        <f t="shared" ca="1" si="7"/>
        <v>5611378.5488915881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1479510.0584169906</v>
      </c>
      <c r="R160" s="25">
        <f t="array" aca="1" ref="R160" ca="1">INDEX('Lorri 401b'!L:L,MATCH('Retirement Calculator'!A160,'Lorri 401b'!N:N,0),0)</f>
        <v>4125073.0889620618</v>
      </c>
      <c r="S160" s="25">
        <f t="shared" ca="1" si="7"/>
        <v>5604583.1473790519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1477244.0721400336</v>
      </c>
      <c r="R161" s="25">
        <f t="array" aca="1" ref="R161" ca="1">INDEX('Lorri 401b'!L:L,MATCH('Retirement Calculator'!A161,'Lorri 401b'!N:N,0),0)</f>
        <v>4120515.359553514</v>
      </c>
      <c r="S161" s="25">
        <f t="shared" ca="1" si="7"/>
        <v>5597759.4316935474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1474968.6442535892</v>
      </c>
      <c r="R162" s="25">
        <f t="array" aca="1" ref="R162" ca="1">INDEX('Lorri 401b'!L:L,MATCH('Retirement Calculator'!A162,'Lorri 401b'!N:N,0),0)</f>
        <v>4115938.6396057643</v>
      </c>
      <c r="S162" s="25">
        <f t="shared" ca="1" si="7"/>
        <v>5590907.2838593535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1472683.7354176182</v>
      </c>
      <c r="R163" s="25">
        <f t="array" aca="1" ref="R163" ca="1">INDEX('Lorri 401b'!L:L,MATCH('Retirement Calculator'!A163,'Lorri 401b'!N:N,0),0)</f>
        <v>4111342.8499915656</v>
      </c>
      <c r="S163" s="25">
        <f t="shared" ca="1" si="7"/>
        <v>5584026.585409184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1470389.3061281638</v>
      </c>
      <c r="R164" s="25">
        <f t="array" aca="1" ref="R164" ca="1">INDEX('Lorri 401b'!L:L,MATCH('Retirement Calculator'!A164,'Lorri 401b'!N:N,0),0)</f>
        <v>4106727.9112539743</v>
      </c>
      <c r="S164" s="25">
        <f t="shared" ca="1" si="7"/>
        <v>5577117.2173821386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1468085.3167166701</v>
      </c>
      <c r="R165" s="25">
        <f t="array" aca="1" ref="R165" ca="1">INDEX('Lorri 401b'!L:L,MATCH('Retirement Calculator'!A165,'Lorri 401b'!N:N,0),0)</f>
        <v>4102093.7436049762</v>
      </c>
      <c r="S165" s="25">
        <f t="shared" ca="1" si="7"/>
        <v>5570179.0603216458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1465771.727349295</v>
      </c>
      <c r="R166" s="25">
        <f t="array" aca="1" ref="R166" ca="1">INDEX('Lorri 401b'!L:L,MATCH('Retirement Calculator'!A166,'Lorri 401b'!N:N,0),0)</f>
        <v>4097440.2669241074</v>
      </c>
      <c r="S166" s="25">
        <f t="shared" ca="1" si="7"/>
        <v>5563211.9942734027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1463448.4980262227</v>
      </c>
      <c r="R167" s="25">
        <f t="array" aca="1" ref="R167" ca="1">INDEX('Lorri 401b'!L:L,MATCH('Retirement Calculator'!A167,'Lorri 401b'!N:N,0),0)</f>
        <v>4092767.4007570683</v>
      </c>
      <c r="S167" s="25">
        <f t="shared" ca="1" si="7"/>
        <v>5556215.8987832908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1461115.5885809709</v>
      </c>
      <c r="R168" s="25">
        <f t="array" aca="1" ref="R168" ca="1">INDEX('Lorri 401b'!L:L,MATCH('Retirement Calculator'!A168,'Lorri 401b'!N:N,0),0)</f>
        <v>4088075.0643143333</v>
      </c>
      <c r="S168" s="25">
        <f t="shared" ca="1" si="7"/>
        <v>5549190.6528953044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1458772.9586796972</v>
      </c>
      <c r="R169" s="25">
        <f t="array" aca="1" ref="R169" ca="1">INDEX('Lorri 401b'!L:L,MATCH('Retirement Calculator'!A169,'Lorri 401b'!N:N,0),0)</f>
        <v>4083363.1764697535</v>
      </c>
      <c r="S169" s="25">
        <f t="shared" ca="1" si="7"/>
        <v>5542136.135149451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1456420.5678205015</v>
      </c>
      <c r="R170" s="25">
        <f t="array" aca="1" ref="R170" ca="1">INDEX('Lorri 401b'!L:L,MATCH('Retirement Calculator'!A170,'Lorri 401b'!N:N,0),0)</f>
        <v>4078631.6557591544</v>
      </c>
      <c r="S170" s="25">
        <f t="shared" ca="1" si="7"/>
        <v>5535052.2235796563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1454058.3753327259</v>
      </c>
      <c r="R171" s="25">
        <f t="array" aca="1" ref="R171" ca="1">INDEX('Lorri 401b'!L:L,MATCH('Retirement Calculator'!A171,'Lorri 401b'!N:N,0),0)</f>
        <v>4073880.4203789281</v>
      </c>
      <c r="S171" s="25">
        <f t="shared" ca="1" si="7"/>
        <v>5527938.7957116542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1451686.3403762511</v>
      </c>
      <c r="R172" s="25">
        <f t="array" aca="1" ref="R172" ca="1">INDEX('Lorri 401b'!L:L,MATCH('Retirement Calculator'!A172,'Lorri 401b'!N:N,0),0)</f>
        <v>4069109.3881846173</v>
      </c>
      <c r="S172" s="25">
        <f t="shared" ca="1" si="7"/>
        <v>5520795.7285608687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1449304.4219407912</v>
      </c>
      <c r="R173" s="25">
        <f t="array" aca="1" ref="R173" ca="1">INDEX('Lorri 401b'!L:L,MATCH('Retirement Calculator'!A173,'Lorri 401b'!N:N,0),0)</f>
        <v>4064318.476689497</v>
      </c>
      <c r="S173" s="25">
        <f t="shared" ca="1" si="7"/>
        <v>5513622.8986302884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1446912.5788451834</v>
      </c>
      <c r="R174" s="25">
        <f t="array" aca="1" ref="R174" ca="1">INDEX('Lorri 401b'!L:L,MATCH('Retirement Calculator'!A174,'Lorri 401b'!N:N,0),0)</f>
        <v>4059507.603063147</v>
      </c>
      <c r="S174" s="25">
        <f t="shared" ca="1" si="7"/>
        <v>5506420.1819083299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1444510.7697366772</v>
      </c>
      <c r="R175" s="25">
        <f t="array" aca="1" ref="R175" ca="1">INDEX('Lorri 401b'!L:L,MATCH('Retirement Calculator'!A175,'Lorri 401b'!N:N,0),0)</f>
        <v>4054676.6841300204</v>
      </c>
      <c r="S175" s="25">
        <f t="shared" ca="1" si="7"/>
        <v>5499187.4538666978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1442098.9530902188</v>
      </c>
      <c r="R176" s="25">
        <f t="array" aca="1" ref="R176" ca="1">INDEX('Lorri 401b'!L:L,MATCH('Retirement Calculator'!A176,'Lorri 401b'!N:N,0),0)</f>
        <v>4049825.636368006</v>
      </c>
      <c r="S176" s="25">
        <f t="shared" ca="1" si="7"/>
        <v>5491924.5894582253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1439677.0872077337</v>
      </c>
      <c r="R177" s="25">
        <f t="array" aca="1" ref="R177" ca="1">INDEX('Lorri 401b'!L:L,MATCH('Retirement Calculator'!A177,'Lorri 401b'!N:N,0),0)</f>
        <v>4044954.3759069829</v>
      </c>
      <c r="S177" s="25">
        <f t="shared" ca="1" si="7"/>
        <v>5484631.4631147161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1437245.1302174048</v>
      </c>
      <c r="R178" s="25">
        <f t="array" aca="1" ref="R178" ca="1">INDEX('Lorri 401b'!L:L,MATCH('Retirement Calculator'!A178,'Lorri 401b'!N:N,0),0)</f>
        <v>4040062.8185273726</v>
      </c>
      <c r="S178" s="25">
        <f t="shared" ca="1" si="7"/>
        <v>5477307.9487447776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1434803.0400729496</v>
      </c>
      <c r="R179" s="25">
        <f t="array" aca="1" ref="R179" ca="1">INDEX('Lorri 401b'!L:L,MATCH('Retirement Calculator'!A179,'Lorri 401b'!N:N,0),0)</f>
        <v>4035150.8796586804</v>
      </c>
      <c r="S179" s="25">
        <f t="shared" ca="1" si="7"/>
        <v>5469953.91973163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1432350.7745528924</v>
      </c>
      <c r="R180" s="25">
        <f t="array" aca="1" ref="R180" ca="1">INDEX('Lorri 401b'!L:L,MATCH('Retirement Calculator'!A180,'Lorri 401b'!N:N,0),0)</f>
        <v>4030218.4743780354</v>
      </c>
      <c r="S180" s="25">
        <f t="shared" ca="1" si="7"/>
        <v>5462569.2489309274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1429888.291259835</v>
      </c>
      <c r="R181" s="25">
        <f t="array" aca="1" ref="R181" ca="1">INDEX('Lorri 401b'!L:L,MATCH('Retirement Calculator'!A181,'Lorri 401b'!N:N,0),0)</f>
        <v>4025265.5174087211</v>
      </c>
      <c r="S181" s="25">
        <f t="shared" ca="1" si="7"/>
        <v>5455153.8086685557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1427415.5476197232</v>
      </c>
      <c r="R182" s="25">
        <f t="array" aca="1" ref="R182" ca="1">INDEX('Lorri 401b'!L:L,MATCH('Retirement Calculator'!A182,'Lorri 401b'!N:N,0),0)</f>
        <v>4020291.9231187012</v>
      </c>
      <c r="S182" s="25">
        <f t="shared" ca="1" si="7"/>
        <v>5447707.470738424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1424932.500881111</v>
      </c>
      <c r="R183" s="25">
        <f t="array" aca="1" ref="R183" ca="1">INDEX('Lorri 401b'!L:L,MATCH('Retirement Calculator'!A183,'Lorri 401b'!N:N,0),0)</f>
        <v>4015297.6055191397</v>
      </c>
      <c r="S183" s="25">
        <f t="shared" ca="1" si="7"/>
        <v>5440230.1064002505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1422439.1081144211</v>
      </c>
      <c r="R184" s="25">
        <f t="array" aca="1" ref="R184" ca="1">INDEX('Lorri 401b'!L:L,MATCH('Retirement Calculator'!A184,'Lorri 401b'!N:N,0),0)</f>
        <v>4010282.4782629129</v>
      </c>
      <c r="S184" s="25">
        <f t="shared" ca="1" si="7"/>
        <v>5432721.5863773338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1419935.3262112034</v>
      </c>
      <c r="R185" s="25">
        <f t="array" aca="1" ref="R185" ca="1">INDEX('Lorri 401b'!L:L,MATCH('Retirement Calculator'!A185,'Lorri 401b'!N:N,0),0)</f>
        <v>4005246.4546431187</v>
      </c>
      <c r="S185" s="25">
        <f t="shared" ca="1" si="7"/>
        <v>5425181.780854322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1417421.1118833888</v>
      </c>
      <c r="R186" s="25">
        <f t="array" aca="1" ref="R186" ca="1">INDEX('Lorri 401b'!L:L,MATCH('Retirement Calculator'!A186,'Lorri 401b'!N:N,0),0)</f>
        <v>4000189.4475915753</v>
      </c>
      <c r="S186" s="25">
        <f t="shared" ca="1" si="7"/>
        <v>5417610.5594749637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1414896.4216625418</v>
      </c>
      <c r="R187" s="25">
        <f t="array" aca="1" ref="R187" ca="1">INDEX('Lorri 401b'!L:L,MATCH('Retirement Calculator'!A187,'Lorri 401b'!N:N,0),0)</f>
        <v>3995111.3696773173</v>
      </c>
      <c r="S187" s="25">
        <f t="shared" ca="1" si="7"/>
        <v>5410007.7913398594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1412361.211899108</v>
      </c>
      <c r="R188" s="25">
        <f t="array" aca="1" ref="R188" ca="1">INDEX('Lorri 401b'!L:L,MATCH('Retirement Calculator'!A188,'Lorri 401b'!N:N,0),0)</f>
        <v>3990012.1331050834</v>
      </c>
      <c r="S188" s="25">
        <f t="shared" ca="1" si="7"/>
        <v>5402373.3450041916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1409815.4387616599</v>
      </c>
      <c r="R189" s="25">
        <f t="array" aca="1" ref="R189" ca="1">INDEX('Lorri 401b'!L:L,MATCH('Retirement Calculator'!A189,'Lorri 401b'!N:N,0),0)</f>
        <v>3984891.6497137984</v>
      </c>
      <c r="S189" s="25">
        <f t="shared" ca="1" si="7"/>
        <v>5394707.0884754583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1407259.0582361391</v>
      </c>
      <c r="R190" s="25">
        <f t="array" aca="1" ref="R190" ca="1">INDEX('Lorri 401b'!L:L,MATCH('Retirement Calculator'!A190,'Lorri 401b'!N:N,0),0)</f>
        <v>3979749.8309750496</v>
      </c>
      <c r="S190" s="25">
        <f t="shared" ca="1" si="7"/>
        <v>5387008.889211189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1404692.0261250953</v>
      </c>
      <c r="R191" s="25">
        <f t="array" aca="1" ref="R191" ca="1">INDEX('Lorri 401b'!L:L,MATCH('Retirement Calculator'!A191,'Lorri 401b'!N:N,0),0)</f>
        <v>3974586.5879915562</v>
      </c>
      <c r="S191" s="25">
        <f t="shared" ca="1" si="7"/>
        <v>5379278.6141166519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1402114.2980469221</v>
      </c>
      <c r="R192" s="25">
        <f t="array" aca="1" ref="R192" ca="1">INDEX('Lorri 401b'!L:L,MATCH('Retirement Calculator'!A192,'Lorri 401b'!N:N,0),0)</f>
        <v>3969401.8314956315</v>
      </c>
      <c r="S192" s="25">
        <f t="shared" ca="1" si="7"/>
        <v>5371516.1295425538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1399525.8294350898</v>
      </c>
      <c r="R193" s="25">
        <f t="array" aca="1" ref="R193" ca="1">INDEX('Lorri 401b'!L:L,MATCH('Retirement Calculator'!A193,'Lorri 401b'!N:N,0),0)</f>
        <v>3964195.4718476404</v>
      </c>
      <c r="S193" s="25">
        <f t="shared" ca="1" si="7"/>
        <v>5363721.30128273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1396926.5755373749</v>
      </c>
      <c r="R194" s="25">
        <f t="array" aca="1" ref="R194" ca="1">INDEX('Lorri 401b'!L:L,MATCH('Retirement Calculator'!A194,'Lorri 401b'!N:N,0),0)</f>
        <v>3958967.4190344494</v>
      </c>
      <c r="S194" s="25">
        <f t="shared" ca="1" si="7"/>
        <v>5355893.9945718246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1394316.4914150862</v>
      </c>
      <c r="R195" s="25">
        <f t="array" aca="1" ref="R195" ca="1">INDEX('Lorri 401b'!L:L,MATCH('Retirement Calculator'!A195,'Lorri 401b'!N:N,0),0)</f>
        <v>3953717.58266787</v>
      </c>
      <c r="S195" s="25">
        <f t="shared" ca="1" si="7"/>
        <v>5348034.0740829557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1391695.5319422879</v>
      </c>
      <c r="R196" s="25">
        <f t="array" aca="1" ref="R196" ca="1">INDEX('Lorri 401b'!L:L,MATCH('Retirement Calculator'!A196,'Lorri 401b'!N:N,0),0)</f>
        <v>3948445.8719830965</v>
      </c>
      <c r="S196" s="25">
        <f t="shared" ca="1" si="7"/>
        <v>5340141.4039253844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1389063.6518050197</v>
      </c>
      <c r="R197" s="25">
        <f t="array" aca="1" ref="R197" ca="1">INDEX('Lorri 401b'!L:L,MATCH('Retirement Calculator'!A197,'Lorri 401b'!N:N,0),0)</f>
        <v>3943152.1958371364</v>
      </c>
      <c r="S197" s="25">
        <f t="shared" ca="1" si="7"/>
        <v>5332215.8476421563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1386420.8055005129</v>
      </c>
      <c r="R198" s="25">
        <f t="array" aca="1" ref="R198" ca="1">INDEX('Lorri 401b'!L:L,MATCH('Retirement Calculator'!A198,'Lorri 401b'!N:N,0),0)</f>
        <v>3937836.462707235</v>
      </c>
      <c r="S198" s="25">
        <f t="shared" ca="1" si="7"/>
        <v>5324257.2682077475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1383766.9473364039</v>
      </c>
      <c r="R199" s="25">
        <f t="array" aca="1" ref="R199" ca="1">INDEX('Lorri 401b'!L:L,MATCH('Retirement Calculator'!A199,'Lorri 401b'!N:N,0),0)</f>
        <v>3932498.5806892924</v>
      </c>
      <c r="S199" s="25">
        <f t="shared" ca="1" si="7"/>
        <v>5316265.5280256961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1381102.0314299446</v>
      </c>
      <c r="R200" s="25">
        <f t="array" aca="1" ref="R200" ca="1">INDEX('Lorri 401b'!L:L,MATCH('Retirement Calculator'!A200,'Lorri 401b'!N:N,0),0)</f>
        <v>3927138.4574962747</v>
      </c>
      <c r="S200" s="25">
        <f t="shared" ca="1" si="7"/>
        <v>5308240.4889262188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1378426.0117072081</v>
      </c>
      <c r="R201" s="25">
        <f t="array" aca="1" ref="R201" ca="1">INDEX('Lorri 401b'!L:L,MATCH('Retirement Calculator'!A201,'Lorri 401b'!N:N,0),0)</f>
        <v>3921756.0004566195</v>
      </c>
      <c r="S201" s="25">
        <f t="shared" ca="1" si="7"/>
        <v>5300182.0121638272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1375738.8419022937</v>
      </c>
      <c r="R202" s="25">
        <f t="array" aca="1" ref="R202" ca="1">INDEX('Lorri 401b'!L:L,MATCH('Retirement Calculator'!A202,'Lorri 401b'!N:N,0),0)</f>
        <v>3916351.1165126325</v>
      </c>
      <c r="S202" s="25">
        <f t="shared" ca="1" si="7"/>
        <v>5292089.9584149262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1373040.4755565256</v>
      </c>
      <c r="R203" s="25">
        <f t="array" aca="1" ref="R203" ca="1">INDEX('Lorri 401b'!L:L,MATCH('Retirement Calculator'!A203,'Lorri 401b'!N:N,0),0)</f>
        <v>3910923.7122188788</v>
      </c>
      <c r="S203" s="25">
        <f t="shared" ca="1" si="7"/>
        <v>5283964.1877754042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1370330.8660176501</v>
      </c>
      <c r="R204" s="25">
        <f t="array" aca="1" ref="R204" ca="1">INDEX('Lorri 401b'!L:L,MATCH('Retirement Calculator'!A204,'Lorri 401b'!N:N,0),0)</f>
        <v>3905473.6937405677</v>
      </c>
      <c r="S204" s="25">
        <f t="shared" ca="1" si="7"/>
        <v>5275804.559758218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1367609.9664390292</v>
      </c>
      <c r="R205" s="25">
        <f t="array" aca="1" ref="R205" ca="1">INDEX('Lorri 401b'!L:L,MATCH('Retirement Calculator'!A205,'Lorri 401b'!N:N,0),0)</f>
        <v>3900000.9668519306</v>
      </c>
      <c r="S205" s="25">
        <f t="shared" ca="1" si="7"/>
        <v>5267610.9332909603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1364877.7297788307</v>
      </c>
      <c r="R206" s="25">
        <f t="array" aca="1" ref="R206" ca="1">INDEX('Lorri 401b'!L:L,MATCH('Retirement Calculator'!A206,'Lorri 401b'!N:N,0),0)</f>
        <v>3894505.4369345908</v>
      </c>
      <c r="S206" s="25">
        <f t="shared" ca="1" si="7"/>
        <v>5259383.1667134212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1362134.1087992147</v>
      </c>
      <c r="R207" s="25">
        <f t="array" aca="1" ref="R207" ca="1">INDEX('Lorri 401b'!L:L,MATCH('Retirement Calculator'!A207,'Lorri 401b'!N:N,0),0)</f>
        <v>3888987.0089759286</v>
      </c>
      <c r="S207" s="25">
        <f t="shared" ca="1" si="7"/>
        <v>5251121.1177751431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1359379.056065517</v>
      </c>
      <c r="R208" s="25">
        <f t="array" aca="1" ref="R208" ca="1">INDEX('Lorri 401b'!L:L,MATCH('Retirement Calculator'!A208,'Lorri 401b'!N:N,0),0)</f>
        <v>3883445.5875674388</v>
      </c>
      <c r="S208" s="25">
        <f t="shared" ca="1" si="7"/>
        <v>5242824.6436329558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1356612.5239454289</v>
      </c>
      <c r="R209" s="25">
        <f t="array" aca="1" ref="R209" ca="1">INDEX('Lorri 401b'!L:L,MATCH('Retirement Calculator'!A209,'Lorri 401b'!N:N,0),0)</f>
        <v>3877881.0769030801</v>
      </c>
      <c r="S209" s="25">
        <f t="shared" ca="1" si="7"/>
        <v>5234493.600848509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1353834.4646081738</v>
      </c>
      <c r="R210" s="25">
        <f t="array" aca="1" ref="R210" ca="1">INDEX('Lorri 401b'!L:L,MATCH('Retirement Calculator'!A210,'Lorri 401b'!N:N,0),0)</f>
        <v>3872293.3807776202</v>
      </c>
      <c r="S210" s="25">
        <f t="shared" ca="1" si="7"/>
        <v>5226127.8453857936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1351044.8300236801</v>
      </c>
      <c r="R211" s="25">
        <f t="array" aca="1" ref="R211" ca="1">INDEX('Lorri 401b'!L:L,MATCH('Retirement Calculator'!A211,'Lorri 401b'!N:N,0),0)</f>
        <v>3866682.4025849709</v>
      </c>
      <c r="S211" s="25">
        <f t="shared" ca="1" si="7"/>
        <v>5217727.2326086508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1348243.571961751</v>
      </c>
      <c r="R212" s="25">
        <f t="array" aca="1" ref="R212" ca="1">INDEX('Lorri 401b'!L:L,MATCH('Retirement Calculator'!A212,'Lorri 401b'!N:N,0),0)</f>
        <v>3861048.0453165188</v>
      </c>
      <c r="S212" s="25">
        <f t="shared" ca="1" si="7"/>
        <v>5209291.6172782695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1345430.6419912304</v>
      </c>
      <c r="R213" s="25">
        <f t="array" aca="1" ref="R213" ca="1">INDEX('Lorri 401b'!L:L,MATCH('Retirement Calculator'!A213,'Lorri 401b'!N:N,0),0)</f>
        <v>3855390.2115594479</v>
      </c>
      <c r="S213" s="25">
        <f t="shared" ca="1" si="7"/>
        <v>5200820.8535506781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1342605.9914791661</v>
      </c>
      <c r="R214" s="25">
        <f t="array" aca="1" ref="R214" ca="1">INDEX('Lorri 401b'!L:L,MATCH('Retirement Calculator'!A214,'Lorri 401b'!N:N,0),0)</f>
        <v>3849708.803495056</v>
      </c>
      <c r="S214" s="25">
        <f t="shared" ca="1" si="7"/>
        <v>5192314.7949742218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1339769.5715899682</v>
      </c>
      <c r="R215" s="25">
        <f t="array" aca="1" ref="R215" ca="1">INDEX('Lorri 401b'!L:L,MATCH('Retirement Calculator'!A215,'Lorri 401b'!N:N,0),0)</f>
        <v>3844003.7228970625</v>
      </c>
      <c r="S215" s="25">
        <f t="shared" ca="1" si="7"/>
        <v>5183773.2944870312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1336921.3332845652</v>
      </c>
      <c r="R216" s="25">
        <f t="array" aca="1" ref="R216" ca="1">INDEX('Lorri 401b'!L:L,MATCH('Retirement Calculator'!A216,'Lorri 401b'!N:N,0),0)</f>
        <v>3838274.8711299109</v>
      </c>
      <c r="S216" s="25">
        <f t="shared" ca="1" si="7"/>
        <v>5175196.2044144757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1334061.2273195565</v>
      </c>
      <c r="R217" s="25">
        <f t="array" aca="1" ref="R217" ca="1">INDEX('Lorri 401b'!L:L,MATCH('Retirement Calculator'!A217,'Lorri 401b'!N:N,0),0)</f>
        <v>3832522.1491470626</v>
      </c>
      <c r="S217" s="25">
        <f t="shared" ca="1" si="7"/>
        <v>5166583.3764666189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1331189.2042463603</v>
      </c>
      <c r="R218" s="25">
        <f t="array" aca="1" ref="R218" ca="1">INDEX('Lorri 401b'!L:L,MATCH('Retirement Calculator'!A218,'Lorri 401b'!N:N,0),0)</f>
        <v>3826745.4574892856</v>
      </c>
      <c r="S218" s="25">
        <f t="shared" ca="1" si="7"/>
        <v>5157934.6617356464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1328305.214410359</v>
      </c>
      <c r="R219" s="25">
        <f t="array" aca="1" ref="R219" ca="1">INDEX('Lorri 401b'!L:L,MATCH('Retirement Calculator'!A219,'Lorri 401b'!N:N,0),0)</f>
        <v>3820944.6962829349</v>
      </c>
      <c r="S219" s="25">
        <f t="shared" ca="1" si="7"/>
        <v>5149249.9106932934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1325409.2079500412</v>
      </c>
      <c r="R220" s="25">
        <f t="array" aca="1" ref="R220" ca="1">INDEX('Lorri 401b'!L:L,MATCH('Retirement Calculator'!A220,'Lorri 401b'!N:N,0),0)</f>
        <v>3815119.7652382241</v>
      </c>
      <c r="S220" s="25">
        <f t="shared" ca="1" si="7"/>
        <v>5140528.9731882652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1322501.1347961386</v>
      </c>
      <c r="R221" s="25">
        <f t="array" aca="1" ref="R221" ca="1">INDEX('Lorri 401b'!L:L,MATCH('Retirement Calculator'!A221,'Lorri 401b'!N:N,0),0)</f>
        <v>3809270.5636474937</v>
      </c>
      <c r="S221" s="25">
        <f t="shared" ca="1" si="7"/>
        <v>5131771.6984436326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1319580.9446707615</v>
      </c>
      <c r="R222" s="25">
        <f t="array" aca="1" ref="R222" ca="1">INDEX('Lorri 401b'!L:L,MATCH('Retirement Calculator'!A222,'Lorri 401b'!N:N,0),0)</f>
        <v>3803396.9903834686</v>
      </c>
      <c r="S222" s="25">
        <f t="shared" ca="1" si="7"/>
        <v>5122977.9350542296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1316648.5870865285</v>
      </c>
      <c r="R223" s="25">
        <f t="array" aca="1" ref="R223" ca="1">INDEX('Lorri 401b'!L:L,MATCH('Retirement Calculator'!A223,'Lorri 401b'!N:N,0),0)</f>
        <v>3797498.9438975099</v>
      </c>
      <c r="S223" s="25">
        <f t="shared" ca="1" si="7"/>
        <v>5114147.5309840385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1313704.0113456945</v>
      </c>
      <c r="R224" s="25">
        <f t="array" aca="1" ref="R224" ca="1">INDEX('Lorri 401b'!L:L,MATCH('Retirement Calculator'!A224,'Lorri 401b'!N:N,0),0)</f>
        <v>3791576.3222178598</v>
      </c>
      <c r="S224" s="25">
        <f t="shared" ca="1" si="7"/>
        <v>5105280.3335635541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1310747.1665392739</v>
      </c>
      <c r="R225" s="25">
        <f t="array" aca="1" ref="R225" ca="1">INDEX('Lorri 401b'!L:L,MATCH('Retirement Calculator'!A225,'Lorri 401b'!N:N,0),0)</f>
        <v>3785629.0229478781</v>
      </c>
      <c r="S225" s="25">
        <f t="shared" ca="1" si="7"/>
        <v>5096376.1894871518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1307778.0015461599</v>
      </c>
      <c r="R226" s="25">
        <f t="array" aca="1" ref="R226" ca="1">INDEX('Lorri 401b'!L:L,MATCH('Retirement Calculator'!A226,'Lorri 401b'!N:N,0),0)</f>
        <v>3779656.9432642711</v>
      </c>
      <c r="S226" s="25">
        <f t="shared" ca="1" si="7"/>
        <v>5087434.9448104315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1304796.4650322411</v>
      </c>
      <c r="R227" s="25">
        <f t="array" aca="1" ref="R227" ca="1">INDEX('Lorri 401b'!L:L,MATCH('Retirement Calculator'!A227,'Lorri 401b'!N:N,0),0)</f>
        <v>3773659.9799153162</v>
      </c>
      <c r="S227" s="25">
        <f t="shared" ca="1" si="7"/>
        <v>5078456.4449475575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1301802.5054495144</v>
      </c>
      <c r="R228" s="25">
        <f t="array" aca="1" ref="R228" ca="1">INDEX('Lorri 401b'!L:L,MATCH('Retirement Calculator'!A228,'Lorri 401b'!N:N,0),0)</f>
        <v>3767638.0292190737</v>
      </c>
      <c r="S228" s="25">
        <f t="shared" ca="1" si="7"/>
        <v>5069440.5346685881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1298796.0710351928</v>
      </c>
      <c r="R229" s="25">
        <f t="array" aca="1" ref="R229" ca="1">INDEX('Lorri 401b'!L:L,MATCH('Retirement Calculator'!A229,'Lorri 401b'!N:N,0),0)</f>
        <v>3761590.9870615969</v>
      </c>
      <c r="S229" s="25">
        <f t="shared" ca="1" si="7"/>
        <v>5060387.0580967898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1295777.1098108117</v>
      </c>
      <c r="R230" s="25">
        <f t="array" aca="1" ref="R230" ca="1">INDEX('Lorri 401b'!L:L,MATCH('Retirement Calculator'!A230,'Lorri 401b'!N:N,0),0)</f>
        <v>3755518.7488951306</v>
      </c>
      <c r="S230" s="25">
        <f t="shared" ca="1" si="7"/>
        <v>5051295.8587059425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1292745.5695813289</v>
      </c>
      <c r="R231" s="25">
        <f t="array" aca="1" ref="R231" ca="1">INDEX('Lorri 401b'!L:L,MATCH('Retirement Calculator'!A231,'Lorri 401b'!N:N,0),0)</f>
        <v>3749421.2097363039</v>
      </c>
      <c r="S231" s="25">
        <f t="shared" ca="1" si="7"/>
        <v>5042166.7793176323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1289701.3979342233</v>
      </c>
      <c r="R232" s="25">
        <f t="array" aca="1" ref="R232" ca="1">INDEX('Lorri 401b'!L:L,MATCH('Retirement Calculator'!A232,'Lorri 401b'!N:N,0),0)</f>
        <v>3743298.2641643155</v>
      </c>
      <c r="S232" s="25">
        <f t="shared" ca="1" si="7"/>
        <v>5032999.6620985391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1286644.5422385882</v>
      </c>
      <c r="R233" s="25">
        <f t="array" aca="1" ref="R233" ca="1">INDEX('Lorri 401b'!L:L,MATCH('Retirement Calculator'!A233,'Lorri 401b'!N:N,0),0)</f>
        <v>3737149.8063191106</v>
      </c>
      <c r="S233" s="25">
        <f t="shared" ca="1" si="7"/>
        <v>5023794.3485576985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1283574.9496442212</v>
      </c>
      <c r="R234" s="25">
        <f t="array" aca="1" ref="R234" ca="1">INDEX('Lorri 401b'!L:L,MATCH('Retirement Calculator'!A234,'Lorri 401b'!N:N,0),0)</f>
        <v>3730975.7298995508</v>
      </c>
      <c r="S234" s="25">
        <f t="shared" ca="1" si="7"/>
        <v>5014550.6795437718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1280492.567080711</v>
      </c>
      <c r="R235" s="25">
        <f t="array" aca="1" ref="R235" ca="1">INDEX('Lorri 401b'!L:L,MATCH('Retirement Calculator'!A235,'Lorri 401b'!N:N,0),0)</f>
        <v>3724775.9281615759</v>
      </c>
      <c r="S235" s="25">
        <f t="shared" ca="1" si="7"/>
        <v>5005268.4952422865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1277397.3412565195</v>
      </c>
      <c r="R236" s="25">
        <f t="array" aca="1" ref="R236" ca="1">INDEX('Lorri 401b'!L:L,MATCH('Retirement Calculator'!A236,'Lorri 401b'!N:N,0),0)</f>
        <v>3718550.2939163595</v>
      </c>
      <c r="S236" s="25">
        <f t="shared" ca="1" si="7"/>
        <v>4995947.6351728793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1274289.2186580605</v>
      </c>
      <c r="R237" s="25">
        <f t="array" aca="1" ref="R237" ca="1">INDEX('Lorri 401b'!L:L,MATCH('Retirement Calculator'!A237,'Lorri 401b'!N:N,0),0)</f>
        <v>3712298.7195284548</v>
      </c>
      <c r="S237" s="25">
        <f t="shared" ca="1" si="7"/>
        <v>4986587.9381865151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1271168.1455487746</v>
      </c>
      <c r="R238" s="25">
        <f t="array" aca="1" ref="R238" ca="1">INDEX('Lorri 401b'!L:L,MATCH('Retirement Calculator'!A238,'Lorri 401b'!N:N,0),0)</f>
        <v>3706021.0969139338</v>
      </c>
      <c r="S238" s="25">
        <f t="shared" ca="1" si="7"/>
        <v>4977189.2424627086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1268034.0679682002</v>
      </c>
      <c r="R239" s="25">
        <f t="array" aca="1" ref="R239" ca="1">INDEX('Lorri 401b'!L:L,MATCH('Retirement Calculator'!A239,'Lorri 401b'!N:N,0),0)</f>
        <v>3699717.3175385189</v>
      </c>
      <c r="S239" s="25">
        <f t="shared" ca="1" si="7"/>
        <v>4967751.3855067194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1264886.9317310399</v>
      </c>
      <c r="R240" s="25">
        <f t="array" aca="1" ref="R240" ca="1">INDEX('Lorri 401b'!L:L,MATCH('Retirement Calculator'!A240,'Lorri 401b'!N:N,0),0)</f>
        <v>3693387.2724157064</v>
      </c>
      <c r="S240" s="25">
        <f t="shared" ca="1" si="7"/>
        <v>4958274.2041467465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1261726.6824262247</v>
      </c>
      <c r="R241" s="25">
        <f t="array" aca="1" ref="R241" ca="1">INDEX('Lorri 401b'!L:L,MATCH('Retirement Calculator'!A241,'Lorri 401b'!N:N,0),0)</f>
        <v>3687030.8521048822</v>
      </c>
      <c r="S241" s="25">
        <f t="shared" ca="1" si="7"/>
        <v>4948757.5345311072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1258553.2654159728</v>
      </c>
      <c r="R242" s="25">
        <f t="array" aca="1" ref="R242" ca="1">INDEX('Lorri 401b'!L:L,MATCH('Retirement Calculator'!A242,'Lorri 401b'!N:N,0),0)</f>
        <v>3680647.9467094298</v>
      </c>
      <c r="S242" s="25">
        <f t="shared" ca="1" si="7"/>
        <v>4939201.2121254029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1255366.625834845</v>
      </c>
      <c r="R243" s="25">
        <f t="array" aca="1" ref="R243" ca="1">INDEX('Lorri 401b'!L:L,MATCH('Retirement Calculator'!A243,'Lorri 401b'!N:N,0),0)</f>
        <v>3674238.4458748298</v>
      </c>
      <c r="S243" s="25">
        <f t="shared" ca="1" si="7"/>
        <v>4929605.0717096748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1252166.7085887957</v>
      </c>
      <c r="R244" s="25">
        <f t="array" aca="1" ref="R244" ca="1">INDEX('Lorri 401b'!L:L,MATCH('Retirement Calculator'!A244,'Lorri 401b'!N:N,0),0)</f>
        <v>3667802.2387867519</v>
      </c>
      <c r="S244" s="25">
        <f t="shared" ca="1" si="7"/>
        <v>4919968.9473755471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1248953.4583542212</v>
      </c>
      <c r="R245" s="25">
        <f t="array" aca="1" ref="R245" ca="1">INDEX('Lorri 401b'!L:L,MATCH('Retirement Calculator'!A245,'Lorri 401b'!N:N,0),0)</f>
        <v>3661339.2141691404</v>
      </c>
      <c r="S245" s="25">
        <f t="shared" ca="1" si="7"/>
        <v>4910292.6725233616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1245726.8195770027</v>
      </c>
      <c r="R246" s="25">
        <f t="array" aca="1" ref="R246" ca="1">INDEX('Lorri 401b'!L:L,MATCH('Retirement Calculator'!A246,'Lorri 401b'!N:N,0),0)</f>
        <v>3654849.2602822888</v>
      </c>
      <c r="S246" s="25">
        <f t="shared" ca="1" si="7"/>
        <v>4900576.0798592912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1242486.7364715456</v>
      </c>
      <c r="R247" s="25">
        <f t="array" aca="1" ref="R247" ca="1">INDEX('Lorri 401b'!L:L,MATCH('Retirement Calculator'!A247,'Lorri 401b'!N:N,0),0)</f>
        <v>3648332.2649209085</v>
      </c>
      <c r="S247" s="25">
        <f t="shared" ca="1" si="7"/>
        <v>4890819.0013924539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1239233.1530198159</v>
      </c>
      <c r="R248" s="25">
        <f t="array" aca="1" ref="R248" ca="1">INDEX('Lorri 401b'!L:L,MATCH('Retirement Calculator'!A248,'Lorri 401b'!N:N,0),0)</f>
        <v>3641788.1154121892</v>
      </c>
      <c r="S248" s="25">
        <f t="shared" ca="1" si="7"/>
        <v>4881021.2684320053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1235966.0129703707</v>
      </c>
      <c r="R249" s="25">
        <f t="array" aca="1" ref="R249" ca="1">INDEX('Lorri 401b'!L:L,MATCH('Retirement Calculator'!A249,'Lorri 401b'!N:N,0),0)</f>
        <v>3635216.6986138504</v>
      </c>
      <c r="S249" s="25">
        <f t="shared" ca="1" si="7"/>
        <v>4871182.7115842216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1232685.2598373862</v>
      </c>
      <c r="R250" s="25">
        <f t="array" aca="1" ref="R250" ca="1">INDEX('Lorri 401b'!L:L,MATCH('Retirement Calculator'!A250,'Lorri 401b'!N:N,0),0)</f>
        <v>3628617.9009121852</v>
      </c>
      <c r="S250" s="25">
        <f t="shared" ca="1" si="7"/>
        <v>4861303.1607495714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1229390.8368996808</v>
      </c>
      <c r="R251" s="25">
        <f t="array" aca="1" ref="R251" ca="1">INDEX('Lorri 401b'!L:L,MATCH('Retirement Calculator'!A251,'Lorri 401b'!N:N,0),0)</f>
        <v>3621991.6082200962</v>
      </c>
      <c r="S251" s="25">
        <f t="shared" ca="1" si="7"/>
        <v>4851382.4451197768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1226082.6871997351</v>
      </c>
      <c r="R252" s="25">
        <f t="array" aca="1" ref="R252" ca="1">INDEX('Lorri 401b'!L:L,MATCH('Retirement Calculator'!A252,'Lorri 401b'!N:N,0),0)</f>
        <v>3615337.7059751237</v>
      </c>
      <c r="S252" s="25">
        <f t="shared" ca="1" si="7"/>
        <v>4841420.3931748588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1222760.7535427061</v>
      </c>
      <c r="R253" s="25">
        <f t="array" aca="1" ref="R253" ca="1">INDEX('Lorri 401b'!L:L,MATCH('Retirement Calculator'!A253,'Lorri 401b'!N:N,0),0)</f>
        <v>3608656.0791374636</v>
      </c>
      <c r="S253" s="25">
        <f t="shared" ca="1" si="7"/>
        <v>4831416.8326801695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1219424.9784954397</v>
      </c>
      <c r="R254" s="25">
        <f t="array" aca="1" ref="R254" ca="1">INDEX('Lorri 401b'!L:L,MATCH('Retirement Calculator'!A254,'Lorri 401b'!N:N,0),0)</f>
        <v>3601946.6121879802</v>
      </c>
      <c r="S254" s="25">
        <f t="shared" ca="1" si="7"/>
        <v>4821371.5906834202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1216075.3043854763</v>
      </c>
      <c r="R255" s="25">
        <f t="array" aca="1" ref="R255" ca="1">INDEX('Lorri 401b'!L:L,MATCH('Retirement Calculator'!A255,'Lorri 401b'!N:N,0),0)</f>
        <v>3595209.189126207</v>
      </c>
      <c r="S255" s="25">
        <f t="shared" ca="1" si="7"/>
        <v>4811284.4935116833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1212711.6733000546</v>
      </c>
      <c r="R256" s="25">
        <f t="array" aca="1" ref="R256" ca="1">INDEX('Lorri 401b'!L:L,MATCH('Retirement Calculator'!A256,'Lorri 401b'!N:N,0),0)</f>
        <v>3588443.6934683435</v>
      </c>
      <c r="S256" s="25">
        <f t="shared" ca="1" si="7"/>
        <v>4801155.3667683983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1209334.0270851103</v>
      </c>
      <c r="R257" s="25">
        <f t="array" aca="1" ref="R257" ca="1">INDEX('Lorri 401b'!L:L,MATCH('Retirement Calculator'!A257,'Lorri 401b'!N:N,0),0)</f>
        <v>3581650.0082452386</v>
      </c>
      <c r="S257" s="25">
        <f t="shared" ca="1" si="7"/>
        <v>4790984.0353303486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1205942.3073442704</v>
      </c>
      <c r="R258" s="25">
        <f t="array" aca="1" ref="R258" ca="1">INDEX('Lorri 401b'!L:L,MATCH('Retirement Calculator'!A258,'Lorri 401b'!N:N,0),0)</f>
        <v>3574828.016000371</v>
      </c>
      <c r="S258" s="25">
        <f t="shared" ca="1" si="7"/>
        <v>4780770.3233446414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1202536.4554378437</v>
      </c>
      <c r="R259" s="25">
        <f t="array" aca="1" ref="R259" ca="1">INDEX('Lorri 401b'!L:L,MATCH('Retirement Calculator'!A259,'Lorri 401b'!N:N,0),0)</f>
        <v>3567977.5987878162</v>
      </c>
      <c r="S259" s="25">
        <f t="shared" ca="1" si="7"/>
        <v>4770514.0542256599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1199116.4124818069</v>
      </c>
      <c r="R260" s="25">
        <f t="array" aca="1" ref="R260" ca="1">INDEX('Lorri 401b'!L:L,MATCH('Retirement Calculator'!A260,'Lorri 401b'!N:N,0),0)</f>
        <v>3561098.6381702092</v>
      </c>
      <c r="S260" s="25">
        <f t="shared" ca="1" si="7"/>
        <v>4760215.050652016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1195682.1193467868</v>
      </c>
      <c r="R261" s="25">
        <f t="array" aca="1" ref="R261" ca="1">INDEX('Lorri 401b'!L:L,MATCH('Retirement Calculator'!A261,'Lorri 401b'!N:N,0),0)</f>
        <v>3554191.0152166956</v>
      </c>
      <c r="S261" s="25">
        <f t="shared" ca="1" si="7"/>
        <v>4749873.1345634824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1192233.5166570372</v>
      </c>
      <c r="R262" s="25">
        <f t="array" aca="1" ref="R262" ca="1">INDEX('Lorri 401b'!L:L,MATCH('Retirement Calculator'!A262,'Lorri 401b'!N:N,0),0)</f>
        <v>3547254.6105008754</v>
      </c>
      <c r="S262" s="25">
        <f t="shared" ca="1" si="7"/>
        <v>4739488.1271579126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1188770.5447894137</v>
      </c>
      <c r="R263" s="25">
        <f t="array" aca="1" ref="R263" ca="1">INDEX('Lorri 401b'!L:L,MATCH('Retirement Calculator'!A263,'Lorri 401b'!N:N,0),0)</f>
        <v>3540289.3040987393</v>
      </c>
      <c r="S263" s="25">
        <f t="shared" ca="1" si="7"/>
        <v>4729059.8488881532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1185293.1438723418</v>
      </c>
      <c r="R264" s="25">
        <f t="array" aca="1" ref="R264" ca="1">INDEX('Lorri 401b'!L:L,MATCH('Retirement Calculator'!A264,'Lorri 401b'!N:N,0),0)</f>
        <v>3533294.9755865945</v>
      </c>
      <c r="S264" s="25">
        <f t="shared" ca="1" si="7"/>
        <v>4718588.1194589362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1181801.2537847823</v>
      </c>
      <c r="R265" s="25">
        <f t="array" aca="1" ref="R265" ca="1">INDEX('Lorri 401b'!L:L,MATCH('Retirement Calculator'!A265,'Lorri 401b'!N:N,0),0)</f>
        <v>3526271.5040389826</v>
      </c>
      <c r="S265" s="25">
        <f t="shared" ca="1" si="7"/>
        <v>4708072.7578237653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1178294.8141551912</v>
      </c>
      <c r="R266" s="25">
        <f t="array" aca="1" ref="R266" ca="1">INDEX('Lorri 401b'!L:L,MATCH('Retirement Calculator'!A266,'Lorri 401b'!N:N,0),0)</f>
        <v>3519218.768026589</v>
      </c>
      <c r="S266" s="25">
        <f t="shared" ref="S266:S520" ca="1" si="267">SUM(Q266:R266)</f>
        <v>4697513.5821817797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1174773.7643604768</v>
      </c>
      <c r="R267" s="25">
        <f t="array" aca="1" ref="R267" ca="1">INDEX('Lorri 401b'!L:L,MATCH('Retirement Calculator'!A267,'Lorri 401b'!N:N,0),0)</f>
        <v>3512136.6456141435</v>
      </c>
      <c r="S267" s="25">
        <f t="shared" ca="1" si="267"/>
        <v>4686910.4099746197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1171238.043524951</v>
      </c>
      <c r="R268" s="25">
        <f t="array" aca="1" ref="R268" ca="1">INDEX('Lorri 401b'!L:L,MATCH('Retirement Calculator'!A268,'Lorri 401b'!N:N,0),0)</f>
        <v>3505025.0143583128</v>
      </c>
      <c r="S268" s="25">
        <f t="shared" ca="1" si="267"/>
        <v>4676263.0578832636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1167687.5905192771</v>
      </c>
      <c r="R269" s="25">
        <f t="array" aca="1" ref="R269" ca="1">INDEX('Lorri 401b'!L:L,MATCH('Retirement Calculator'!A269,'Lorri 401b'!N:N,0),0)</f>
        <v>3497883.7513055829</v>
      </c>
      <c r="S269" s="25">
        <f t="shared" ca="1" si="267"/>
        <v>4665571.3418248603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1164122.343959413</v>
      </c>
      <c r="R270" s="25">
        <f t="array" aca="1" ref="R270" ca="1">INDEX('Lorri 401b'!L:L,MATCH('Retirement Calculator'!A270,'Lorri 401b'!N:N,0),0)</f>
        <v>3490712.7329901331</v>
      </c>
      <c r="S270" s="25">
        <f t="shared" ca="1" si="267"/>
        <v>4654835.0769495461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1160542.2422055495</v>
      </c>
      <c r="R271" s="25">
        <f t="array" aca="1" ref="R271" ca="1">INDEX('Lorri 401b'!L:L,MATCH('Retirement Calculator'!A271,'Lorri 401b'!N:N,0),0)</f>
        <v>3483511.8354317024</v>
      </c>
      <c r="S271" s="25">
        <f t="shared" ca="1" si="267"/>
        <v>4644054.0776372515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1156947.2233610449</v>
      </c>
      <c r="R272" s="25">
        <f t="array" aca="1" ref="R272" ca="1">INDEX('Lorri 401b'!L:L,MATCH('Retirement Calculator'!A272,'Lorri 401b'!N:N,0),0)</f>
        <v>3476280.9341334449</v>
      </c>
      <c r="S272" s="25">
        <f t="shared" ca="1" si="267"/>
        <v>4633228.15749449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1153337.2252713549</v>
      </c>
      <c r="R273" s="25">
        <f t="array" aca="1" ref="R273" ca="1">INDEX('Lorri 401b'!L:L,MATCH('Retirement Calculator'!A273,'Lorri 401b'!N:N,0),0)</f>
        <v>3469019.9040797781</v>
      </c>
      <c r="S273" s="25">
        <f t="shared" ca="1" si="267"/>
        <v>4622357.1293511335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1149712.1855229577</v>
      </c>
      <c r="R274" s="25">
        <f t="array" aca="1" ref="R274" ca="1">INDEX('Lorri 401b'!L:L,MATCH('Retirement Calculator'!A274,'Lorri 401b'!N:N,0),0)</f>
        <v>3461728.6197342211</v>
      </c>
      <c r="S274" s="25">
        <f t="shared" ca="1" si="267"/>
        <v>4611440.8052571788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1146072.0414422755</v>
      </c>
      <c r="R275" s="25">
        <f t="array" aca="1" ref="R275" ca="1">INDEX('Lorri 401b'!L:L,MATCH('Retirement Calculator'!A275,'Lorri 401b'!N:N,0),0)</f>
        <v>3454406.9550372241</v>
      </c>
      <c r="S275" s="25">
        <f t="shared" ca="1" si="267"/>
        <v>4600478.9964795001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1142416.7300945905</v>
      </c>
      <c r="R276" s="25">
        <f t="array" aca="1" ref="R276" ca="1">INDEX('Lorri 401b'!L:L,MATCH('Retirement Calculator'!A276,'Lorri 401b'!N:N,0),0)</f>
        <v>3447054.7834039894</v>
      </c>
      <c r="S276" s="25">
        <f t="shared" ca="1" si="267"/>
        <v>4589471.5134985801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1138746.1882829568</v>
      </c>
      <c r="R277" s="25">
        <f t="array" aca="1" ref="R277" ca="1">INDEX('Lorri 401b'!L:L,MATCH('Retirement Calculator'!A277,'Lorri 401b'!N:N,0),0)</f>
        <v>3439671.977722283</v>
      </c>
      <c r="S277" s="25">
        <f t="shared" ca="1" si="267"/>
        <v>4578418.1660052398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1135060.352547108</v>
      </c>
      <c r="R278" s="25">
        <f t="array" aca="1" ref="R278" ca="1">INDEX('Lorri 401b'!L:L,MATCH('Retirement Calculator'!A278,'Lorri 401b'!N:N,0),0)</f>
        <v>3432258.4103502361</v>
      </c>
      <c r="S278" s="25">
        <f t="shared" ca="1" si="267"/>
        <v>4567318.7628973443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1131359.1591623598</v>
      </c>
      <c r="R279" s="25">
        <f t="array" aca="1" ref="R279" ca="1">INDEX('Lorri 401b'!L:L,MATCH('Retirement Calculator'!A279,'Lorri 401b'!N:N,0),0)</f>
        <v>3424813.9531141394</v>
      </c>
      <c r="S279" s="25">
        <f t="shared" ca="1" si="267"/>
        <v>4556173.1122764992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1127642.5441385086</v>
      </c>
      <c r="R280" s="25">
        <f t="array" aca="1" ref="R280" ca="1">INDEX('Lorri 401b'!L:L,MATCH('Retirement Calculator'!A280,'Lorri 401b'!N:N,0),0)</f>
        <v>3417338.4773062253</v>
      </c>
      <c r="S280" s="25">
        <f t="shared" ca="1" si="267"/>
        <v>4544981.0214447342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1123910.4432187246</v>
      </c>
      <c r="R281" s="25">
        <f t="array" aca="1" ref="R281" ca="1">INDEX('Lorri 401b'!L:L,MATCH('Retirement Calculator'!A281,'Lorri 401b'!N:N,0),0)</f>
        <v>3409831.8536824449</v>
      </c>
      <c r="S281" s="25">
        <f t="shared" ca="1" si="267"/>
        <v>4533742.2969011692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1120162.7918784416</v>
      </c>
      <c r="R282" s="25">
        <f t="array" aca="1" ref="R282" ca="1">INDEX('Lorri 401b'!L:L,MATCH('Retirement Calculator'!A282,'Lorri 401b'!N:N,0),0)</f>
        <v>3402293.9524602322</v>
      </c>
      <c r="S282" s="25">
        <f t="shared" ca="1" si="267"/>
        <v>4522456.7443386735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1116399.5253242406</v>
      </c>
      <c r="R283" s="25">
        <f t="array" aca="1" ref="R283" ca="1">INDEX('Lorri 401b'!L:L,MATCH('Retirement Calculator'!A283,'Lorri 401b'!N:N,0),0)</f>
        <v>3394724.6433162601</v>
      </c>
      <c r="S283" s="25">
        <f t="shared" ca="1" si="267"/>
        <v>4511124.1686405009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1112620.5784927304</v>
      </c>
      <c r="R284" s="25">
        <f t="array" aca="1" ref="R284" ca="1">INDEX('Lorri 401b'!L:L,MATCH('Retirement Calculator'!A284,'Lorri 401b'!N:N,0),0)</f>
        <v>3387123.7953841882</v>
      </c>
      <c r="S284" s="25">
        <f t="shared" ca="1" si="267"/>
        <v>4499744.3738769181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1108825.8860494224</v>
      </c>
      <c r="R285" s="25">
        <f t="array" aca="1" ref="R285" ca="1">INDEX('Lorri 401b'!L:L,MATCH('Retirement Calculator'!A285,'Lorri 401b'!N:N,0),0)</f>
        <v>3379491.2772523994</v>
      </c>
      <c r="S285" s="25">
        <f t="shared" ca="1" si="267"/>
        <v>4488317.1633018218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1105015.3823876006</v>
      </c>
      <c r="R286" s="25">
        <f t="array" aca="1" ref="R286" ca="1">INDEX('Lorri 401b'!L:L,MATCH('Retirement Calculator'!A286,'Lorri 401b'!N:N,0),0)</f>
        <v>3371826.9569617282</v>
      </c>
      <c r="S286" s="25">
        <f t="shared" ca="1" si="267"/>
        <v>4476842.3393493285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1101189.0016271879</v>
      </c>
      <c r="R287" s="25">
        <f t="array" aca="1" ref="R287" ca="1">INDEX('Lorri 401b'!L:L,MATCH('Retirement Calculator'!A287,'Lorri 401b'!N:N,0),0)</f>
        <v>3364130.7020031791</v>
      </c>
      <c r="S287" s="25">
        <f t="shared" ca="1" si="267"/>
        <v>4465319.7036303673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1097346.6776136067</v>
      </c>
      <c r="R288" s="25">
        <f t="array" aca="1" ref="R288" ca="1">INDEX('Lorri 401b'!L:L,MATCH('Retirement Calculator'!A288,'Lorri 401b'!N:N,0),0)</f>
        <v>3356402.3793156361</v>
      </c>
      <c r="S288" s="25">
        <f t="shared" ca="1" si="267"/>
        <v>4453749.0569292428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1093488.3439166355</v>
      </c>
      <c r="R289" s="25">
        <f t="array" aca="1" ref="R289" ca="1">INDEX('Lorri 401b'!L:L,MATCH('Retirement Calculator'!A289,'Lorri 401b'!N:N,0),0)</f>
        <v>3348641.8552835616</v>
      </c>
      <c r="S289" s="25">
        <f t="shared" ca="1" si="267"/>
        <v>4442130.1992001971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1089613.9338292603</v>
      </c>
      <c r="R290" s="25">
        <f t="array" aca="1" ref="R290" ca="1">INDEX('Lorri 401b'!L:L,MATCH('Retirement Calculator'!A290,'Lorri 401b'!N:N,0),0)</f>
        <v>3340848.995734687</v>
      </c>
      <c r="S290" s="25">
        <f t="shared" ca="1" si="267"/>
        <v>4430462.929563947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1085723.3803665212</v>
      </c>
      <c r="R291" s="25">
        <f t="array" aca="1" ref="R291" ca="1">INDEX('Lorri 401b'!L:L,MATCH('Retirement Calculator'!A291,'Lorri 401b'!N:N,0),0)</f>
        <v>3333023.6659376919</v>
      </c>
      <c r="S291" s="25">
        <f t="shared" ca="1" si="267"/>
        <v>4418747.0463042129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1081816.616264354</v>
      </c>
      <c r="R292" s="25">
        <f t="array" aca="1" ref="R292" ca="1">INDEX('Lorri 401b'!L:L,MATCH('Retirement Calculator'!A292,'Lorri 401b'!N:N,0),0)</f>
        <v>3325165.730599876</v>
      </c>
      <c r="S292" s="25">
        <f t="shared" ca="1" si="267"/>
        <v>4406982.34686423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1077893.5739784276</v>
      </c>
      <c r="R293" s="25">
        <f t="array" aca="1" ref="R293" ca="1">INDEX('Lorri 401b'!L:L,MATCH('Retirement Calculator'!A293,'Lorri 401b'!N:N,0),0)</f>
        <v>3317275.0538648195</v>
      </c>
      <c r="S293" s="25">
        <f t="shared" ca="1" si="267"/>
        <v>4395168.6278432468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1073954.1856829766</v>
      </c>
      <c r="R294" s="25">
        <f t="array" aca="1" ref="R294" ca="1">INDEX('Lorri 401b'!L:L,MATCH('Retirement Calculator'!A294,'Lorri 401b'!N:N,0),0)</f>
        <v>3309351.4993100334</v>
      </c>
      <c r="S294" s="25">
        <f t="shared" ca="1" si="267"/>
        <v>4383305.68499301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1069998.3832696278</v>
      </c>
      <c r="R295" s="25">
        <f t="array" aca="1" ref="R295" ca="1">INDEX('Lorri 401b'!L:L,MATCH('Retirement Calculator'!A295,'Lorri 401b'!N:N,0),0)</f>
        <v>3301394.9299446023</v>
      </c>
      <c r="S295" s="25">
        <f t="shared" ca="1" si="267"/>
        <v>4371393.3132142304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1066026.0983462236</v>
      </c>
      <c r="R296" s="25">
        <f t="array" aca="1" ref="R296" ca="1">INDEX('Lorri 401b'!L:L,MATCH('Retirement Calculator'!A296,'Lorri 401b'!N:N,0),0)</f>
        <v>3293405.2082068152</v>
      </c>
      <c r="S296" s="25">
        <f t="shared" ca="1" si="267"/>
        <v>4359431.3065530388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1062037.2622356385</v>
      </c>
      <c r="R297" s="25">
        <f t="array" aca="1" ref="R297" ca="1">INDEX('Lorri 401b'!L:L,MATCH('Retirement Calculator'!A297,'Lorri 401b'!N:N,0),0)</f>
        <v>3285382.1959617874</v>
      </c>
      <c r="S297" s="25">
        <f t="shared" ca="1" si="267"/>
        <v>4347419.4581974261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1058031.8059745925</v>
      </c>
      <c r="R298" s="25">
        <f t="array" aca="1" ref="R298" ca="1">INDEX('Lorri 401b'!L:L,MATCH('Retirement Calculator'!A298,'Lorri 401b'!N:N,0),0)</f>
        <v>3277325.7544990717</v>
      </c>
      <c r="S298" s="25">
        <f t="shared" ca="1" si="267"/>
        <v>4335357.5604736637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1054009.6603124589</v>
      </c>
      <c r="R299" s="25">
        <f t="array" aca="1" ref="R299" ca="1">INDEX('Lorri 401b'!L:L,MATCH('Retirement Calculator'!A299,'Lorri 401b'!N:N,0),0)</f>
        <v>3269235.7445302615</v>
      </c>
      <c r="S299" s="25">
        <f t="shared" ca="1" si="267"/>
        <v>4323245.4048427204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1049970.7557100663</v>
      </c>
      <c r="R300" s="25">
        <f t="array" aca="1" ref="R300" ca="1">INDEX('Lorri 401b'!L:L,MATCH('Retirement Calculator'!A300,'Lorri 401b'!N:N,0),0)</f>
        <v>3261112.0261865812</v>
      </c>
      <c r="S300" s="25">
        <f t="shared" ca="1" si="267"/>
        <v>4311082.7818966471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1045915.0223384971</v>
      </c>
      <c r="R301" s="25">
        <f t="array" aca="1" ref="R301" ca="1">INDEX('Lorri 401b'!L:L,MATCH('Retirement Calculator'!A301,'Lorri 401b'!N:N,0),0)</f>
        <v>3252954.4590164688</v>
      </c>
      <c r="S301" s="25">
        <f t="shared" ca="1" si="267"/>
        <v>4298869.4813549658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1041842.3900778798</v>
      </c>
      <c r="R302" s="25">
        <f t="array" aca="1" ref="R302" ca="1">INDEX('Lorri 401b'!L:L,MATCH('Retirement Calculator'!A302,'Lorri 401b'!N:N,0),0)</f>
        <v>3244762.901983148</v>
      </c>
      <c r="S302" s="25">
        <f t="shared" ca="1" si="267"/>
        <v>4286605.2920610281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1037752.7885161765</v>
      </c>
      <c r="R303" s="25">
        <f t="array" aca="1" ref="R303" ca="1">INDEX('Lorri 401b'!L:L,MATCH('Retirement Calculator'!A303,'Lorri 401b'!N:N,0),0)</f>
        <v>3236537.2134621884</v>
      </c>
      <c r="S303" s="25">
        <f t="shared" ca="1" si="267"/>
        <v>4274290.0019783648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1033646.1469479662</v>
      </c>
      <c r="R304" s="25">
        <f t="array" aca="1" ref="R304" ca="1">INDEX('Lorri 401b'!L:L,MATCH('Retirement Calculator'!A304,'Lorri 401b'!N:N,0),0)</f>
        <v>3228277.2512390581</v>
      </c>
      <c r="S304" s="25">
        <f t="shared" ca="1" si="267"/>
        <v>4261923.3981870245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1029522.3943732217</v>
      </c>
      <c r="R305" s="25">
        <f t="array" aca="1" ref="R305" ca="1">INDEX('Lorri 401b'!L:L,MATCH('Retirement Calculator'!A305,'Lorri 401b'!N:N,0),0)</f>
        <v>3219982.8725066646</v>
      </c>
      <c r="S305" s="25">
        <f t="shared" ca="1" si="267"/>
        <v>4249505.2668798864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1025381.4594960823</v>
      </c>
      <c r="R306" s="25">
        <f t="array" aca="1" ref="R306" ca="1">INDEX('Lorri 401b'!L:L,MATCH('Retirement Calculator'!A306,'Lorri 401b'!N:N,0),0)</f>
        <v>3211653.9338628859</v>
      </c>
      <c r="S306" s="25">
        <f t="shared" ca="1" si="267"/>
        <v>4237035.3933589682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1021223.2707236215</v>
      </c>
      <c r="R307" s="25">
        <f t="array" aca="1" ref="R307" ca="1">INDEX('Lorri 401b'!L:L,MATCH('Retirement Calculator'!A307,'Lorri 401b'!N:N,0),0)</f>
        <v>3203290.2913080915</v>
      </c>
      <c r="S307" s="25">
        <f t="shared" ca="1" si="267"/>
        <v>4224513.5620317133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1017047.7561646088</v>
      </c>
      <c r="R308" s="25">
        <f t="array" aca="1" ref="R308" ca="1">INDEX('Lorri 401b'!L:L,MATCH('Retirement Calculator'!A308,'Lorri 401b'!N:N,0),0)</f>
        <v>3194891.8002426522</v>
      </c>
      <c r="S308" s="25">
        <f t="shared" ca="1" si="267"/>
        <v>4211939.5564072607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1012854.8436282668</v>
      </c>
      <c r="R309" s="25">
        <f t="array" aca="1" ref="R309" ca="1">INDEX('Lorri 401b'!L:L,MATCH('Retirement Calculator'!A309,'Lorri 401b'!N:N,0),0)</f>
        <v>3186458.3154644403</v>
      </c>
      <c r="S309" s="25">
        <f t="shared" ca="1" si="267"/>
        <v>4199313.1590927076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1008644.4606230234</v>
      </c>
      <c r="R310" s="25">
        <f t="array" aca="1" ref="R310" ca="1">INDEX('Lorri 401b'!L:L,MATCH('Retirement Calculator'!A310,'Lorri 401b'!N:N,0),0)</f>
        <v>3177989.691166319</v>
      </c>
      <c r="S310" s="25">
        <f t="shared" ca="1" si="267"/>
        <v>4186634.1517893425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1004416.5343552583</v>
      </c>
      <c r="R311" s="25">
        <f t="array" aca="1" ref="R311" ca="1">INDEX('Lorri 401b'!L:L,MATCH('Retirement Calculator'!A311,'Lorri 401b'!N:N,0),0)</f>
        <v>3169485.7809336223</v>
      </c>
      <c r="S311" s="25">
        <f t="shared" ca="1" si="267"/>
        <v>4173902.3152888808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1000170.9917280441</v>
      </c>
      <c r="R312" s="25">
        <f t="array" aca="1" ref="R312" ca="1">INDEX('Lorri 401b'!L:L,MATCH('Retirement Calculator'!A312,'Lorri 401b'!N:N,0),0)</f>
        <v>3160946.4377416228</v>
      </c>
      <c r="S312" s="25">
        <f t="shared" ca="1" si="267"/>
        <v>4161117.4294696669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995907.75933988323</v>
      </c>
      <c r="R313" s="25">
        <f t="array" aca="1" ref="R313" ca="1">INDEX('Lorri 401b'!L:L,MATCH('Retirement Calculator'!A313,'Lorri 401b'!N:N,0),0)</f>
        <v>3152371.5139529901</v>
      </c>
      <c r="S313" s="25">
        <f t="shared" ca="1" si="267"/>
        <v>4148279.2732928731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991626.76348343829</v>
      </c>
      <c r="R314" s="25">
        <f t="array" aca="1" ref="R314" ca="1">INDEX('Lorri 401b'!L:L,MATCH('Retirement Calculator'!A314,'Lorri 401b'!N:N,0),0)</f>
        <v>3143760.8613152378</v>
      </c>
      <c r="S314" s="25">
        <f t="shared" ca="1" si="267"/>
        <v>4135387.624798676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987327.93014425819</v>
      </c>
      <c r="R315" s="25">
        <f t="array" aca="1" ref="R315" ca="1">INDEX('Lorri 401b'!L:L,MATCH('Retirement Calculator'!A315,'Lorri 401b'!N:N,0),0)</f>
        <v>3135114.3309581615</v>
      </c>
      <c r="S315" s="25">
        <f t="shared" ca="1" si="267"/>
        <v>4122442.2611024198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983011.18499949819</v>
      </c>
      <c r="R316" s="25">
        <f t="array" aca="1" ref="R316" ca="1">INDEX('Lorri 401b'!L:L,MATCH('Retirement Calculator'!A316,'Lorri 401b'!N:N,0),0)</f>
        <v>3126431.773391264</v>
      </c>
      <c r="S316" s="25">
        <f t="shared" ca="1" si="267"/>
        <v>4109442.9583907621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978676.45341663505</v>
      </c>
      <c r="R317" s="25">
        <f t="array" aca="1" ref="R317" ca="1">INDEX('Lorri 401b'!L:L,MATCH('Retirement Calculator'!A317,'Lorri 401b'!N:N,0),0)</f>
        <v>3117713.0385011714</v>
      </c>
      <c r="S317" s="25">
        <f t="shared" ca="1" si="267"/>
        <v>4096389.4919178067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974323.66045217658</v>
      </c>
      <c r="R318" s="25">
        <f t="array" aca="1" ref="R318" ca="1">INDEX('Lorri 401b'!L:L,MATCH('Retirement Calculator'!A318,'Lorri 401b'!N:N,0),0)</f>
        <v>3108957.9755490366</v>
      </c>
      <c r="S318" s="25">
        <f t="shared" ca="1" si="267"/>
        <v>4083281.6360012135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969952.73085036618</v>
      </c>
      <c r="R319" s="25">
        <f t="array" aca="1" ref="R319" ca="1">INDEX('Lorri 401b'!L:L,MATCH('Retirement Calculator'!A319,'Lorri 401b'!N:N,0),0)</f>
        <v>3100166.4331679349</v>
      </c>
      <c r="S319" s="25">
        <f t="shared" ca="1" si="267"/>
        <v>4070119.1640183013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965563.58904188161</v>
      </c>
      <c r="R320" s="25">
        <f t="array" aca="1" ref="R320" ca="1">INDEX('Lorri 401b'!L:L,MATCH('Retirement Calculator'!A320,'Lorri 401b'!N:N,0),0)</f>
        <v>3091338.259360245</v>
      </c>
      <c r="S320" s="25">
        <f t="shared" ca="1" si="267"/>
        <v>4056901.8484021267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961156.15914252831</v>
      </c>
      <c r="R321" s="25">
        <f t="array" aca="1" ref="R321" ca="1">INDEX('Lorri 401b'!L:L,MATCH('Retirement Calculator'!A321,'Lorri 401b'!N:N,0),0)</f>
        <v>3082473.3014950231</v>
      </c>
      <c r="S321" s="25">
        <f t="shared" ca="1" si="267"/>
        <v>4043629.4606375513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956730.3649519278</v>
      </c>
      <c r="R322" s="25">
        <f t="array" aca="1" ref="R322" ca="1">INDEX('Lorri 401b'!L:L,MATCH('Retirement Calculator'!A322,'Lorri 401b'!N:N,0),0)</f>
        <v>3073571.4063053629</v>
      </c>
      <c r="S322" s="25">
        <f t="shared" ca="1" si="267"/>
        <v>4030301.7712572906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952286.12995219976</v>
      </c>
      <c r="R323" s="25">
        <f t="array" aca="1" ref="R323" ca="1">INDEX('Lorri 401b'!L:L,MATCH('Retirement Calculator'!A323,'Lorri 401b'!N:N,0),0)</f>
        <v>3064632.4198857457</v>
      </c>
      <c r="S323" s="25">
        <f t="shared" ca="1" si="267"/>
        <v>4016918.5498379455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947823.37730663945</v>
      </c>
      <c r="R324" s="25">
        <f t="array" aca="1" ref="R324" ca="1">INDEX('Lorri 401b'!L:L,MATCH('Retirement Calculator'!A324,'Lorri 401b'!N:N,0),0)</f>
        <v>3055656.1876893803</v>
      </c>
      <c r="S324" s="25">
        <f t="shared" ca="1" si="267"/>
        <v>4003479.5649960199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943342.0298583894</v>
      </c>
      <c r="R325" s="25">
        <f t="array" aca="1" ref="R325" ca="1">INDEX('Lorri 401b'!L:L,MATCH('Retirement Calculator'!A325,'Lorri 401b'!N:N,0),0)</f>
        <v>3046642.55452553</v>
      </c>
      <c r="S325" s="25">
        <f t="shared" ca="1" si="267"/>
        <v>3989984.5843839194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938842.01012910495</v>
      </c>
      <c r="R326" s="25">
        <f t="array" aca="1" ref="R326" ca="1">INDEX('Lorri 401b'!L:L,MATCH('Retirement Calculator'!A326,'Lorri 401b'!N:N,0),0)</f>
        <v>3037591.3645568299</v>
      </c>
      <c r="S326" s="25">
        <f t="shared" ca="1" si="267"/>
        <v>3976433.3746859347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934323.2403176151</v>
      </c>
      <c r="R327" s="25">
        <f t="array" aca="1" ref="R327" ca="1">INDEX('Lorri 401b'!L:L,MATCH('Retirement Calculator'!A327,'Lorri 401b'!N:N,0),0)</f>
        <v>3028502.4612965938</v>
      </c>
      <c r="S327" s="25">
        <f t="shared" ca="1" si="267"/>
        <v>3962825.701614209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929785.64229857735</v>
      </c>
      <c r="R328" s="25">
        <f t="array" aca="1" ref="R328" ca="1">INDEX('Lorri 401b'!L:L,MATCH('Retirement Calculator'!A328,'Lorri 401b'!N:N,0),0)</f>
        <v>3019375.6876061065</v>
      </c>
      <c r="S328" s="25">
        <f t="shared" ca="1" si="267"/>
        <v>3949161.3299046839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925229.13762112695</v>
      </c>
      <c r="R329" s="25">
        <f t="array" aca="1" ref="R329" ca="1">INDEX('Lorri 401b'!L:L,MATCH('Retirement Calculator'!A329,'Lorri 401b'!N:N,0),0)</f>
        <v>3010210.8856919091</v>
      </c>
      <c r="S329" s="25">
        <f t="shared" ca="1" si="267"/>
        <v>3935440.0233130362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920653.64750752051</v>
      </c>
      <c r="R330" s="25">
        <f t="array" aca="1" ref="R330" ca="1">INDEX('Lorri 401b'!L:L,MATCH('Retirement Calculator'!A330,'Lorri 401b'!N:N,0),0)</f>
        <v>3001007.8971030694</v>
      </c>
      <c r="S330" s="25">
        <f t="shared" ca="1" si="267"/>
        <v>3921661.5446105897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916059.09285177407</v>
      </c>
      <c r="R331" s="25">
        <f t="array" aca="1" ref="R331" ca="1">INDEX('Lorri 401b'!L:L,MATCH('Retirement Calculator'!A331,'Lorri 401b'!N:N,0),0)</f>
        <v>2991766.5627284427</v>
      </c>
      <c r="S331" s="25">
        <f t="shared" ca="1" si="267"/>
        <v>3907825.655580217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911445.39421829535</v>
      </c>
      <c r="R332" s="25">
        <f t="array" aca="1" ref="R332" ca="1">INDEX('Lorri 401b'!L:L,MATCH('Retirement Calculator'!A332,'Lorri 401b'!N:N,0),0)</f>
        <v>2982486.7227939218</v>
      </c>
      <c r="S332" s="25">
        <f t="shared" ca="1" si="267"/>
        <v>3893932.1170122172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906812.47184051049</v>
      </c>
      <c r="R333" s="25">
        <f t="array" aca="1" ref="R333" ca="1">INDEX('Lorri 401b'!L:L,MATCH('Retirement Calculator'!A333,'Lorri 401b'!N:N,0),0)</f>
        <v>2973168.2168596736</v>
      </c>
      <c r="S333" s="25">
        <f t="shared" ca="1" si="267"/>
        <v>3879980.6887001842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902160.24561948481</v>
      </c>
      <c r="R334" s="25">
        <f t="array" aca="1" ref="R334" ca="1">INDEX('Lorri 401b'!L:L,MATCH('Retirement Calculator'!A334,'Lorri 401b'!N:N,0),0)</f>
        <v>2963810.8838173659</v>
      </c>
      <c r="S334" s="25">
        <f t="shared" ca="1" si="267"/>
        <v>3865971.1294368505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897488.63512253819</v>
      </c>
      <c r="R335" s="25">
        <f t="array" aca="1" ref="R335" ca="1">INDEX('Lorri 401b'!L:L,MATCH('Retirement Calculator'!A335,'Lorri 401b'!N:N,0),0)</f>
        <v>2954414.5618873821</v>
      </c>
      <c r="S335" s="25">
        <f t="shared" ca="1" si="267"/>
        <v>3851903.1970099201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892797.55958185438</v>
      </c>
      <c r="R336" s="25">
        <f t="array" aca="1" ref="R336" ca="1">INDEX('Lorri 401b'!L:L,MATCH('Retirement Calculator'!A336,'Lorri 401b'!N:N,0),0)</f>
        <v>2944979.0886160233</v>
      </c>
      <c r="S336" s="25">
        <f t="shared" ca="1" si="267"/>
        <v>3837776.6481978777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888086.93789308437</v>
      </c>
      <c r="R337" s="25">
        <f t="array" aca="1" ref="R337" ca="1">INDEX('Lorri 401b'!L:L,MATCH('Retirement Calculator'!A337,'Lorri 401b'!N:N,0),0)</f>
        <v>2935504.3008727003</v>
      </c>
      <c r="S337" s="25">
        <f t="shared" ca="1" si="267"/>
        <v>3823591.2387657845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883356.68861394445</v>
      </c>
      <c r="R338" s="25">
        <f t="array" aca="1" ref="R338" ca="1">INDEX('Lorri 401b'!L:L,MATCH('Retirement Calculator'!A338,'Lorri 401b'!N:N,0),0)</f>
        <v>2925990.0348471138</v>
      </c>
      <c r="S338" s="25">
        <f t="shared" ca="1" si="267"/>
        <v>3809346.723461058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878606.72996280808</v>
      </c>
      <c r="R339" s="25">
        <f t="array" aca="1" ref="R339" ca="1">INDEX('Lorri 401b'!L:L,MATCH('Retirement Calculator'!A339,'Lorri 401b'!N:N,0),0)</f>
        <v>2916436.1260464205</v>
      </c>
      <c r="S339" s="25">
        <f t="shared" ca="1" si="267"/>
        <v>3795042.8560092286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873836.97981729207</v>
      </c>
      <c r="R340" s="25">
        <f t="array" aca="1" ref="R340" ca="1">INDEX('Lorri 401b'!L:L,MATCH('Retirement Calculator'!A340,'Lorri 401b'!N:N,0),0)</f>
        <v>2906842.409292391</v>
      </c>
      <c r="S340" s="25">
        <f t="shared" ca="1" si="267"/>
        <v>3780679.3891096832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869047.35571283638</v>
      </c>
      <c r="R341" s="25">
        <f t="array" aca="1" ref="R341" ca="1">INDEX('Lorri 401b'!L:L,MATCH('Retirement Calculator'!A341,'Lorri 401b'!N:N,0),0)</f>
        <v>2897208.718718553</v>
      </c>
      <c r="S341" s="25">
        <f t="shared" ca="1" si="267"/>
        <v>3766256.0744313896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864237.77484127879</v>
      </c>
      <c r="R342" s="25">
        <f t="array" aca="1" ref="R342" ca="1">INDEX('Lorri 401b'!L:L,MATCH('Retirement Calculator'!A342,'Lorri 401b'!N:N,0),0)</f>
        <v>2887534.8877673242</v>
      </c>
      <c r="S342" s="25">
        <f t="shared" ca="1" si="267"/>
        <v>3751772.662608603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859408.15404942306</v>
      </c>
      <c r="R343" s="25">
        <f t="array" aca="1" ref="R343" ca="1">INDEX('Lorri 401b'!L:L,MATCH('Retirement Calculator'!A343,'Lorri 401b'!N:N,0),0)</f>
        <v>2877820.7491871319</v>
      </c>
      <c r="S343" s="25">
        <f t="shared" ca="1" si="267"/>
        <v>3737228.9032365549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854558.40983760124</v>
      </c>
      <c r="R344" s="25">
        <f t="array" aca="1" ref="R344" ca="1">INDEX('Lorri 401b'!L:L,MATCH('Retirement Calculator'!A344,'Lorri 401b'!N:N,0),0)</f>
        <v>2868066.1350295218</v>
      </c>
      <c r="S344" s="25">
        <f t="shared" ca="1" si="267"/>
        <v>3722624.544867123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849688.45835823019</v>
      </c>
      <c r="R345" s="25">
        <f t="array" aca="1" ref="R345" ca="1">INDEX('Lorri 401b'!L:L,MATCH('Retirement Calculator'!A345,'Lorri 401b'!N:N,0),0)</f>
        <v>2858270.8766462551</v>
      </c>
      <c r="S345" s="25">
        <f t="shared" ca="1" si="267"/>
        <v>3707959.3350044852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844798.21541436168</v>
      </c>
      <c r="R346" s="25">
        <f t="array" aca="1" ref="R346" ca="1">INDEX('Lorri 401b'!L:L,MATCH('Retirement Calculator'!A346,'Lorri 401b'!N:N,0),0)</f>
        <v>2848434.8046863917</v>
      </c>
      <c r="S346" s="25">
        <f t="shared" ca="1" si="267"/>
        <v>3693233.0201007533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839887.59645822714</v>
      </c>
      <c r="R347" s="25">
        <f t="array" aca="1" ref="R347" ca="1">INDEX('Lorri 401b'!L:L,MATCH('Retirement Calculator'!A347,'Lorri 401b'!N:N,0),0)</f>
        <v>2838557.7490933621</v>
      </c>
      <c r="S347" s="25">
        <f t="shared" ca="1" si="267"/>
        <v>3678445.3455515895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834956.51658977533</v>
      </c>
      <c r="R348" s="25">
        <f t="array" aca="1" ref="R348" ca="1">INDEX('Lorri 401b'!L:L,MATCH('Retirement Calculator'!A348,'Lorri 401b'!N:N,0),0)</f>
        <v>2828639.5391020281</v>
      </c>
      <c r="S348" s="25">
        <f t="shared" ca="1" si="267"/>
        <v>3663596.0556918033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830004.89055520494</v>
      </c>
      <c r="R349" s="25">
        <f t="array" aca="1" ref="R349" ca="1">INDEX('Lorri 401b'!L:L,MATCH('Retirement Calculator'!A349,'Lorri 401b'!N:N,0),0)</f>
        <v>2818680.0032357303</v>
      </c>
      <c r="S349" s="25">
        <f t="shared" ca="1" si="267"/>
        <v>3648684.8937909352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825032.63274549053</v>
      </c>
      <c r="R350" s="25">
        <f t="array" aca="1" ref="R350" ca="1">INDEX('Lorri 401b'!L:L,MATCH('Retirement Calculator'!A350,'Lorri 401b'!N:N,0),0)</f>
        <v>2808678.969303323</v>
      </c>
      <c r="S350" s="25">
        <f t="shared" ca="1" si="267"/>
        <v>3633711.6020488134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820039.65719490231</v>
      </c>
      <c r="R351" s="25">
        <f t="array" aca="1" ref="R351" ca="1">INDEX('Lorri 401b'!L:L,MATCH('Retirement Calculator'!A351,'Lorri 401b'!N:N,0),0)</f>
        <v>2798636.2643961972</v>
      </c>
      <c r="S351" s="25">
        <f t="shared" ca="1" si="267"/>
        <v>3618675.9215910994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815025.87757951999</v>
      </c>
      <c r="R352" s="25">
        <f t="array" aca="1" ref="R352" ca="1">INDEX('Lorri 401b'!L:L,MATCH('Retirement Calculator'!A352,'Lorri 401b'!N:N,0),0)</f>
        <v>2788551.7148852916</v>
      </c>
      <c r="S352" s="25">
        <f t="shared" ca="1" si="267"/>
        <v>3603577.5924648116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809991.20721574023</v>
      </c>
      <c r="R353" s="25">
        <f t="array" aca="1" ref="R353" ca="1">INDEX('Lorri 401b'!L:L,MATCH('Retirement Calculator'!A353,'Lorri 401b'!N:N,0),0)</f>
        <v>2778425.1464180909</v>
      </c>
      <c r="S353" s="25">
        <f t="shared" ca="1" si="267"/>
        <v>3588416.3536338313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804935.5590587781</v>
      </c>
      <c r="R354" s="25">
        <f t="array" aca="1" ref="R354" ca="1">INDEX('Lorri 401b'!L:L,MATCH('Retirement Calculator'!A354,'Lorri 401b'!N:N,0),0)</f>
        <v>2768256.3839156101</v>
      </c>
      <c r="S354" s="25">
        <f t="shared" ca="1" si="267"/>
        <v>3573191.9429743881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799858.84570116189</v>
      </c>
      <c r="R355" s="25">
        <f t="array" aca="1" ref="R355" ca="1">INDEX('Lorri 401b'!L:L,MATCH('Retirement Calculator'!A355,'Lorri 401b'!N:N,0),0)</f>
        <v>2758045.2515693689</v>
      </c>
      <c r="S355" s="25">
        <f t="shared" ca="1" si="267"/>
        <v>3557904.0972705306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794760.97937122232</v>
      </c>
      <c r="R356" s="25">
        <f t="array" aca="1" ref="R356" ca="1">INDEX('Lorri 401b'!L:L,MATCH('Retirement Calculator'!A356,'Lorri 401b'!N:N,0),0)</f>
        <v>2747791.5728383516</v>
      </c>
      <c r="S356" s="25">
        <f t="shared" ca="1" si="267"/>
        <v>3542552.5522095738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789641.87193157466</v>
      </c>
      <c r="R357" s="25">
        <f t="array" aca="1" ref="R357" ca="1">INDEX('Lorri 401b'!L:L,MATCH('Retirement Calculator'!A357,'Lorri 401b'!N:N,0),0)</f>
        <v>2737495.1704459554</v>
      </c>
      <c r="S357" s="25">
        <f t="shared" ca="1" si="267"/>
        <v>3527137.0423775301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784501.43487759517</v>
      </c>
      <c r="R358" s="25">
        <f t="array" aca="1" ref="R358" ca="1">INDEX('Lorri 401b'!L:L,MATCH('Retirement Calculator'!A358,'Lorri 401b'!N:N,0),0)</f>
        <v>2727155.8663769239</v>
      </c>
      <c r="S358" s="25">
        <f t="shared" ca="1" si="267"/>
        <v>3511657.3012545193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779339.57933589071</v>
      </c>
      <c r="R359" s="25">
        <f t="array" aca="1" ref="R359" ca="1">INDEX('Lorri 401b'!L:L,MATCH('Retirement Calculator'!A359,'Lorri 401b'!N:N,0),0)</f>
        <v>2716773.4818742713</v>
      </c>
      <c r="S359" s="25">
        <f t="shared" ca="1" si="267"/>
        <v>3496113.061210162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774156.21606276254</v>
      </c>
      <c r="R360" s="25">
        <f t="array" aca="1" ref="R360" ca="1">INDEX('Lorri 401b'!L:L,MATCH('Retirement Calculator'!A360,'Lorri 401b'!N:N,0),0)</f>
        <v>2706347.8374361913</v>
      </c>
      <c r="S360" s="25">
        <f t="shared" ca="1" si="267"/>
        <v>3480504.0534989536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768951.25544266298</v>
      </c>
      <c r="R361" s="25">
        <f t="array" aca="1" ref="R361" ca="1">INDEX('Lorri 401b'!L:L,MATCH('Retirement Calculator'!A361,'Lorri 401b'!N:N,0),0)</f>
        <v>2695878.7528129523</v>
      </c>
      <c r="S361" s="25">
        <f t="shared" ca="1" si="267"/>
        <v>3464830.0082556154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763724.60748664627</v>
      </c>
      <c r="R362" s="25">
        <f t="array" aca="1" ref="R362" ca="1">INDEX('Lorri 401b'!L:L,MATCH('Retirement Calculator'!A362,'Lorri 401b'!N:N,0),0)</f>
        <v>2685366.0470037833</v>
      </c>
      <c r="S362" s="25">
        <f t="shared" ca="1" si="267"/>
        <v>3449090.6544904294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758476.18183081283</v>
      </c>
      <c r="R363" s="25">
        <f t="array" aca="1" ref="R363" ca="1">INDEX('Lorri 401b'!L:L,MATCH('Retirement Calculator'!A363,'Lorri 401b'!N:N,0),0)</f>
        <v>2674809.5382537427</v>
      </c>
      <c r="S363" s="25">
        <f t="shared" ca="1" si="267"/>
        <v>3433285.7200845554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753205.88773474679</v>
      </c>
      <c r="R364" s="25">
        <f t="array" aca="1" ref="R364" ca="1">INDEX('Lorri 401b'!L:L,MATCH('Retirement Calculator'!A364,'Lorri 401b'!N:N,0),0)</f>
        <v>2664209.0440505771</v>
      </c>
      <c r="S364" s="25">
        <f t="shared" ca="1" si="267"/>
        <v>3417414.9317853237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747913.63407994714</v>
      </c>
      <c r="R365" s="25">
        <f t="array" aca="1" ref="R365" ca="1">INDEX('Lorri 401b'!L:L,MATCH('Retirement Calculator'!A365,'Lorri 401b'!N:N,0),0)</f>
        <v>2653564.3811215651</v>
      </c>
      <c r="S365" s="25">
        <f t="shared" ca="1" si="267"/>
        <v>3401478.0152015123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742599.32936825254</v>
      </c>
      <c r="R366" s="25">
        <f t="array" aca="1" ref="R366" ca="1">INDEX('Lorri 401b'!L:L,MATCH('Retirement Calculator'!A366,'Lorri 401b'!N:N,0),0)</f>
        <v>2642875.3654303486</v>
      </c>
      <c r="S366" s="25">
        <f t="shared" ca="1" si="267"/>
        <v>3385474.6947986009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737262.8817202592</v>
      </c>
      <c r="R367" s="25">
        <f t="array" aca="1" ref="R367" ca="1">INDEX('Lorri 401b'!L:L,MATCH('Retirement Calculator'!A367,'Lorri 401b'!N:N,0),0)</f>
        <v>2632141.8121737521</v>
      </c>
      <c r="S367" s="25">
        <f t="shared" ca="1" si="267"/>
        <v>3369404.6938940114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731904.19887373247</v>
      </c>
      <c r="R368" s="25">
        <f t="array" aca="1" ref="R368" ca="1">INDEX('Lorri 401b'!L:L,MATCH('Retirement Calculator'!A368,'Lorri 401b'!N:N,0),0)</f>
        <v>2621363.5357785863</v>
      </c>
      <c r="S368" s="25">
        <f t="shared" ca="1" si="267"/>
        <v>3353267.734652319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726523.18818201195</v>
      </c>
      <c r="R369" s="25">
        <f t="array" aca="1" ref="R369" ca="1">INDEX('Lorri 401b'!L:L,MATCH('Retirement Calculator'!A369,'Lorri 401b'!N:N,0),0)</f>
        <v>2610540.3498984408</v>
      </c>
      <c r="S369" s="25">
        <f t="shared" ca="1" si="267"/>
        <v>3337063.5380804529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721119.75661240926</v>
      </c>
      <c r="R370" s="25">
        <f t="array" aca="1" ref="R370" ca="1">INDEX('Lorri 401b'!L:L,MATCH('Retirement Calculator'!A370,'Lorri 401b'!N:N,0),0)</f>
        <v>2599672.0674104611</v>
      </c>
      <c r="S370" s="25">
        <f t="shared" ca="1" si="267"/>
        <v>3320791.8240228705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715693.8107445999</v>
      </c>
      <c r="R371" s="25">
        <f t="array" aca="1" ref="R371" ca="1">INDEX('Lorri 401b'!L:L,MATCH('Retirement Calculator'!A371,'Lorri 401b'!N:N,0),0)</f>
        <v>2588758.5004121154</v>
      </c>
      <c r="S371" s="25">
        <f t="shared" ca="1" si="267"/>
        <v>3304452.3111567153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710245.256769008</v>
      </c>
      <c r="R372" s="25">
        <f t="array" aca="1" ref="R372" ca="1">INDEX('Lorri 401b'!L:L,MATCH('Retirement Calculator'!A372,'Lorri 401b'!N:N,0),0)</f>
        <v>2577799.4602179429</v>
      </c>
      <c r="S372" s="25">
        <f t="shared" ca="1" si="267"/>
        <v>3288044.716986951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704774.00048518449</v>
      </c>
      <c r="R373" s="25">
        <f t="array" aca="1" ref="R373" ca="1">INDEX('Lorri 401b'!L:L,MATCH('Retirement Calculator'!A373,'Lorri 401b'!N:N,0),0)</f>
        <v>2566794.7573562949</v>
      </c>
      <c r="S373" s="25">
        <f t="shared" ca="1" si="267"/>
        <v>3271568.7578414795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699279.94730017835</v>
      </c>
      <c r="R374" s="25">
        <f t="array" aca="1" ref="R374" ca="1">INDEX('Lorri 401b'!L:L,MATCH('Retirement Calculator'!A374,'Lorri 401b'!N:N,0),0)</f>
        <v>2555744.2015660563</v>
      </c>
      <c r="S374" s="25">
        <f t="shared" ca="1" si="267"/>
        <v>3255024.1488662348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693763.00222690136</v>
      </c>
      <c r="R375" s="25">
        <f t="array" aca="1" ref="R375" ca="1">INDEX('Lorri 401b'!L:L,MATCH('Retirement Calculator'!A375,'Lorri 401b'!N:N,0),0)</f>
        <v>2544647.6017933586</v>
      </c>
      <c r="S375" s="25">
        <f t="shared" ca="1" si="267"/>
        <v>3238410.6040202598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688223.06988248567</v>
      </c>
      <c r="R376" s="25">
        <f t="array" aca="1" ref="R376" ca="1">INDEX('Lorri 401b'!L:L,MATCH('Retirement Calculator'!A376,'Lorri 401b'!N:N,0),0)</f>
        <v>2533504.7661882746</v>
      </c>
      <c r="S376" s="25">
        <f t="shared" ca="1" si="267"/>
        <v>3221727.8360707602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682660.05448663491</v>
      </c>
      <c r="R377" s="25">
        <f t="array" aca="1" ref="R377" ca="1">INDEX('Lorri 401b'!L:L,MATCH('Retirement Calculator'!A377,'Lorri 401b'!N:N,0),0)</f>
        <v>2522315.5021015028</v>
      </c>
      <c r="S377" s="25">
        <f t="shared" ca="1" si="267"/>
        <v>3204975.5565881375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677073.85985996807</v>
      </c>
      <c r="R378" s="25">
        <f t="array" aca="1" ref="R378" ca="1">INDEX('Lorri 401b'!L:L,MATCH('Retirement Calculator'!A378,'Lorri 401b'!N:N,0),0)</f>
        <v>2511079.6160810362</v>
      </c>
      <c r="S378" s="25">
        <f t="shared" ca="1" si="267"/>
        <v>3188153.4759410042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671464.38942235685</v>
      </c>
      <c r="R379" s="25">
        <f t="array" aca="1" ref="R379" ca="1">INDEX('Lorri 401b'!L:L,MATCH('Retirement Calculator'!A379,'Lorri 401b'!N:N,0),0)</f>
        <v>2499796.9138688175</v>
      </c>
      <c r="S379" s="25">
        <f t="shared" ca="1" si="267"/>
        <v>3171261.3032911746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665831.54619125556</v>
      </c>
      <c r="R380" s="25">
        <f t="array" aca="1" ref="R380" ca="1">INDEX('Lorri 401b'!L:L,MATCH('Retirement Calculator'!A380,'Lorri 401b'!N:N,0),0)</f>
        <v>2488467.2003973811</v>
      </c>
      <c r="S380" s="25">
        <f t="shared" ca="1" si="267"/>
        <v>3154298.7465886367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660175.23278002464</v>
      </c>
      <c r="R381" s="25">
        <f t="array" aca="1" ref="R381" ca="1">INDEX('Lorri 401b'!L:L,MATCH('Retirement Calculator'!A381,'Lorri 401b'!N:N,0),0)</f>
        <v>2477090.2797864806</v>
      </c>
      <c r="S381" s="25">
        <f t="shared" ca="1" si="267"/>
        <v>3137265.512566505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654495.35139624693</v>
      </c>
      <c r="R382" s="25">
        <f t="array" aca="1" ref="R382" ca="1">INDEX('Lorri 401b'!L:L,MATCH('Retirement Calculator'!A382,'Lorri 401b'!N:N,0),0)</f>
        <v>2465665.9553397014</v>
      </c>
      <c r="S382" s="25">
        <f t="shared" ca="1" si="267"/>
        <v>3120161.3067359482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648791.80384003685</v>
      </c>
      <c r="R383" s="25">
        <f t="array" aca="1" ref="R383" ca="1">INDEX('Lorri 401b'!L:L,MATCH('Retirement Calculator'!A383,'Lorri 401b'!N:N,0),0)</f>
        <v>2454194.0295410603</v>
      </c>
      <c r="S383" s="25">
        <f t="shared" ca="1" si="267"/>
        <v>3102985.8333810973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643064.49150234263</v>
      </c>
      <c r="R384" s="25">
        <f t="array" aca="1" ref="R384" ca="1">INDEX('Lorri 401b'!L:L,MATCH('Retirement Calculator'!A384,'Lorri 401b'!N:N,0),0)</f>
        <v>2442674.304051592</v>
      </c>
      <c r="S384" s="25">
        <f t="shared" ca="1" si="267"/>
        <v>3085738.7955539348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637313.31536324124</v>
      </c>
      <c r="R385" s="25">
        <f t="array" aca="1" ref="R385" ca="1">INDEX('Lorri 401b'!L:L,MATCH('Retirement Calculator'!A385,'Lorri 401b'!N:N,0),0)</f>
        <v>2431106.5797059173</v>
      </c>
      <c r="S385" s="25">
        <f t="shared" ca="1" si="267"/>
        <v>3068419.8950691586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631538.17599022703</v>
      </c>
      <c r="R386" s="25">
        <f t="array" aca="1" ref="R386" ca="1">INDEX('Lorri 401b'!L:L,MATCH('Retirement Calculator'!A386,'Lorri 401b'!N:N,0),0)</f>
        <v>2419490.6565088024</v>
      </c>
      <c r="S386" s="25">
        <f t="shared" ca="1" si="267"/>
        <v>3051028.8324990296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625738.97353649186</v>
      </c>
      <c r="R387" s="25">
        <f t="array" aca="1" ref="R387" ca="1">INDEX('Lorri 401b'!L:L,MATCH('Retirement Calculator'!A387,'Lorri 401b'!N:N,0),0)</f>
        <v>2407826.3336316994</v>
      </c>
      <c r="S387" s="25">
        <f t="shared" ca="1" si="267"/>
        <v>3033565.3071681913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619915.60773919942</v>
      </c>
      <c r="R388" s="25">
        <f t="array" aca="1" ref="R388" ca="1">INDEX('Lorri 401b'!L:L,MATCH('Retirement Calculator'!A388,'Lorri 401b'!N:N,0),0)</f>
        <v>2396113.4094092753</v>
      </c>
      <c r="S388" s="25">
        <f t="shared" ca="1" si="267"/>
        <v>3016029.0171484747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614067.97791775165</v>
      </c>
      <c r="R389" s="25">
        <f t="array" aca="1" ref="R389" ca="1">INDEX('Lorri 401b'!L:L,MATCH('Retirement Calculator'!A389,'Lorri 401b'!N:N,0),0)</f>
        <v>2384351.6813359242</v>
      </c>
      <c r="S389" s="25">
        <f t="shared" ca="1" si="267"/>
        <v>2998419.659253676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608195.98297204787</v>
      </c>
      <c r="R390" s="25">
        <f t="array" aca="1" ref="R390" ca="1">INDEX('Lorri 401b'!L:L,MATCH('Retirement Calculator'!A390,'Lorri 401b'!N:N,0),0)</f>
        <v>2372540.9460622678</v>
      </c>
      <c r="S390" s="25">
        <f t="shared" ca="1" si="267"/>
        <v>2980736.9290343155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602299.52138073696</v>
      </c>
      <c r="R391" s="25">
        <f t="array" aca="1" ref="R391" ca="1">INDEX('Lorri 401b'!L:L,MATCH('Retirement Calculator'!A391,'Lorri 401b'!N:N,0),0)</f>
        <v>2360680.9993916377</v>
      </c>
      <c r="S391" s="25">
        <f t="shared" ca="1" si="267"/>
        <v>2962980.5207723747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596378.49119946221</v>
      </c>
      <c r="R392" s="25">
        <f t="array" aca="1" ref="R392" ca="1">INDEX('Lorri 401b'!L:L,MATCH('Retirement Calculator'!A392,'Lorri 401b'!N:N,0),0)</f>
        <v>2348771.6362765469</v>
      </c>
      <c r="S392" s="25">
        <f t="shared" ca="1" si="267"/>
        <v>2945150.1274760091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590432.79005909886</v>
      </c>
      <c r="R393" s="25">
        <f t="array" aca="1" ref="R393" ca="1">INDEX('Lorri 401b'!L:L,MATCH('Retirement Calculator'!A393,'Lorri 401b'!N:N,0),0)</f>
        <v>2336812.6508151428</v>
      </c>
      <c r="S393" s="25">
        <f t="shared" ca="1" si="267"/>
        <v>2927245.4408742418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584462.31516398396</v>
      </c>
      <c r="R394" s="25">
        <f t="array" aca="1" ref="R394" ca="1">INDEX('Lorri 401b'!L:L,MATCH('Retirement Calculator'!A394,'Lorri 401b'!N:N,0),0)</f>
        <v>2324803.8362476495</v>
      </c>
      <c r="S394" s="25">
        <f t="shared" ca="1" si="267"/>
        <v>2909266.1514116335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578466.96329013945</v>
      </c>
      <c r="R395" s="25">
        <f t="array" aca="1" ref="R395" ca="1">INDEX('Lorri 401b'!L:L,MATCH('Retirement Calculator'!A395,'Lorri 401b'!N:N,0),0)</f>
        <v>2312744.9849527916</v>
      </c>
      <c r="S395" s="25">
        <f t="shared" ca="1" si="267"/>
        <v>2891211.9482429312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572446.63078348723</v>
      </c>
      <c r="R396" s="25">
        <f t="array" aca="1" ref="R396" ca="1">INDEX('Lorri 401b'!L:L,MATCH('Retirement Calculator'!A396,'Lorri 401b'!N:N,0),0)</f>
        <v>2300635.8884442053</v>
      </c>
      <c r="S396" s="25">
        <f t="shared" ca="1" si="267"/>
        <v>2873082.5192276924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566401.21355805732</v>
      </c>
      <c r="R397" s="25">
        <f t="array" aca="1" ref="R397" ca="1">INDEX('Lorri 401b'!L:L,MATCH('Retirement Calculator'!A397,'Lorri 401b'!N:N,0),0)</f>
        <v>2288476.3373668334</v>
      </c>
      <c r="S397" s="25">
        <f t="shared" ca="1" si="267"/>
        <v>2854877.5509248907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560330.6070941881</v>
      </c>
      <c r="R398" s="25">
        <f t="array" aca="1" ref="R398" ca="1">INDEX('Lorri 401b'!L:L,MATCH('Retirement Calculator'!A398,'Lorri 401b'!N:N,0),0)</f>
        <v>2276266.1214933055</v>
      </c>
      <c r="S398" s="25">
        <f t="shared" ca="1" si="267"/>
        <v>2836596.7285874938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554234.70643671951</v>
      </c>
      <c r="R399" s="25">
        <f t="array" aca="1" ref="R399" ca="1">INDEX('Lorri 401b'!L:L,MATCH('Retirement Calculator'!A399,'Lorri 401b'!N:N,0),0)</f>
        <v>2264005.0297203045</v>
      </c>
      <c r="S399" s="25">
        <f t="shared" ca="1" si="267"/>
        <v>2818239.7361570243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548113.40619317803</v>
      </c>
      <c r="R400" s="25">
        <f t="array" aca="1" ref="R400" ca="1">INDEX('Lorri 401b'!L:L,MATCH('Retirement Calculator'!A400,'Lorri 401b'!N:N,0),0)</f>
        <v>2251692.8500649161</v>
      </c>
      <c r="S400" s="25">
        <f t="shared" ca="1" si="267"/>
        <v>2799806.2562580942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541966.60053195513</v>
      </c>
      <c r="R401" s="25">
        <f t="array" aca="1" ref="R401" ca="1">INDEX('Lorri 401b'!L:L,MATCH('Retirement Calculator'!A401,'Lorri 401b'!N:N,0),0)</f>
        <v>2239329.3696609638</v>
      </c>
      <c r="S401" s="25">
        <f t="shared" ca="1" si="267"/>
        <v>2781295.970192919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535794.18318047724</v>
      </c>
      <c r="R402" s="25">
        <f t="array" aca="1" ref="R402" ca="1">INDEX('Lorri 401b'!L:L,MATCH('Retirement Calculator'!A402,'Lorri 401b'!N:N,0),0)</f>
        <v>2226914.3747553281</v>
      </c>
      <c r="S402" s="25">
        <f t="shared" ca="1" si="267"/>
        <v>2762708.5579358051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529596.04742336809</v>
      </c>
      <c r="R403" s="25">
        <f t="array" aca="1" ref="R403" ca="1">INDEX('Lorri 401b'!L:L,MATCH('Retirement Calculator'!A403,'Lorri 401b'!N:N,0),0)</f>
        <v>2214447.6507042525</v>
      </c>
      <c r="S403" s="25">
        <f t="shared" ca="1" si="267"/>
        <v>2744043.6981276209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523372.08610060433</v>
      </c>
      <c r="R404" s="25">
        <f t="array" aca="1" ref="R404" ca="1">INDEX('Lorri 401b'!L:L,MATCH('Retirement Calculator'!A404,'Lorri 401b'!N:N,0),0)</f>
        <v>2201928.9819696308</v>
      </c>
      <c r="S404" s="25">
        <f t="shared" ca="1" si="267"/>
        <v>2725301.0680702352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517122.1916056624</v>
      </c>
      <c r="R405" s="25">
        <f t="array" aca="1" ref="R405" ca="1">INDEX('Lorri 401b'!L:L,MATCH('Retirement Calculator'!A405,'Lorri 401b'!N:N,0),0)</f>
        <v>2189358.1521152812</v>
      </c>
      <c r="S405" s="25">
        <f t="shared" ca="1" si="267"/>
        <v>2706480.3437209437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510846.25588365825</v>
      </c>
      <c r="R406" s="25">
        <f t="array" aca="1" ref="R406" ca="1">INDEX('Lorri 401b'!L:L,MATCH('Retirement Calculator'!A406,'Lorri 401b'!N:N,0),0)</f>
        <v>2176734.9438032052</v>
      </c>
      <c r="S406" s="25">
        <f t="shared" ca="1" si="267"/>
        <v>2687581.1996868635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504544.17042947904</v>
      </c>
      <c r="R407" s="25">
        <f t="array" aca="1" ref="R407" ca="1">INDEX('Lorri 401b'!L:L,MATCH('Retirement Calculator'!A407,'Lorri 401b'!N:N,0),0)</f>
        <v>2164059.1387898289</v>
      </c>
      <c r="S407" s="25">
        <f t="shared" ca="1" si="267"/>
        <v>2668603.3092193077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498215.82628590742</v>
      </c>
      <c r="R408" s="25">
        <f t="array" aca="1" ref="R408" ca="1">INDEX('Lorri 401b'!L:L,MATCH('Retirement Calculator'!A408,'Lorri 401b'!N:N,0),0)</f>
        <v>2151330.5179222301</v>
      </c>
      <c r="S408" s="25">
        <f t="shared" ca="1" si="267"/>
        <v>2649546.3442081376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491861.11404173757</v>
      </c>
      <c r="R409" s="25">
        <f t="array" aca="1" ref="R409" ca="1">INDEX('Lorri 401b'!L:L,MATCH('Retirement Calculator'!A409,'Lorri 401b'!N:N,0),0)</f>
        <v>2138548.8611343498</v>
      </c>
      <c r="S409" s="25">
        <f t="shared" ca="1" si="267"/>
        <v>2630409.9751760876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485479.92382988369</v>
      </c>
      <c r="R410" s="25">
        <f t="array" aca="1" ref="R410" ca="1">INDEX('Lorri 401b'!L:L,MATCH('Retirement Calculator'!A410,'Lorri 401b'!N:N,0),0)</f>
        <v>2125713.9474431868</v>
      </c>
      <c r="S410" s="25">
        <f t="shared" ca="1" si="267"/>
        <v>2611193.8712730706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479072.14532548044</v>
      </c>
      <c r="R411" s="25">
        <f t="array" aca="1" ref="R411" ca="1">INDEX('Lorri 401b'!L:L,MATCH('Retirement Calculator'!A411,'Lorri 401b'!N:N,0),0)</f>
        <v>2112825.5549449772</v>
      </c>
      <c r="S411" s="25">
        <f t="shared" ca="1" si="267"/>
        <v>2591897.7002704577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472637.66774397553</v>
      </c>
      <c r="R412" s="25">
        <f t="array" aca="1" ref="R412" ca="1">INDEX('Lorri 401b'!L:L,MATCH('Retirement Calculator'!A412,'Lorri 401b'!N:N,0),0)</f>
        <v>2099883.4608113584</v>
      </c>
      <c r="S412" s="25">
        <f t="shared" ca="1" si="267"/>
        <v>2572521.1285553342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466176.37983921432</v>
      </c>
      <c r="R413" s="25">
        <f t="array" aca="1" ref="R413" ca="1">INDEX('Lorri 401b'!L:L,MATCH('Retirement Calculator'!A413,'Lorri 401b'!N:N,0),0)</f>
        <v>2086887.4412855161</v>
      </c>
      <c r="S413" s="25">
        <f t="shared" ca="1" si="267"/>
        <v>2553063.8211247306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459688.16990151664</v>
      </c>
      <c r="R414" s="25">
        <f t="array" aca="1" ref="R414" ca="1">INDEX('Lorri 401b'!L:L,MATCH('Retirement Calculator'!A414,'Lorri 401b'!N:N,0),0)</f>
        <v>2073837.2716783162</v>
      </c>
      <c r="S414" s="25">
        <f t="shared" ca="1" si="267"/>
        <v>2533525.4415798327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453172.92575574521</v>
      </c>
      <c r="R415" s="25">
        <f t="array" aca="1" ref="R415" ca="1">INDEX('Lorri 401b'!L:L,MATCH('Retirement Calculator'!A415,'Lorri 401b'!N:N,0),0)</f>
        <v>2060732.7263644196</v>
      </c>
      <c r="S415" s="25">
        <f t="shared" ca="1" si="267"/>
        <v>2513905.6521201646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446630.53475936636</v>
      </c>
      <c r="R416" s="25">
        <f t="array" aca="1" ref="R416" ca="1">INDEX('Lorri 401b'!L:L,MATCH('Retirement Calculator'!A416,'Lorri 401b'!N:N,0),0)</f>
        <v>2047573.5787783817</v>
      </c>
      <c r="S416" s="25">
        <f t="shared" ca="1" si="267"/>
        <v>2494204.1135377479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440060.88380050263</v>
      </c>
      <c r="R417" s="25">
        <f t="array" aca="1" ref="R417" ca="1">INDEX('Lorri 401b'!L:L,MATCH('Retirement Calculator'!A417,'Lorri 401b'!N:N,0),0)</f>
        <v>2034359.6014107354</v>
      </c>
      <c r="S417" s="25">
        <f t="shared" ca="1" si="267"/>
        <v>2474420.4852112383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433463.85929597699</v>
      </c>
      <c r="R418" s="25">
        <f t="array" aca="1" ref="R418" ca="1">INDEX('Lorri 401b'!L:L,MATCH('Retirement Calculator'!A418,'Lorri 401b'!N:N,0),0)</f>
        <v>2021090.5658040573</v>
      </c>
      <c r="S418" s="25">
        <f t="shared" ca="1" si="267"/>
        <v>2454554.4251000341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426839.34718934912</v>
      </c>
      <c r="R419" s="25">
        <f t="array" aca="1" ref="R419" ca="1">INDEX('Lorri 401b'!L:L,MATCH('Retirement Calculator'!A419,'Lorri 401b'!N:N,0),0)</f>
        <v>2007766.242549018</v>
      </c>
      <c r="S419" s="25">
        <f t="shared" ca="1" si="267"/>
        <v>2434605.5897383671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420187.23294894362</v>
      </c>
      <c r="R420" s="25">
        <f t="array" aca="1" ref="R420" ca="1">INDEX('Lorri 401b'!L:L,MATCH('Retirement Calculator'!A420,'Lorri 401b'!N:N,0),0)</f>
        <v>1994386.4012804159</v>
      </c>
      <c r="S420" s="25">
        <f t="shared" ca="1" si="267"/>
        <v>2414573.6342293597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413507.4015658698</v>
      </c>
      <c r="R421" s="25">
        <f t="array" aca="1" ref="R421" ca="1">INDEX('Lorri 401b'!L:L,MATCH('Retirement Calculator'!A421,'Lorri 401b'!N:N,0),0)</f>
        <v>1980950.8106731947</v>
      </c>
      <c r="S421" s="25">
        <f t="shared" ca="1" si="267"/>
        <v>2394458.2122390643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406799.73755203316</v>
      </c>
      <c r="R422" s="25">
        <f t="array" aca="1" ref="R422" ca="1">INDEX('Lorri 401b'!L:L,MATCH('Retirement Calculator'!A422,'Lorri 401b'!N:N,0),0)</f>
        <v>1967459.2384384435</v>
      </c>
      <c r="S422" s="25">
        <f t="shared" ca="1" si="267"/>
        <v>2374258.9759904766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400064.12493813888</v>
      </c>
      <c r="R423" s="25">
        <f t="array" aca="1" ref="R423" ca="1">INDEX('Lorri 401b'!L:L,MATCH('Retirement Calculator'!A423,'Lorri 401b'!N:N,0),0)</f>
        <v>1953911.4513193807</v>
      </c>
      <c r="S423" s="25">
        <f t="shared" ca="1" si="267"/>
        <v>2353975.5762575194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393300.44727168669</v>
      </c>
      <c r="R424" s="25">
        <f t="array" aca="1" ref="R424" ca="1">INDEX('Lorri 401b'!L:L,MATCH('Retirement Calculator'!A424,'Lorri 401b'!N:N,0),0)</f>
        <v>1940307.2150873218</v>
      </c>
      <c r="S424" s="25">
        <f t="shared" ca="1" si="267"/>
        <v>2333607.6623590086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386508.58761495759</v>
      </c>
      <c r="R425" s="25">
        <f t="array" aca="1" ref="R425" ca="1">INDEX('Lorri 401b'!L:L,MATCH('Retirement Calculator'!A425,'Lorri 401b'!N:N,0),0)</f>
        <v>1926646.2945376295</v>
      </c>
      <c r="S425" s="25">
        <f t="shared" ca="1" si="267"/>
        <v>2313154.8821525872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379688.42854299216</v>
      </c>
      <c r="R426" s="25">
        <f t="array" aca="1" ref="R426" ca="1">INDEX('Lorri 401b'!L:L,MATCH('Retirement Calculator'!A426,'Lorri 401b'!N:N,0),0)</f>
        <v>1912928.4534856468</v>
      </c>
      <c r="S426" s="25">
        <f t="shared" ca="1" si="267"/>
        <v>2292616.8820286389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372839.85214156017</v>
      </c>
      <c r="R427" s="25">
        <f t="array" aca="1" ref="R427" ca="1">INDEX('Lorri 401b'!L:L,MATCH('Retirement Calculator'!A427,'Lorri 401b'!N:N,0),0)</f>
        <v>1899153.4547626141</v>
      </c>
      <c r="S427" s="25">
        <f t="shared" ca="1" si="267"/>
        <v>2271993.3069041744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365962.74000512226</v>
      </c>
      <c r="R428" s="25">
        <f t="array" aca="1" ref="R428" ca="1">INDEX('Lorri 401b'!L:L,MATCH('Retirement Calculator'!A428,'Lorri 401b'!N:N,0),0)</f>
        <v>1885321.0602115688</v>
      </c>
      <c r="S428" s="25">
        <f t="shared" ca="1" si="267"/>
        <v>2251283.8002166911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359056.97323478252</v>
      </c>
      <c r="R429" s="25">
        <f t="array" aca="1" ref="R429" ca="1">INDEX('Lorri 401b'!L:L,MATCH('Retirement Calculator'!A429,'Lorri 401b'!N:N,0),0)</f>
        <v>1871431.0306832273</v>
      </c>
      <c r="S429" s="25">
        <f t="shared" ca="1" si="267"/>
        <v>2230488.0039180098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352122.43243623304</v>
      </c>
      <c r="R430" s="25">
        <f t="array" aca="1" ref="R430" ca="1">INDEX('Lorri 401b'!L:L,MATCH('Retirement Calculator'!A430,'Lorri 401b'!N:N,0),0)</f>
        <v>1857483.1260318512</v>
      </c>
      <c r="S430" s="25">
        <f t="shared" ca="1" si="267"/>
        <v>2209605.5584680843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345158.99771768955</v>
      </c>
      <c r="R431" s="25">
        <f t="array" aca="1" ref="R431" ca="1">INDEX('Lorri 401b'!L:L,MATCH('Retirement Calculator'!A431,'Lorri 401b'!N:N,0),0)</f>
        <v>1843477.1051110942</v>
      </c>
      <c r="S431" s="25">
        <f t="shared" ca="1" si="267"/>
        <v>2188636.1028287839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338166.54868781881</v>
      </c>
      <c r="R432" s="25">
        <f t="array" aca="1" ref="R432" ca="1">INDEX('Lorri 401b'!L:L,MATCH('Retirement Calculator'!A432,'Lorri 401b'!N:N,0),0)</f>
        <v>1829412.7257698341</v>
      </c>
      <c r="S432" s="25">
        <f t="shared" ca="1" si="267"/>
        <v>2167579.2744576531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331144.96445365698</v>
      </c>
      <c r="R433" s="25">
        <f t="array" aca="1" ref="R433" ca="1">INDEX('Lorri 401b'!L:L,MATCH('Retirement Calculator'!A433,'Lorri 401b'!N:N,0),0)</f>
        <v>1815289.7448479855</v>
      </c>
      <c r="S433" s="25">
        <f t="shared" ca="1" si="267"/>
        <v>2146434.7093016426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324094.12361851946</v>
      </c>
      <c r="R434" s="25">
        <f t="array" aca="1" ref="R434" ca="1">INDEX('Lorri 401b'!L:L,MATCH('Retirement Calculator'!A434,'Lorri 401b'!N:N,0),0)</f>
        <v>1801107.9181722959</v>
      </c>
      <c r="S434" s="25">
        <f t="shared" ca="1" si="267"/>
        <v>2125202.0417908155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317013.90427990217</v>
      </c>
      <c r="R435" s="25">
        <f t="array" aca="1" ref="R435" ca="1">INDEX('Lorri 401b'!L:L,MATCH('Retirement Calculator'!A435,'Lorri 401b'!N:N,0),0)</f>
        <v>1786867.0005521241</v>
      </c>
      <c r="S435" s="25">
        <f t="shared" ca="1" si="267"/>
        <v>2103880.9048320265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309904.18402737402</v>
      </c>
      <c r="R436" s="25">
        <f t="array" aca="1" ref="R436" ca="1">INDEX('Lorri 401b'!L:L,MATCH('Retirement Calculator'!A436,'Lorri 401b'!N:N,0),0)</f>
        <v>1772566.7457752016</v>
      </c>
      <c r="S436" s="25">
        <f t="shared" ca="1" si="267"/>
        <v>2082470.9298025756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302764.83994046034</v>
      </c>
      <c r="R437" s="25">
        <f t="array" aca="1" ref="R437" ca="1">INDEX('Lorri 401b'!L:L,MATCH('Retirement Calculator'!A437,'Lorri 401b'!N:N,0),0)</f>
        <v>1758206.9066033754</v>
      </c>
      <c r="S437" s="25">
        <f t="shared" ca="1" si="267"/>
        <v>2060971.7465438358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295595.74858651782</v>
      </c>
      <c r="R438" s="25">
        <f t="array" aca="1" ref="R438" ca="1">INDEX('Lorri 401b'!L:L,MATCH('Retirement Calculator'!A438,'Lorri 401b'!N:N,0),0)</f>
        <v>1743787.2347683331</v>
      </c>
      <c r="S438" s="25">
        <f t="shared" ca="1" si="267"/>
        <v>2039382.9833548509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288396.78601860051</v>
      </c>
      <c r="R439" s="25">
        <f t="array" aca="1" ref="R439" ca="1">INDEX('Lorri 401b'!L:L,MATCH('Retirement Calculator'!A439,'Lorri 401b'!N:N,0),0)</f>
        <v>1729307.4809673117</v>
      </c>
      <c r="S439" s="25">
        <f t="shared" ca="1" si="267"/>
        <v>2017704.2669859121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281167.82777331694</v>
      </c>
      <c r="R440" s="25">
        <f t="array" aca="1" ref="R440" ca="1">INDEX('Lorri 401b'!L:L,MATCH('Retirement Calculator'!A440,'Lorri 401b'!N:N,0),0)</f>
        <v>1714767.3948587859</v>
      </c>
      <c r="S440" s="25">
        <f t="shared" ca="1" si="267"/>
        <v>1995935.2226321029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273908.748868678</v>
      </c>
      <c r="R441" s="25">
        <f t="array" aca="1" ref="R441" ca="1">INDEX('Lorri 401b'!L:L,MATCH('Retirement Calculator'!A441,'Lorri 401b'!N:N,0),0)</f>
        <v>1700166.7250581412</v>
      </c>
      <c r="S441" s="25">
        <f t="shared" ca="1" si="267"/>
        <v>1974075.4739268192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266619.42380193638</v>
      </c>
      <c r="R442" s="25">
        <f t="array" aca="1" ref="R442" ca="1">INDEX('Lorri 401b'!L:L,MATCH('Retirement Calculator'!A442,'Lorri 401b'!N:N,0),0)</f>
        <v>1685505.2191333272</v>
      </c>
      <c r="S442" s="25">
        <f t="shared" ca="1" si="267"/>
        <v>1952124.6429352637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259299.72654741668</v>
      </c>
      <c r="R443" s="25">
        <f t="array" aca="1" ref="R443" ca="1">INDEX('Lorri 401b'!L:L,MATCH('Retirement Calculator'!A443,'Lorri 401b'!N:N,0),0)</f>
        <v>1670782.6236004932</v>
      </c>
      <c r="S443" s="25">
        <f t="shared" ca="1" si="267"/>
        <v>1930082.35014791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251949.53055433647</v>
      </c>
      <c r="R444" s="25">
        <f t="array" aca="1" ref="R444" ca="1">INDEX('Lorri 401b'!L:L,MATCH('Retirement Calculator'!A444,'Lorri 401b'!N:N,0),0)</f>
        <v>1655998.6839196056</v>
      </c>
      <c r="S444" s="25">
        <f t="shared" ca="1" si="267"/>
        <v>1907948.2144739421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244568.70874461843</v>
      </c>
      <c r="R445" s="25">
        <f t="array" aca="1" ref="R445" ca="1">INDEX('Lorri 401b'!L:L,MATCH('Retirement Calculator'!A445,'Lorri 401b'!N:N,0),0)</f>
        <v>1641153.1444900476</v>
      </c>
      <c r="S445" s="25">
        <f t="shared" ca="1" si="267"/>
        <v>1885721.8532346659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237157.13351069324</v>
      </c>
      <c r="R446" s="25">
        <f t="array" aca="1" ref="R446" ca="1">INDEX('Lorri 401b'!L:L,MATCH('Retirement Calculator'!A446,'Lorri 401b'!N:N,0),0)</f>
        <v>1626245.7486461999</v>
      </c>
      <c r="S446" s="25">
        <f t="shared" ca="1" si="267"/>
        <v>1863402.8821568931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229714.67671329336</v>
      </c>
      <c r="R447" s="25">
        <f t="array" aca="1" ref="R447" ca="1">INDEX('Lorri 401b'!L:L,MATCH('Retirement Calculator'!A447,'Lorri 401b'!N:N,0),0)</f>
        <v>1611276.2386530028</v>
      </c>
      <c r="S447" s="25">
        <f t="shared" ca="1" si="267"/>
        <v>1840990.9153662962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222241.20967923765</v>
      </c>
      <c r="R448" s="25">
        <f t="array" aca="1" ref="R448" ca="1">INDEX('Lorri 401b'!L:L,MATCH('Retirement Calculator'!A448,'Lorri 401b'!N:N,0),0)</f>
        <v>1596244.3557015008</v>
      </c>
      <c r="S448" s="25">
        <f t="shared" ca="1" si="267"/>
        <v>1818485.5653807383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214736.6031992067</v>
      </c>
      <c r="R449" s="25">
        <f t="array" aca="1" ref="R449" ca="1">INDEX('Lorri 401b'!L:L,MATCH('Retirement Calculator'!A449,'Lorri 401b'!N:N,0),0)</f>
        <v>1581149.8399043675</v>
      </c>
      <c r="S449" s="25">
        <f t="shared" ca="1" si="267"/>
        <v>1795886.4431035742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207200.72752550896</v>
      </c>
      <c r="R450" s="25">
        <f t="array" aca="1" ref="R450" ca="1">INDEX('Lorri 401b'!L:L,MATCH('Retirement Calculator'!A450,'Lorri 401b'!N:N,0),0)</f>
        <v>1565992.4302914126</v>
      </c>
      <c r="S450" s="25">
        <f t="shared" ca="1" si="267"/>
        <v>1773193.1578169216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199633.4523698375</v>
      </c>
      <c r="R451" s="25">
        <f t="array" aca="1" ref="R451" ca="1">INDEX('Lorri 401b'!L:L,MATCH('Retirement Calculator'!A451,'Lorri 401b'!N:N,0),0)</f>
        <v>1550771.8648050707</v>
      </c>
      <c r="S451" s="25">
        <f t="shared" ca="1" si="267"/>
        <v>1750405.3171749082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192034.64690101738</v>
      </c>
      <c r="R452" s="25">
        <f t="array" aca="1" ref="R452" ca="1">INDEX('Lorri 401b'!L:L,MATCH('Retirement Calculator'!A452,'Lorri 401b'!N:N,0),0)</f>
        <v>1535487.880295869</v>
      </c>
      <c r="S452" s="25">
        <f t="shared" ca="1" si="267"/>
        <v>1727522.5271968863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184404.17974274384</v>
      </c>
      <c r="R453" s="25">
        <f t="array" aca="1" ref="R453" ca="1">INDEX('Lorri 401b'!L:L,MATCH('Retirement Calculator'!A453,'Lorri 401b'!N:N,0),0)</f>
        <v>1520140.2125178787</v>
      </c>
      <c r="S453" s="25">
        <f t="shared" ca="1" si="267"/>
        <v>1704544.3922606227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176741.91897131084</v>
      </c>
      <c r="R454" s="25">
        <f t="array" aca="1" ref="R454" ca="1">INDEX('Lorri 401b'!L:L,MATCH('Retirement Calculator'!A454,'Lorri 401b'!N:N,0),0)</f>
        <v>1504728.5961241471</v>
      </c>
      <c r="S454" s="25">
        <f t="shared" ca="1" si="267"/>
        <v>1681470.5150954579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169047.73211333019</v>
      </c>
      <c r="R455" s="25">
        <f t="array" aca="1" ref="R455" ca="1">INDEX('Lorri 401b'!L:L,MATCH('Retirement Calculator'!A455,'Lorri 401b'!N:N,0),0)</f>
        <v>1489252.7646621082</v>
      </c>
      <c r="S455" s="25">
        <f t="shared" ca="1" si="267"/>
        <v>1658300.4967754383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161321.48614344129</v>
      </c>
      <c r="R456" s="25">
        <f t="array" aca="1" ref="R456" ca="1">INDEX('Lorri 401b'!L:L,MATCH('Retirement Calculator'!A456,'Lorri 401b'!N:N,0),0)</f>
        <v>1473712.4505689773</v>
      </c>
      <c r="S456" s="25">
        <f t="shared" ca="1" si="267"/>
        <v>1635033.9367124187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153563.0474820112</v>
      </c>
      <c r="R457" s="25">
        <f t="array" aca="1" ref="R457" ca="1">INDEX('Lorri 401b'!L:L,MATCH('Retirement Calculator'!A457,'Lorri 401b'!N:N,0),0)</f>
        <v>1458107.3851671251</v>
      </c>
      <c r="S457" s="25">
        <f t="shared" ca="1" si="267"/>
        <v>1611670.4326491363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145772.28199282516</v>
      </c>
      <c r="R458" s="25">
        <f t="array" aca="1" ref="R458" ca="1">INDEX('Lorri 401b'!L:L,MATCH('Retirement Calculator'!A458,'Lorri 401b'!N:N,0),0)</f>
        <v>1442437.298659432</v>
      </c>
      <c r="S458" s="25">
        <f t="shared" ca="1" si="267"/>
        <v>1588209.5806522572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137949.05498076748</v>
      </c>
      <c r="R459" s="25">
        <f t="array" aca="1" ref="R459" ca="1">INDEX('Lorri 401b'!L:L,MATCH('Retirement Calculator'!A459,'Lorri 401b'!N:N,0),0)</f>
        <v>1426701.9201246235</v>
      </c>
      <c r="S459" s="25">
        <f t="shared" ca="1" si="267"/>
        <v>1564650.9751053909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130093.23118949292</v>
      </c>
      <c r="R460" s="25">
        <f t="array" aca="1" ref="R460" ca="1">INDEX('Lorri 401b'!L:L,MATCH('Retirement Calculator'!A460,'Lorri 401b'!N:N,0),0)</f>
        <v>1410900.9775125864</v>
      </c>
      <c r="S460" s="25">
        <f t="shared" ca="1" si="267"/>
        <v>1540994.2087020793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122204.67479908804</v>
      </c>
      <c r="R461" s="25">
        <f t="array" aca="1" ref="R461" ca="1">INDEX('Lorri 401b'!L:L,MATCH('Retirement Calculator'!A461,'Lorri 401b'!N:N,0),0)</f>
        <v>1395034.197639666</v>
      </c>
      <c r="S461" s="25">
        <f t="shared" ca="1" si="267"/>
        <v>1517238.872438754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114283.24942372314</v>
      </c>
      <c r="R462" s="25">
        <f t="array" aca="1" ref="R462" ca="1">INDEX('Lorri 401b'!L:L,MATCH('Retirement Calculator'!A462,'Lorri 401b'!N:N,0),0)</f>
        <v>1379101.3061839417</v>
      </c>
      <c r="S462" s="25">
        <f t="shared" ca="1" si="267"/>
        <v>1493384.5556076649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106328.81810929422</v>
      </c>
      <c r="R463" s="25">
        <f t="array" aca="1" ref="R463" ca="1">INDEX('Lorri 401b'!L:L,MATCH('Retirement Calculator'!A463,'Lorri 401b'!N:N,0),0)</f>
        <v>1363102.0276804853</v>
      </c>
      <c r="S463" s="25">
        <f t="shared" ca="1" si="267"/>
        <v>1469430.8457897794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98341.243331055186</v>
      </c>
      <c r="R464" s="25">
        <f t="array" aca="1" ref="R464" ca="1">INDEX('Lorri 401b'!L:L,MATCH('Retirement Calculator'!A464,'Lorri 401b'!N:N,0),0)</f>
        <v>1347036.0855165976</v>
      </c>
      <c r="S464" s="25">
        <f t="shared" ca="1" si="267"/>
        <v>1445377.3288476528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90320.386991240142</v>
      </c>
      <c r="R465" s="25">
        <f t="array" aca="1" ref="R465" ca="1">INDEX('Lorri 401b'!L:L,MATCH('Retirement Calculator'!A465,'Lorri 401b'!N:N,0),0)</f>
        <v>1330903.2019270272</v>
      </c>
      <c r="S465" s="25">
        <f t="shared" ca="1" si="267"/>
        <v>1421223.5889182673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82266.110416675874</v>
      </c>
      <c r="R466" s="25">
        <f t="array" aca="1" ref="R466" ca="1">INDEX('Lorri 401b'!L:L,MATCH('Retirement Calculator'!A466,'Lorri 401b'!N:N,0),0)</f>
        <v>1314703.0979891669</v>
      </c>
      <c r="S466" s="25">
        <f t="shared" ca="1" si="267"/>
        <v>1396969.2084058428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74178.274356384252</v>
      </c>
      <c r="R467" s="25">
        <f t="array" aca="1" ref="R467" ca="1">INDEX('Lorri 401b'!L:L,MATCH('Retirement Calculator'!A467,'Lorri 401b'!N:N,0),0)</f>
        <v>1298435.4936182322</v>
      </c>
      <c r="S467" s="25">
        <f t="shared" ca="1" si="267"/>
        <v>1372613.7679746165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66056.738979174756</v>
      </c>
      <c r="R468" s="25">
        <f t="array" aca="1" ref="R468" ca="1">INDEX('Lorri 401b'!L:L,MATCH('Retirement Calculator'!A468,'Lorri 401b'!N:N,0),0)</f>
        <v>1282100.1075624186</v>
      </c>
      <c r="S468" s="25">
        <f t="shared" ca="1" si="267"/>
        <v>1348156.8465415933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57901.36387122688</v>
      </c>
      <c r="R469" s="25">
        <f t="array" aca="1" ref="R469" ca="1">INDEX('Lorri 401b'!L:L,MATCH('Retirement Calculator'!A469,'Lorri 401b'!N:N,0),0)</f>
        <v>1265696.657398039</v>
      </c>
      <c r="S469" s="25">
        <f t="shared" ca="1" si="267"/>
        <v>1323598.0212692658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49712.008033662562</v>
      </c>
      <c r="R470" s="25">
        <f t="array" aca="1" ref="R470" ca="1">INDEX('Lorri 401b'!L:L,MATCH('Retirement Calculator'!A470,'Lorri 401b'!N:N,0),0)</f>
        <v>1249224.8595246412</v>
      </c>
      <c r="S470" s="25">
        <f t="shared" ca="1" si="267"/>
        <v>1298936.8675583038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41488.529880108392</v>
      </c>
      <c r="R471" s="25">
        <f t="array" aca="1" ref="R471" ca="1">INDEX('Lorri 401b'!L:L,MATCH('Retirement Calculator'!A471,'Lorri 401b'!N:N,0),0)</f>
        <v>1232684.4291601044</v>
      </c>
      <c r="S471" s="25">
        <f t="shared" ca="1" si="267"/>
        <v>1274172.9590402127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33230.787234247742</v>
      </c>
      <c r="R472" s="25">
        <f t="array" aca="1" ref="R472" ca="1">INDEX('Lorri 401b'!L:L,MATCH('Retirement Calculator'!A472,'Lorri 401b'!N:N,0),0)</f>
        <v>1216075.0803357153</v>
      </c>
      <c r="S472" s="25">
        <f t="shared" ca="1" si="267"/>
        <v>1249305.867569963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24938.637327362674</v>
      </c>
      <c r="R473" s="25">
        <f t="array" aca="1" ref="R473" ca="1">INDEX('Lorri 401b'!L:L,MATCH('Retirement Calculator'!A473,'Lorri 401b'!N:N,0),0)</f>
        <v>1199396.5258912246</v>
      </c>
      <c r="S473" s="25">
        <f t="shared" ca="1" si="267"/>
        <v>1224335.1632185874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16611.936795865586</v>
      </c>
      <c r="R474" s="25">
        <f t="array" aca="1" ref="R474" ca="1">INDEX('Lorri 401b'!L:L,MATCH('Retirement Calculator'!A474,'Lorri 401b'!N:N,0),0)</f>
        <v>1182648.4774698818</v>
      </c>
      <c r="S474" s="25">
        <f t="shared" ca="1" si="267"/>
        <v>1199260.4142657474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8250.5416788205912</v>
      </c>
      <c r="R475" s="25">
        <f t="array" aca="1" ref="R475" ca="1">INDEX('Lorri 401b'!L:L,MATCH('Retirement Calculator'!A475,'Lorri 401b'!N:N,0),0)</f>
        <v>1165830.64551345</v>
      </c>
      <c r="S475" s="25">
        <f t="shared" ca="1" si="267"/>
        <v>1174081.1871922705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-145.69258454542481</v>
      </c>
      <c r="R476" s="25">
        <f t="array" aca="1" ref="R476" ca="1">INDEX('Lorri 401b'!L:L,MATCH('Retirement Calculator'!A476,'Lorri 401b'!N:N,0),0)</f>
        <v>1148942.7392571999</v>
      </c>
      <c r="S476" s="25">
        <f t="shared" ca="1" si="267"/>
        <v>1148797.0466726546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-8576.9111573421324</v>
      </c>
      <c r="R477" s="25">
        <f t="array" aca="1" ref="R477" ca="1">INDEX('Lorri 401b'!L:L,MATCH('Retirement Calculator'!A477,'Lorri 401b'!N:N,0),0)</f>
        <v>1131984.4667248819</v>
      </c>
      <c r="S477" s="25">
        <f t="shared" ca="1" si="267"/>
        <v>1123407.5555675398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-17043.25980752549</v>
      </c>
      <c r="R478" s="25">
        <f t="array" aca="1" ref="R478" ca="1">INDEX('Lorri 401b'!L:L,MATCH('Retirement Calculator'!A478,'Lorri 401b'!N:N,0),0)</f>
        <v>1114955.5347236793</v>
      </c>
      <c r="S478" s="25">
        <f t="shared" ca="1" si="267"/>
        <v>1097912.2749161539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-25544.88491041795</v>
      </c>
      <c r="R479" s="25">
        <f t="array" aca="1" ref="R479" ca="1">INDEX('Lorri 401b'!L:L,MATCH('Retirement Calculator'!A479,'Lorri 401b'!N:N,0),0)</f>
        <v>1097855.6488391384</v>
      </c>
      <c r="S479" s="25">
        <f t="shared" ca="1" si="267"/>
        <v>1072310.7639287205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-34081.933451239129</v>
      </c>
      <c r="R480" s="25">
        <f t="array" aca="1" ref="R480" ca="1">INDEX('Lorri 401b'!L:L,MATCH('Retirement Calculator'!A480,'Lorri 401b'!N:N,0),0)</f>
        <v>1080684.5134300785</v>
      </c>
      <c r="S480" s="25">
        <f t="shared" ca="1" si="267"/>
        <v>1046602.5799788394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-42654.55302764706</v>
      </c>
      <c r="R481" s="25">
        <f t="array" aca="1" ref="R481" ca="1">INDEX('Lorri 401b'!L:L,MATCH('Retirement Calculator'!A481,'Lorri 401b'!N:N,0),0)</f>
        <v>1063441.8316234809</v>
      </c>
      <c r="S481" s="25">
        <f t="shared" ca="1" si="267"/>
        <v>1020787.2785958338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-51262.89185229002</v>
      </c>
      <c r="R482" s="25">
        <f t="array" aca="1" ref="R482" ca="1">INDEX('Lorri 401b'!L:L,MATCH('Retirement Calculator'!A482,'Lorri 401b'!N:N,0),0)</f>
        <v>1046127.3053093558</v>
      </c>
      <c r="S482" s="25">
        <f t="shared" ca="1" si="267"/>
        <v>994864.41345706582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-59907.098755368992</v>
      </c>
      <c r="R483" s="25">
        <f t="array" aca="1" ref="R483" ca="1">INDEX('Lorri 401b'!L:L,MATCH('Retirement Calculator'!A483,'Lorri 401b'!N:N,0),0)</f>
        <v>1028740.6351355887</v>
      </c>
      <c r="S483" s="25">
        <f t="shared" ca="1" si="267"/>
        <v>968833.53638021974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-68587.323187210801</v>
      </c>
      <c r="R484" s="25">
        <f t="array" aca="1" ref="R484" ca="1">INDEX('Lorri 401b'!L:L,MATCH('Retirement Calculator'!A484,'Lorri 401b'!N:N,0),0)</f>
        <v>1011281.520502764</v>
      </c>
      <c r="S484" s="25">
        <f t="shared" ca="1" si="267"/>
        <v>942694.1973155532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-77303.71522085194</v>
      </c>
      <c r="R485" s="25">
        <f t="array" aca="1" ref="R485" ca="1">INDEX('Lorri 401b'!L:L,MATCH('Retirement Calculator'!A485,'Lorri 401b'!N:N,0),0)</f>
        <v>993749.65955896932</v>
      </c>
      <c r="S485" s="25">
        <f t="shared" ca="1" si="267"/>
        <v>916445.94433811738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-86056.425554633257</v>
      </c>
      <c r="R486" s="25">
        <f t="array" aca="1" ref="R486" ca="1">INDEX('Lorri 401b'!L:L,MATCH('Retirement Calculator'!A486,'Lorri 401b'!N:N,0),0)</f>
        <v>976144.74919457547</v>
      </c>
      <c r="S486" s="25">
        <f t="shared" ca="1" si="267"/>
        <v>890088.32363994222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-94845.605514805327</v>
      </c>
      <c r="R487" s="25">
        <f t="array" aca="1" ref="R487" ca="1">INDEX('Lorri 401b'!L:L,MATCH('Retirement Calculator'!A487,'Lorri 401b'!N:N,0),0)</f>
        <v>958466.48503699666</v>
      </c>
      <c r="S487" s="25">
        <f t="shared" ca="1" si="267"/>
        <v>863620.87952219136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-103671.40705814479</v>
      </c>
      <c r="R488" s="25">
        <f t="array" aca="1" ref="R488" ca="1">INDEX('Lorri 401b'!L:L,MATCH('Retirement Calculator'!A488,'Lorri 401b'!N:N,0),0)</f>
        <v>940714.56144542794</v>
      </c>
      <c r="S488" s="25">
        <f t="shared" ca="1" si="267"/>
        <v>837043.15438728314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-112533.9827745815</v>
      </c>
      <c r="R489" s="25">
        <f t="array" aca="1" ref="R489" ca="1">INDEX('Lorri 401b'!L:L,MATCH('Retirement Calculator'!A489,'Lorri 401b'!N:N,0),0)</f>
        <v>922888.6715055611</v>
      </c>
      <c r="S489" s="25">
        <f t="shared" ca="1" si="267"/>
        <v>810354.68873097957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-121433.48588983669</v>
      </c>
      <c r="R490" s="25">
        <f t="array" aca="1" ref="R490" ca="1">INDEX('Lorri 401b'!L:L,MATCH('Retirement Calculator'!A490,'Lorri 401b'!N:N,0),0)</f>
        <v>904988.50702427805</v>
      </c>
      <c r="S490" s="25">
        <f t="shared" ca="1" si="267"/>
        <v>783555.02113444137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-130370.07026807212</v>
      </c>
      <c r="R491" s="25">
        <f t="array" aca="1" ref="R491" ca="1">INDEX('Lorri 401b'!L:L,MATCH('Retirement Calculator'!A491,'Lorri 401b'!N:N,0),0)</f>
        <v>887013.75852432312</v>
      </c>
      <c r="S491" s="25">
        <f t="shared" ca="1" si="267"/>
        <v>756643.68825625104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-139343.8904145502</v>
      </c>
      <c r="R492" s="25">
        <f t="array" aca="1" ref="R492" ca="1">INDEX('Lorri 401b'!L:L,MATCH('Retirement Calculator'!A492,'Lorri 401b'!N:N,0),0)</f>
        <v>868964.11523895152</v>
      </c>
      <c r="S492" s="25">
        <f t="shared" ca="1" si="267"/>
        <v>729620.22482440132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-148355.10147830527</v>
      </c>
      <c r="R493" s="25">
        <f t="array" aca="1" ref="R493" ca="1">INDEX('Lorri 401b'!L:L,MATCH('Retirement Calculator'!A493,'Lorri 401b'!N:N,0),0)</f>
        <v>850839.26510655752</v>
      </c>
      <c r="S493" s="25">
        <f t="shared" ca="1" si="267"/>
        <v>702484.16362825222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-157403.85925482598</v>
      </c>
      <c r="R494" s="25">
        <f t="array" aca="1" ref="R494" ca="1">INDEX('Lorri 401b'!L:L,MATCH('Retirement Calculator'!A494,'Lorri 401b'!N:N,0),0)</f>
        <v>832638.89476527867</v>
      </c>
      <c r="S494" s="25">
        <f t="shared" ca="1" si="267"/>
        <v>675235.0355104527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-166490.32018874885</v>
      </c>
      <c r="R495" s="25">
        <f t="array" aca="1" ref="R495" ca="1">INDEX('Lorri 401b'!L:L,MATCH('Retirement Calculator'!A495,'Lorri 401b'!N:N,0),0)</f>
        <v>814362.68954757787</v>
      </c>
      <c r="S495" s="25">
        <f t="shared" ca="1" si="267"/>
        <v>647872.36935882899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-175614.64137656309</v>
      </c>
      <c r="R496" s="25">
        <f t="array" aca="1" ref="R496" ca="1">INDEX('Lorri 401b'!L:L,MATCH('Retirement Calculator'!A496,'Lorri 401b'!N:N,0),0)</f>
        <v>796010.33347480313</v>
      </c>
      <c r="S496" s="25">
        <f t="shared" ca="1" si="267"/>
        <v>620395.69209824002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-184776.98056932652</v>
      </c>
      <c r="R497" s="25">
        <f t="array" aca="1" ref="R497" ca="1">INDEX('Lorri 401b'!L:L,MATCH('Retirement Calculator'!A497,'Lorri 401b'!N:N,0),0)</f>
        <v>777581.50925172539</v>
      </c>
      <c r="S497" s="25">
        <f t="shared" ca="1" si="267"/>
        <v>592804.52868239884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-193977.49617539314</v>
      </c>
      <c r="R498" s="25">
        <f t="array" aca="1" ref="R498" ca="1">INDEX('Lorri 401b'!L:L,MATCH('Retirement Calculator'!A498,'Lorri 401b'!N:N,0),0)</f>
        <v>759075.89826105128</v>
      </c>
      <c r="S498" s="25">
        <f t="shared" ca="1" si="267"/>
        <v>565098.40208565816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-203216.34726315172</v>
      </c>
      <c r="R499" s="25">
        <f t="array" aca="1" ref="R499" ca="1">INDEX('Lorri 401b'!L:L,MATCH('Retirement Calculator'!A499,'Lorri 401b'!N:N,0),0)</f>
        <v>740493.18055791617</v>
      </c>
      <c r="S499" s="25">
        <f t="shared" ca="1" si="267"/>
        <v>537276.83329476439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-212493.69356377595</v>
      </c>
      <c r="R500" s="25">
        <f t="array" aca="1" ref="R500" ca="1">INDEX('Lorri 401b'!L:L,MATCH('Retirement Calculator'!A500,'Lorri 401b'!N:N,0),0)</f>
        <v>721833.03486435127</v>
      </c>
      <c r="S500" s="25">
        <f t="shared" ca="1" si="267"/>
        <v>509339.3413005753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-221809.69547398612</v>
      </c>
      <c r="R501" s="25">
        <f t="array" aca="1" ref="R501" ca="1">INDEX('Lorri 401b'!L:L,MATCH('Retirement Calculator'!A501,'Lorri 401b'!N:N,0),0)</f>
        <v>703095.13856372994</v>
      </c>
      <c r="S501" s="25">
        <f t="shared" ca="1" si="267"/>
        <v>481285.44308974384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-231164.51405882215</v>
      </c>
      <c r="R502" s="25">
        <f t="array" aca="1" ref="R502" ca="1">INDEX('Lorri 401b'!L:L,MATCH('Retirement Calculator'!A502,'Lorri 401b'!N:N,0),0)</f>
        <v>684279.16769518936</v>
      </c>
      <c r="S502" s="25">
        <f t="shared" ca="1" si="267"/>
        <v>453114.65363636718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-240558.31105442834</v>
      </c>
      <c r="R503" s="25">
        <f t="array" aca="1" ref="R503" ca="1">INDEX('Lorri 401b'!L:L,MATCH('Retirement Calculator'!A503,'Lorri 401b'!N:N,0),0)</f>
        <v>665384.79694802978</v>
      </c>
      <c r="S503" s="25">
        <f t="shared" ca="1" si="267"/>
        <v>424826.48589360144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-249991.24887084955</v>
      </c>
      <c r="R504" s="25">
        <f t="array" aca="1" ref="R504" ca="1">INDEX('Lorri 401b'!L:L,MATCH('Retirement Calculator'!A504,'Lorri 401b'!N:N,0),0)</f>
        <v>646411.69965609047</v>
      </c>
      <c r="S504" s="25">
        <f t="shared" ca="1" si="267"/>
        <v>396420.45078524092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-259463.49059483918</v>
      </c>
      <c r="R505" s="25">
        <f t="array" aca="1" ref="R505" ca="1">INDEX('Lorri 401b'!L:L,MATCH('Retirement Calculator'!A505,'Lorri 401b'!N:N,0),0)</f>
        <v>627359.54779210128</v>
      </c>
      <c r="S505" s="25">
        <f t="shared" ca="1" si="267"/>
        <v>367896.05719726207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-268975.19999267883</v>
      </c>
      <c r="R506" s="25">
        <f t="array" aca="1" ref="R506" ca="1">INDEX('Lorri 401b'!L:L,MATCH('Retirement Calculator'!A506,'Lorri 401b'!N:N,0),0)</f>
        <v>608228.01196201215</v>
      </c>
      <c r="S506" s="25">
        <f t="shared" ca="1" si="267"/>
        <v>339252.81196933333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-278526.5415130094</v>
      </c>
      <c r="R507" s="25">
        <f t="array" aca="1" ref="R507" ca="1">INDEX('Lorri 401b'!L:L,MATCH('Retirement Calculator'!A507,'Lorri 401b'!N:N,0),0)</f>
        <v>589016.76139929763</v>
      </c>
      <c r="S507" s="25">
        <f t="shared" ca="1" si="267"/>
        <v>310490.21988628822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-288117.68028967472</v>
      </c>
      <c r="R508" s="25">
        <f t="array" aca="1" ref="R508" ca="1">INDEX('Lorri 401b'!L:L,MATCH('Retirement Calculator'!A508,'Lorri 401b'!N:N,0),0)</f>
        <v>569725.46395923861</v>
      </c>
      <c r="S508" s="25">
        <f t="shared" ca="1" si="267"/>
        <v>281607.78366956388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-297748.78214457614</v>
      </c>
      <c r="R509" s="25">
        <f t="array" aca="1" ref="R509" ca="1">INDEX('Lorri 401b'!L:L,MATCH('Retirement Calculator'!A509,'Lorri 401b'!N:N,0),0)</f>
        <v>550353.78611317929</v>
      </c>
      <c r="S509" s="25">
        <f t="shared" ca="1" si="267"/>
        <v>252605.00396860315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-307420.01359053963</v>
      </c>
      <c r="R510" s="25">
        <f t="array" aca="1" ref="R510" ca="1">INDEX('Lorri 401b'!L:L,MATCH('Retirement Calculator'!A510,'Lorri 401b'!N:N,0),0)</f>
        <v>530901.3929427613</v>
      </c>
      <c r="S510" s="25">
        <f t="shared" ca="1" si="267"/>
        <v>223481.37935222167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-317131.54183419462</v>
      </c>
      <c r="R511" s="25">
        <f t="array" aca="1" ref="R511" ca="1">INDEX('Lorri 401b'!L:L,MATCH('Retirement Calculator'!A511,'Lorri 401b'!N:N,0),0)</f>
        <v>511367.9481341333</v>
      </c>
      <c r="S511" s="25">
        <f t="shared" ca="1" si="267"/>
        <v>194236.40629993868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-326883.53477886488</v>
      </c>
      <c r="R512" s="25">
        <f t="array" aca="1" ref="R512" ca="1">INDEX('Lorri 401b'!L:L,MATCH('Retirement Calculator'!A512,'Lorri 401b'!N:N,0),0)</f>
        <v>491753.11397213599</v>
      </c>
      <c r="S512" s="25">
        <f t="shared" ca="1" si="267"/>
        <v>164869.57919327111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-336676.16102747124</v>
      </c>
      <c r="R513" s="25">
        <f t="array" aca="1" ref="R513" ca="1">INDEX('Lorri 401b'!L:L,MATCH('Retirement Calculator'!A513,'Lorri 401b'!N:N,0),0)</f>
        <v>472056.5513344637</v>
      </c>
      <c r="S513" s="25">
        <f t="shared" ca="1" si="267"/>
        <v>135380.39030699246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-346509.58988544683</v>
      </c>
      <c r="R514" s="25">
        <f t="array" aca="1" ref="R514" ca="1">INDEX('Lorri 401b'!L:L,MATCH('Retirement Calculator'!A514,'Lorri 401b'!N:N,0),0)</f>
        <v>452277.91968580108</v>
      </c>
      <c r="S514" s="25">
        <f t="shared" ca="1" si="267"/>
        <v>105768.32980035426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-356383.99136366392</v>
      </c>
      <c r="R515" s="25">
        <f t="array" aca="1" ref="R515" ca="1">INDEX('Lorri 401b'!L:L,MATCH('Retirement Calculator'!A515,'Lorri 401b'!N:N,0),0)</f>
        <v>432416.87707193574</v>
      </c>
      <c r="S515" s="25">
        <f t="shared" ca="1" si="267"/>
        <v>76032.885708271817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-366299.53618137364</v>
      </c>
      <c r="R516" s="25">
        <f t="array" aca="1" ref="R516" ca="1">INDEX('Lorri 401b'!L:L,MATCH('Retirement Calculator'!A516,'Lorri 401b'!N:N,0),0)</f>
        <v>412473.08011384594</v>
      </c>
      <c r="S516" s="25">
        <f t="shared" ca="1" si="267"/>
        <v>46173.543932472297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-376256.39576915716</v>
      </c>
      <c r="R517" s="25">
        <f t="array" aca="1" ref="R517" ca="1">INDEX('Lorri 401b'!L:L,MATCH('Retirement Calculator'!A517,'Lorri 401b'!N:N,0),0)</f>
        <v>392446.18400176411</v>
      </c>
      <c r="S517" s="25">
        <f t="shared" ca="1" si="267"/>
        <v>16189.788232606952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-386254.74227188976</v>
      </c>
      <c r="R518" s="25">
        <f t="array" aca="1" ref="R518" ca="1">INDEX('Lorri 401b'!L:L,MATCH('Retirement Calculator'!A518,'Lorri 401b'!N:N,0),0)</f>
        <v>372335.84248921525</v>
      </c>
      <c r="S518" s="25">
        <f t="shared" ca="1" si="267"/>
        <v>-13918.899782674504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-396294.74855171709</v>
      </c>
      <c r="R519" s="25">
        <f t="array" aca="1" ref="R519" ca="1">INDEX('Lorri 401b'!L:L,MATCH('Retirement Calculator'!A519,'Lorri 401b'!N:N,0),0)</f>
        <v>352141.70788703079</v>
      </c>
      <c r="S519" s="25">
        <f t="shared" ca="1" si="267"/>
        <v>-44153.040664686298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-406376.5881910437</v>
      </c>
      <c r="R520" s="25">
        <f t="array" aca="1" ref="R520" ca="1">INDEX('Lorri 401b'!L:L,MATCH('Retirement Calculator'!A520,'Lorri 401b'!N:N,0),0)</f>
        <v>331863.43105733721</v>
      </c>
      <c r="S520" s="25">
        <f t="shared" ca="1" si="267"/>
        <v>-74513.157133706496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-416500.43549553416</v>
      </c>
      <c r="R521" s="25">
        <f t="array" aca="1" ref="R521" ca="1">INDEX('Lorri 401b'!L:L,MATCH('Retirement Calculator'!A521,'Lorri 401b'!N:N,0),0)</f>
        <v>311500.66140751989</v>
      </c>
      <c r="S521" s="25">
        <f t="shared" ref="S521:S775" ca="1" si="527">SUM(Q521:R521)</f>
        <v>-104999.77408801427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-426666.46549712663</v>
      </c>
      <c r="R522" s="25">
        <f t="array" aca="1" ref="R522" ca="1">INDEX('Lorri 401b'!L:L,MATCH('Retirement Calculator'!A522,'Lorri 401b'!N:N,0),0)</f>
        <v>291053.04688416171</v>
      </c>
      <c r="S522" s="25">
        <f t="shared" ca="1" si="527"/>
        <v>-135613.41861296492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-436874.85395705909</v>
      </c>
      <c r="R523" s="25">
        <f t="array" aca="1" ref="R523" ca="1">INDEX('Lorri 401b'!L:L,MATCH('Retirement Calculator'!A523,'Lorri 401b'!N:N,0),0)</f>
        <v>270520.23396695621</v>
      </c>
      <c r="S523" s="25">
        <f t="shared" ca="1" si="527"/>
        <v>-166354.61999010289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-447125.77736890793</v>
      </c>
      <c r="R524" s="25">
        <f t="array" aca="1" ref="R524" ca="1">INDEX('Lorri 401b'!L:L,MATCH('Retirement Calculator'!A524,'Lorri 401b'!N:N,0),0)</f>
        <v>249901.86766259567</v>
      </c>
      <c r="S524" s="25">
        <f t="shared" ca="1" si="527"/>
        <v>-197223.90970631226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-457419.41296163946</v>
      </c>
      <c r="R525" s="25">
        <f t="array" aca="1" ref="R525" ca="1">INDEX('Lorri 401b'!L:L,MATCH('Retirement Calculator'!A525,'Lorri 401b'!N:N,0),0)</f>
        <v>229197.59149863361</v>
      </c>
      <c r="S525" s="25">
        <f t="shared" ca="1" si="527"/>
        <v>-228221.82146300585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-467755.93870267406</v>
      </c>
      <c r="R526" s="25">
        <f t="array" aca="1" ref="R526" ca="1">INDEX('Lorri 401b'!L:L,MATCH('Retirement Calculator'!A526,'Lorri 401b'!N:N,0),0)</f>
        <v>208407.04751732171</v>
      </c>
      <c r="S526" s="25">
        <f t="shared" ca="1" si="527"/>
        <v>-259348.89118535235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-478135.53330096294</v>
      </c>
      <c r="R527" s="25">
        <f t="array" aca="1" ref="R527" ca="1">INDEX('Lorri 401b'!L:L,MATCH('Retirement Calculator'!A527,'Lorri 401b'!N:N,0),0)</f>
        <v>187529.87626942102</v>
      </c>
      <c r="S527" s="25">
        <f t="shared" ca="1" si="527"/>
        <v>-290605.65703154192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-488558.37621007807</v>
      </c>
      <c r="R528" s="25">
        <f t="array" aca="1" ref="R528" ca="1">INDEX('Lorri 401b'!L:L,MATCH('Retirement Calculator'!A528,'Lorri 401b'!N:N,0),0)</f>
        <v>166565.7168079874</v>
      </c>
      <c r="S528" s="25">
        <f t="shared" ca="1" si="527"/>
        <v>-321992.65940209071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-499024.64763131452</v>
      </c>
      <c r="R529" s="25">
        <f t="array" aca="1" ref="R529" ca="1">INDEX('Lorri 401b'!L:L,MATCH('Retirement Calculator'!A529,'Lorri 401b'!N:N,0),0)</f>
        <v>145514.20668213113</v>
      </c>
      <c r="S529" s="25">
        <f t="shared" ca="1" si="527"/>
        <v>-353510.44094918342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-509534.52851680608</v>
      </c>
      <c r="R530" s="25">
        <f t="array" aca="1" ref="R530" ca="1">INDEX('Lorri 401b'!L:L,MATCH('Retirement Calculator'!A530,'Lorri 401b'!N:N,0),0)</f>
        <v>124374.98193075048</v>
      </c>
      <c r="S530" s="25">
        <f t="shared" ca="1" si="527"/>
        <v>-385159.5465860556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-520088.20057265385</v>
      </c>
      <c r="R531" s="25">
        <f t="array" aca="1" ref="R531" ca="1">INDEX('Lorri 401b'!L:L,MATCH('Retirement Calculator'!A531,'Lorri 401b'!N:N,0),0)</f>
        <v>103147.67707623908</v>
      </c>
      <c r="S531" s="25">
        <f t="shared" ca="1" si="527"/>
        <v>-416940.52349641477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-530685.84626206779</v>
      </c>
      <c r="R532" s="25">
        <f t="array" aca="1" ref="R532" ca="1">INDEX('Lorri 401b'!L:L,MATCH('Retirement Calculator'!A532,'Lorri 401b'!N:N,0),0)</f>
        <v>81831.925118167215</v>
      </c>
      <c r="S532" s="25">
        <f t="shared" ca="1" si="527"/>
        <v>-448853.9211439006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-541327.64880852087</v>
      </c>
      <c r="R533" s="25">
        <f t="array" aca="1" ref="R533" ca="1">INDEX('Lorri 401b'!L:L,MATCH('Retirement Calculator'!A533,'Lorri 401b'!N:N,0),0)</f>
        <v>60427.357526936714</v>
      </c>
      <c r="S533" s="25">
        <f t="shared" ca="1" si="527"/>
        <v>-480900.29128158418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-552013.79219891748</v>
      </c>
      <c r="R534" s="25">
        <f t="array" aca="1" ref="R534" ca="1">INDEX('Lorri 401b'!L:L,MATCH('Retirement Calculator'!A534,'Lorri 401b'!N:N,0),0)</f>
        <v>38933.604237409418</v>
      </c>
      <c r="S534" s="25">
        <f t="shared" ca="1" si="527"/>
        <v>-513080.18796150805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-562744.46118677408</v>
      </c>
      <c r="R535" s="25">
        <f t="array" aca="1" ref="R535" ca="1">INDEX('Lorri 401b'!L:L,MATCH('Retirement Calculator'!A535,'Lorri 401b'!N:N,0),0)</f>
        <v>17350.293642509092</v>
      </c>
      <c r="S535" s="25">
        <f t="shared" ca="1" si="527"/>
        <v>-545394.16754426493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-573519.84129541344</v>
      </c>
      <c r="R536" s="25">
        <f t="array" aca="1" ref="R536" ca="1">INDEX('Lorri 401b'!L:L,MATCH('Retirement Calculator'!A536,'Lorri 401b'!N:N,0),0)</f>
        <v>-4322.9474132033192</v>
      </c>
      <c r="S536" s="25">
        <f t="shared" ca="1" si="527"/>
        <v>-577842.78870861675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-584340.11882117204</v>
      </c>
      <c r="R537" s="25">
        <f t="array" aca="1" ref="R537" ca="1">INDEX('Lorri 401b'!L:L,MATCH('Retirement Calculator'!A537,'Lorri 401b'!N:N,0),0)</f>
        <v>-26086.4936399812</v>
      </c>
      <c r="S537" s="25">
        <f t="shared" ca="1" si="527"/>
        <v>-610426.61246115318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-595205.48083662137</v>
      </c>
      <c r="R538" s="25">
        <f t="array" aca="1" ref="R538" ca="1">INDEX('Lorri 401b'!L:L,MATCH('Retirement Calculator'!A538,'Lorri 401b'!N:N,0),0)</f>
        <v>-47940.721309370652</v>
      </c>
      <c r="S538" s="25">
        <f t="shared" ca="1" si="527"/>
        <v>-643146.20214599208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-606116.1151938017</v>
      </c>
      <c r="R539" s="25">
        <f t="array" aca="1" ref="R539" ca="1">INDEX('Lorri 401b'!L:L,MATCH('Retirement Calculator'!A539,'Lorri 401b'!N:N,0),0)</f>
        <v>-69886.008260715898</v>
      </c>
      <c r="S539" s="25">
        <f t="shared" ca="1" si="527"/>
        <v>-676002.12345451757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-617072.21052747034</v>
      </c>
      <c r="R540" s="25">
        <f t="array" aca="1" ref="R540" ca="1">INDEX('Lorri 401b'!L:L,MATCH('Retirement Calculator'!A540,'Lorri 401b'!N:N,0),0)</f>
        <v>-91922.733907691741</v>
      </c>
      <c r="S540" s="25">
        <f t="shared" ca="1" si="527"/>
        <v>-708994.94443516212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-628073.95625836251</v>
      </c>
      <c r="R541" s="25">
        <f t="array" aca="1" ref="R541" ca="1">INDEX('Lorri 401b'!L:L,MATCH('Retirement Calculator'!A541,'Lorri 401b'!N:N,0),0)</f>
        <v>-114051.27924486333</v>
      </c>
      <c r="S541" s="25">
        <f t="shared" ca="1" si="527"/>
        <v>-742125.23550322582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-639121.54259646684</v>
      </c>
      <c r="R542" s="25">
        <f t="array" aca="1" ref="R542" ca="1">INDEX('Lorri 401b'!L:L,MATCH('Retirement Calculator'!A542,'Lorri 401b'!N:N,0),0)</f>
        <v>-136272.02685427311</v>
      </c>
      <c r="S542" s="25">
        <f t="shared" ca="1" si="527"/>
        <v>-775393.56945074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-650215.16054431326</v>
      </c>
      <c r="R543" s="25">
        <f t="array" aca="1" ref="R543" ca="1">INDEX('Lorri 401b'!L:L,MATCH('Retirement Calculator'!A543,'Lorri 401b'!N:N,0),0)</f>
        <v>-158585.36091205545</v>
      </c>
      <c r="S543" s="25">
        <f t="shared" ca="1" si="527"/>
        <v>-808800.52145636873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-661355.0019002757</v>
      </c>
      <c r="R544" s="25">
        <f t="array" aca="1" ref="R544" ca="1">INDEX('Lorri 401b'!L:L,MATCH('Retirement Calculator'!A544,'Lorri 401b'!N:N,0),0)</f>
        <v>-180991.66719507854</v>
      </c>
      <c r="S544" s="25">
        <f t="shared" ca="1" si="527"/>
        <v>-842346.66909535427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-672541.25926188799</v>
      </c>
      <c r="R545" s="25">
        <f t="array" aca="1" ref="R545" ca="1">INDEX('Lorri 401b'!L:L,MATCH('Retirement Calculator'!A545,'Lorri 401b'!N:N,0),0)</f>
        <v>-203491.33308761424</v>
      </c>
      <c r="S545" s="25">
        <f t="shared" ca="1" si="527"/>
        <v>-876032.59234950226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-683774.12602917361</v>
      </c>
      <c r="R546" s="25">
        <f t="array" aca="1" ref="R546" ca="1">INDEX('Lorri 401b'!L:L,MATCH('Retirement Calculator'!A546,'Lorri 401b'!N:N,0),0)</f>
        <v>-226084.74758803551</v>
      </c>
      <c r="S546" s="25">
        <f t="shared" ca="1" si="527"/>
        <v>-909858.87361720914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-695053.79640798958</v>
      </c>
      <c r="R547" s="25">
        <f t="array" aca="1" ref="R547" ca="1">INDEX('Lorri 401b'!L:L,MATCH('Retirement Calculator'!A547,'Lorri 401b'!N:N,0),0)</f>
        <v>-248772.30131554184</v>
      </c>
      <c r="S547" s="25">
        <f t="shared" ca="1" si="527"/>
        <v>-943826.09772353142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-706380.46541338402</v>
      </c>
      <c r="R548" s="25">
        <f t="array" aca="1" ref="R548" ca="1">INDEX('Lorri 401b'!L:L,MATCH('Retirement Calculator'!A548,'Lorri 401b'!N:N,0),0)</f>
        <v>-271554.38651691278</v>
      </c>
      <c r="S548" s="25">
        <f t="shared" ca="1" si="527"/>
        <v>-977934.85193029675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-717754.32887296751</v>
      </c>
      <c r="R549" s="25">
        <f t="array" aca="1" ref="R549" ca="1">INDEX('Lorri 401b'!L:L,MATCH('Retirement Calculator'!A549,'Lorri 401b'!N:N,0),0)</f>
        <v>-294431.39707328944</v>
      </c>
      <c r="S549" s="25">
        <f t="shared" ca="1" si="527"/>
        <v>-1012185.7259462569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-729175.5834302993</v>
      </c>
      <c r="R550" s="25">
        <f t="array" aca="1" ref="R550" ca="1">INDEX('Lorri 401b'!L:L,MATCH('Retirement Calculator'!A550,'Lorri 401b'!N:N,0),0)</f>
        <v>-317403.72850698436</v>
      </c>
      <c r="S550" s="25">
        <f t="shared" ca="1" si="527"/>
        <v>-1046579.3119372837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-740644.42654828669</v>
      </c>
      <c r="R551" s="25">
        <f t="array" aca="1" ref="R551" ca="1">INDEX('Lorri 401b'!L:L,MATCH('Retirement Calculator'!A551,'Lorri 401b'!N:N,0),0)</f>
        <v>-340471.77798831969</v>
      </c>
      <c r="S551" s="25">
        <f t="shared" ca="1" si="527"/>
        <v>-1081116.2045366063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-752161.056512599</v>
      </c>
      <c r="R552" s="25">
        <f t="array" aca="1" ref="R552" ca="1">INDEX('Lorri 401b'!L:L,MATCH('Retirement Calculator'!A552,'Lorri 401b'!N:N,0),0)</f>
        <v>-363635.94434249389</v>
      </c>
      <c r="S552" s="25">
        <f t="shared" ca="1" si="527"/>
        <v>-1115797.0008550929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-763725.67243509588</v>
      </c>
      <c r="R553" s="25">
        <f t="array" aca="1" ref="R553" ca="1">INDEX('Lorri 401b'!L:L,MATCH('Retirement Calculator'!A553,'Lorri 401b'!N:N,0),0)</f>
        <v>-386896.62805647717</v>
      </c>
      <c r="S553" s="25">
        <f t="shared" ca="1" si="527"/>
        <v>-1150622.3004915731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-775338.47425726987</v>
      </c>
      <c r="R554" s="25">
        <f t="array" aca="1" ref="R554" ca="1">INDEX('Lorri 401b'!L:L,MATCH('Retirement Calculator'!A554,'Lorri 401b'!N:N,0),0)</f>
        <v>-410254.23128593538</v>
      </c>
      <c r="S554" s="25">
        <f t="shared" ca="1" si="527"/>
        <v>-1185592.7055432051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-786999.66275370296</v>
      </c>
      <c r="R555" s="25">
        <f t="array" aca="1" ref="R555" ca="1">INDEX('Lorri 401b'!L:L,MATCH('Retirement Calculator'!A555,'Lorri 401b'!N:N,0),0)</f>
        <v>-433709.157862183</v>
      </c>
      <c r="S555" s="25">
        <f t="shared" ca="1" si="527"/>
        <v>-1220708.820615886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-798709.43953553785</v>
      </c>
      <c r="R556" s="25">
        <f t="array" aca="1" ref="R556" ca="1">INDEX('Lorri 401b'!L:L,MATCH('Retirement Calculator'!A556,'Lorri 401b'!N:N,0),0)</f>
        <v>-457261.81329916493</v>
      </c>
      <c r="S556" s="25">
        <f t="shared" ca="1" si="527"/>
        <v>-1255971.2528347028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-810468.00705396372</v>
      </c>
      <c r="R557" s="25">
        <f t="array" aca="1" ref="R557" ca="1">INDEX('Lorri 401b'!L:L,MATCH('Retirement Calculator'!A557,'Lorri 401b'!N:N,0),0)</f>
        <v>-480912.60480046767</v>
      </c>
      <c r="S557" s="25">
        <f t="shared" ca="1" si="527"/>
        <v>-1291380.6118544315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-822275.56860371633</v>
      </c>
      <c r="R558" s="25">
        <f t="array" aca="1" ref="R558" ca="1">INDEX('Lorri 401b'!L:L,MATCH('Retirement Calculator'!A558,'Lorri 401b'!N:N,0),0)</f>
        <v>-504661.94126635918</v>
      </c>
      <c r="S558" s="25">
        <f t="shared" ca="1" si="527"/>
        <v>-1326937.5098700756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-834132.32832659292</v>
      </c>
      <c r="R559" s="25">
        <f t="array" aca="1" ref="R559" ca="1">INDEX('Lorri 401b'!L:L,MATCH('Retirement Calculator'!A559,'Lorri 401b'!N:N,0),0)</f>
        <v>-528510.23330085853</v>
      </c>
      <c r="S559" s="25">
        <f t="shared" ca="1" si="527"/>
        <v>-1362642.5616274513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-846038.49121498154</v>
      </c>
      <c r="R560" s="25">
        <f t="array" aca="1" ref="R560" ca="1">INDEX('Lorri 401b'!L:L,MATCH('Retirement Calculator'!A560,'Lorri 401b'!N:N,0),0)</f>
        <v>-552457.89321883488</v>
      </c>
      <c r="S560" s="25">
        <f t="shared" ca="1" si="527"/>
        <v>-1398496.3844338164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-857994.26311540511</v>
      </c>
      <c r="R561" s="25">
        <f t="array" aca="1" ref="R561" ca="1">INDEX('Lorri 401b'!L:L,MATCH('Retirement Calculator'!A561,'Lorri 401b'!N:N,0),0)</f>
        <v>-576505.33505313634</v>
      </c>
      <c r="S561" s="25">
        <f t="shared" ca="1" si="527"/>
        <v>-1434499.5981685414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-869999.85073208041</v>
      </c>
      <c r="R562" s="25">
        <f t="array" aca="1" ref="R562" ca="1">INDEX('Lorri 401b'!L:L,MATCH('Retirement Calculator'!A562,'Lorri 401b'!N:N,0),0)</f>
        <v>-600652.97456174728</v>
      </c>
      <c r="S562" s="25">
        <f t="shared" ca="1" si="527"/>
        <v>-1470652.8252938278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-882055.46163049189</v>
      </c>
      <c r="R563" s="25">
        <f t="array" aca="1" ref="R563" ca="1">INDEX('Lorri 401b'!L:L,MATCH('Retirement Calculator'!A563,'Lorri 401b'!N:N,0),0)</f>
        <v>-624901.22923497739</v>
      </c>
      <c r="S563" s="25">
        <f t="shared" ca="1" si="527"/>
        <v>-1506956.6908654692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-894161.30424098007</v>
      </c>
      <c r="R564" s="25">
        <f t="array" aca="1" ref="R564" ca="1">INDEX('Lorri 401b'!L:L,MATCH('Retirement Calculator'!A564,'Lorri 401b'!N:N,0),0)</f>
        <v>-649250.51830267941</v>
      </c>
      <c r="S564" s="25">
        <f t="shared" ca="1" si="527"/>
        <v>-1543411.8225436595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-906317.58786234527</v>
      </c>
      <c r="R565" s="25">
        <f t="array" aca="1" ref="R565" ca="1">INDEX('Lorri 401b'!L:L,MATCH('Retirement Calculator'!A565,'Lorri 401b'!N:N,0),0)</f>
        <v>-673701.26274149667</v>
      </c>
      <c r="S565" s="25">
        <f t="shared" ca="1" si="527"/>
        <v>-1580018.8506038419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-918524.52266546618</v>
      </c>
      <c r="R566" s="25">
        <f t="array" aca="1" ref="R566" ca="1">INDEX('Lorri 401b'!L:L,MATCH('Retirement Calculator'!A566,'Lorri 401b'!N:N,0),0)</f>
        <v>-698253.88528214244</v>
      </c>
      <c r="S566" s="25">
        <f t="shared" ca="1" si="527"/>
        <v>-1616778.4079476087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-930782.31969693338</v>
      </c>
      <c r="R567" s="25">
        <f t="array" aca="1" ref="R567" ca="1">INDEX('Lorri 401b'!L:L,MATCH('Retirement Calculator'!A567,'Lorri 401b'!N:N,0),0)</f>
        <v>-722908.81041670754</v>
      </c>
      <c r="S567" s="25">
        <f t="shared" ca="1" si="527"/>
        <v>-1653691.1301136408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-943091.1908826984</v>
      </c>
      <c r="R568" s="25">
        <f t="array" aca="1" ref="R568" ca="1">INDEX('Lorri 401b'!L:L,MATCH('Retirement Calculator'!A568,'Lorri 401b'!N:N,0),0)</f>
        <v>-747666.4644060001</v>
      </c>
      <c r="S568" s="25">
        <f t="shared" ca="1" si="527"/>
        <v>-1690757.6552886986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-955451.34903173742</v>
      </c>
      <c r="R569" s="25">
        <f t="array" aca="1" ref="R569" ca="1">INDEX('Lorri 401b'!L:L,MATCH('Retirement Calculator'!A569,'Lorri 401b'!N:N,0),0)</f>
        <v>-772527.27528691455</v>
      </c>
      <c r="S569" s="25">
        <f t="shared" ca="1" si="527"/>
        <v>-1727978.6243186519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-967863.00783973071</v>
      </c>
      <c r="R570" s="25">
        <f t="array" aca="1" ref="R570" ca="1">INDEX('Lorri 401b'!L:L,MATCH('Retirement Calculator'!A570,'Lorri 401b'!N:N,0),0)</f>
        <v>-797491.67287983291</v>
      </c>
      <c r="S570" s="25">
        <f t="shared" ca="1" si="527"/>
        <v>-1765354.6807195637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-980326.38189275737</v>
      </c>
      <c r="R571" s="25">
        <f t="array" aca="1" ref="R571" ca="1">INDEX('Lorri 401b'!L:L,MATCH('Retirement Calculator'!A571,'Lorri 401b'!N:N,0),0)</f>
        <v>-822560.08879605506</v>
      </c>
      <c r="S571" s="25">
        <f t="shared" ca="1" si="527"/>
        <v>-1802886.4706888124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-992841.68667100498</v>
      </c>
      <c r="R572" s="25">
        <f t="array" aca="1" ref="R572" ca="1">INDEX('Lorri 401b'!L:L,MATCH('Retirement Calculator'!A572,'Lorri 401b'!N:N,0),0)</f>
        <v>-847732.95644526149</v>
      </c>
      <c r="S572" s="25">
        <f t="shared" ca="1" si="527"/>
        <v>-1840574.6431162665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-1005409.1385524953</v>
      </c>
      <c r="R573" s="25">
        <f t="array" aca="1" ref="R573" ca="1">INDEX('Lorri 401b'!L:L,MATCH('Retirement Calculator'!A573,'Lorri 401b'!N:N,0),0)</f>
        <v>-873010.71104300627</v>
      </c>
      <c r="S573" s="25">
        <f t="shared" ca="1" si="527"/>
        <v>-1878419.8495955016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-1018028.9548168251</v>
      </c>
      <c r="R574" s="25">
        <f t="array" aca="1" ref="R574" ca="1">INDEX('Lorri 401b'!L:L,MATCH('Retirement Calculator'!A574,'Lorri 401b'!N:N,0),0)</f>
        <v>-898393.78961824172</v>
      </c>
      <c r="S574" s="25">
        <f t="shared" ca="1" si="527"/>
        <v>-1916422.7444350668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-1030701.353648923</v>
      </c>
      <c r="R575" s="25">
        <f t="array" aca="1" ref="R575" ca="1">INDEX('Lorri 401b'!L:L,MATCH('Retirement Calculator'!A575,'Lorri 401b'!N:N,0),0)</f>
        <v>-923882.6310208739</v>
      </c>
      <c r="S575" s="25">
        <f t="shared" ca="1" si="527"/>
        <v>-1954583.9846697969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-1043426.5541428212</v>
      </c>
      <c r="R576" s="25">
        <f t="array" aca="1" ref="R576" ca="1">INDEX('Lorri 401b'!L:L,MATCH('Retirement Calculator'!A576,'Lorri 401b'!N:N,0),0)</f>
        <v>-949477.67592935031</v>
      </c>
      <c r="S576" s="25">
        <f t="shared" ca="1" si="527"/>
        <v>-1992904.2300721714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-1056204.7763054443</v>
      </c>
      <c r="R577" s="25">
        <f t="array" aca="1" ref="R577" ca="1">INDEX('Lorri 401b'!L:L,MATCH('Retirement Calculator'!A577,'Lorri 401b'!N:N,0),0)</f>
        <v>-975179.36685827887</v>
      </c>
      <c r="S577" s="25">
        <f t="shared" ca="1" si="527"/>
        <v>-2031384.1431637232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-1069036.2410604113</v>
      </c>
      <c r="R578" s="25">
        <f t="array" aca="1" ref="R578" ca="1">INDEX('Lorri 401b'!L:L,MATCH('Retirement Calculator'!A578,'Lorri 401b'!N:N,0),0)</f>
        <v>-1000988.1481660779</v>
      </c>
      <c r="S578" s="25">
        <f t="shared" ca="1" si="527"/>
        <v>-2070024.3892264892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-1081921.1702518575</v>
      </c>
      <c r="R579" s="25">
        <f t="array" aca="1" ref="R579" ca="1">INDEX('Lorri 401b'!L:L,MATCH('Retirement Calculator'!A579,'Lorri 401b'!N:N,0),0)</f>
        <v>-1026904.4660626595</v>
      </c>
      <c r="S579" s="25">
        <f t="shared" ca="1" si="527"/>
        <v>-2108825.6363145169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-1094859.7866482679</v>
      </c>
      <c r="R580" s="25">
        <f t="array" aca="1" ref="R580" ca="1">INDEX('Lorri 401b'!L:L,MATCH('Retirement Calculator'!A580,'Lorri 401b'!N:N,0),0)</f>
        <v>-1052928.7686171434</v>
      </c>
      <c r="S580" s="25">
        <f t="shared" ca="1" si="527"/>
        <v>-2147788.5552654113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-1107852.31394633</v>
      </c>
      <c r="R581" s="25">
        <f t="array" aca="1" ref="R581" ca="1">INDEX('Lorri 401b'!L:L,MATCH('Retirement Calculator'!A581,'Lorri 401b'!N:N,0),0)</f>
        <v>-1079061.5057656043</v>
      </c>
      <c r="S581" s="25">
        <f t="shared" ca="1" si="527"/>
        <v>-2186913.8197119343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-1120898.9767748008</v>
      </c>
      <c r="R582" s="25">
        <f t="array" aca="1" ref="R582" ca="1">INDEX('Lorri 401b'!L:L,MATCH('Retirement Calculator'!A582,'Lorri 401b'!N:N,0),0)</f>
        <v>-1105303.1293188506</v>
      </c>
      <c r="S582" s="25">
        <f t="shared" ca="1" si="527"/>
        <v>-2226202.1060936516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-1134000.0006983902</v>
      </c>
      <c r="R583" s="25">
        <f t="array" aca="1" ref="R583" ca="1">INDEX('Lorri 401b'!L:L,MATCH('Retirement Calculator'!A583,'Lorri 401b'!N:N,0),0)</f>
        <v>-1131654.0929702353</v>
      </c>
      <c r="S583" s="25">
        <f t="shared" ca="1" si="527"/>
        <v>-2265654.0936686257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-1147155.6122216613</v>
      </c>
      <c r="R584" s="25">
        <f t="array" aca="1" ref="R584" ca="1">INDEX('Lorri 401b'!L:L,MATCH('Retirement Calculator'!A584,'Lorri 401b'!N:N,0),0)</f>
        <v>-1158114.8523035008</v>
      </c>
      <c r="S584" s="25">
        <f t="shared" ca="1" si="527"/>
        <v>-2305270.4645251622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-1160366.0387929459</v>
      </c>
      <c r="R585" s="25">
        <f t="array" aca="1" ref="R585" ca="1">INDEX('Lorri 401b'!L:L,MATCH('Retirement Calculator'!A585,'Lorri 401b'!N:N,0),0)</f>
        <v>-1184685.8648006548</v>
      </c>
      <c r="S585" s="25">
        <f t="shared" ca="1" si="527"/>
        <v>-2345051.9035936007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-1173631.5088082775</v>
      </c>
      <c r="R586" s="25">
        <f t="array" aca="1" ref="R586" ca="1">INDEX('Lorri 401b'!L:L,MATCH('Retirement Calculator'!A586,'Lorri 401b'!N:N,0),0)</f>
        <v>-1211367.5898498804</v>
      </c>
      <c r="S586" s="25">
        <f t="shared" ca="1" si="527"/>
        <v>-2384999.098658158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-1186952.2516153399</v>
      </c>
      <c r="R587" s="25">
        <f t="array" aca="1" ref="R587" ca="1">INDEX('Lorri 401b'!L:L,MATCH('Retirement Calculator'!A587,'Lorri 401b'!N:N,0),0)</f>
        <v>-1238160.4887534778</v>
      </c>
      <c r="S587" s="25">
        <f t="shared" ca="1" si="527"/>
        <v>-2425112.7403688179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-1200328.4975174316</v>
      </c>
      <c r="R588" s="25">
        <f t="array" aca="1" ref="R588" ca="1">INDEX('Lorri 401b'!L:L,MATCH('Retirement Calculator'!A588,'Lorri 401b'!N:N,0),0)</f>
        <v>-1265065.0247358403</v>
      </c>
      <c r="S588" s="25">
        <f t="shared" ca="1" si="527"/>
        <v>-2465393.5222532721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-1213760.4777774487</v>
      </c>
      <c r="R589" s="25">
        <f t="array" aca="1" ref="R589" ca="1">INDEX('Lorri 401b'!L:L,MATCH('Retirement Calculator'!A589,'Lorri 401b'!N:N,0),0)</f>
        <v>-1292081.6629514624</v>
      </c>
      <c r="S589" s="25">
        <f t="shared" ca="1" si="527"/>
        <v>-2505842.1407289114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-1227248.4246218826</v>
      </c>
      <c r="R590" s="25">
        <f t="array" aca="1" ref="R590" ca="1">INDEX('Lorri 401b'!L:L,MATCH('Retirement Calculator'!A590,'Lorri 401b'!N:N,0),0)</f>
        <v>-1319210.8704929831</v>
      </c>
      <c r="S590" s="25">
        <f t="shared" ca="1" si="527"/>
        <v>-2546459.2951148655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-1240792.5712448349</v>
      </c>
      <c r="R591" s="25">
        <f t="array" aca="1" ref="R591" ca="1">INDEX('Lorri 401b'!L:L,MATCH('Retirement Calculator'!A591,'Lorri 401b'!N:N,0),0)</f>
        <v>-1346453.1163992602</v>
      </c>
      <c r="S591" s="25">
        <f t="shared" ca="1" si="527"/>
        <v>-2587245.6876440952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-1254393.1518120496</v>
      </c>
      <c r="R592" s="25">
        <f t="array" aca="1" ref="R592" ca="1">INDEX('Lorri 401b'!L:L,MATCH('Retirement Calculator'!A592,'Lorri 401b'!N:N,0),0)</f>
        <v>-1373808.8716634801</v>
      </c>
      <c r="S592" s="25">
        <f t="shared" ca="1" si="527"/>
        <v>-2628202.0234755296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-1268050.4014649608</v>
      </c>
      <c r="R593" s="25">
        <f t="array" aca="1" ref="R593" ca="1">INDEX('Lorri 401b'!L:L,MATCH('Retirement Calculator'!A593,'Lorri 401b'!N:N,0),0)</f>
        <v>-1401278.6092413007</v>
      </c>
      <c r="S593" s="25">
        <f t="shared" ca="1" si="527"/>
        <v>-2669329.0107062617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-1281764.5563247593</v>
      </c>
      <c r="R594" s="25">
        <f t="array" aca="1" ref="R594" ca="1">INDEX('Lorri 401b'!L:L,MATCH('Retirement Calculator'!A594,'Lorri 401b'!N:N,0),0)</f>
        <v>-1428862.8040590291</v>
      </c>
      <c r="S594" s="25">
        <f t="shared" ca="1" si="527"/>
        <v>-2710627.3603837881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-1295535.8534964735</v>
      </c>
      <c r="R595" s="25">
        <f t="array" aca="1" ref="R595" ca="1">INDEX('Lorri 401b'!L:L,MATCH('Retirement Calculator'!A595,'Lorri 401b'!N:N,0),0)</f>
        <v>-1456561.9330218313</v>
      </c>
      <c r="S595" s="25">
        <f t="shared" ca="1" si="527"/>
        <v>-2752097.7865183046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-1309364.5310730699</v>
      </c>
      <c r="R596" s="25">
        <f t="array" aca="1" ref="R596" ca="1">INDEX('Lorri 401b'!L:L,MATCH('Retirement Calculator'!A596,'Lorri 401b'!N:N,0),0)</f>
        <v>-1484376.4750219786</v>
      </c>
      <c r="S596" s="25">
        <f t="shared" ca="1" si="527"/>
        <v>-2793741.0060950485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-1323250.8281395687</v>
      </c>
      <c r="R597" s="25">
        <f t="array" aca="1" ref="R597" ca="1">INDEX('Lorri 401b'!L:L,MATCH('Retirement Calculator'!A597,'Lorri 401b'!N:N,0),0)</f>
        <v>-1512306.9109471263</v>
      </c>
      <c r="S597" s="25">
        <f t="shared" ca="1" si="527"/>
        <v>-2835557.739086695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-1337194.9847771779</v>
      </c>
      <c r="R598" s="25">
        <f t="array" aca="1" ref="R598" ca="1">INDEX('Lorri 401b'!L:L,MATCH('Retirement Calculator'!A598,'Lorri 401b'!N:N,0),0)</f>
        <v>-1540353.723688629</v>
      </c>
      <c r="S598" s="25">
        <f t="shared" ca="1" si="527"/>
        <v>-2877548.7084658071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-1351197.2420674439</v>
      </c>
      <c r="R599" s="25">
        <f t="array" aca="1" ref="R599" ca="1">INDEX('Lorri 401b'!L:L,MATCH('Retirement Calculator'!A599,'Lorri 401b'!N:N,0),0)</f>
        <v>-1568517.3981498878</v>
      </c>
      <c r="S599" s="25">
        <f t="shared" ca="1" si="527"/>
        <v>-2919714.6402173317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-1365257.8420964193</v>
      </c>
      <c r="R600" s="25">
        <f t="array" aca="1" ref="R600" ca="1">INDEX('Lorri 401b'!L:L,MATCH('Retirement Calculator'!A600,'Lorri 401b'!N:N,0),0)</f>
        <v>-1596798.4212547352</v>
      </c>
      <c r="S600" s="25">
        <f t="shared" ca="1" si="527"/>
        <v>-2962056.2633511545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-1379377.0279588487</v>
      </c>
      <c r="R601" s="25">
        <f t="array" aca="1" ref="R601" ca="1">INDEX('Lorri 401b'!L:L,MATCH('Retirement Calculator'!A601,'Lorri 401b'!N:N,0),0)</f>
        <v>-1625197.2819558529</v>
      </c>
      <c r="S601" s="25">
        <f t="shared" ca="1" si="527"/>
        <v>-3004574.3099147016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-1393555.0437623716</v>
      </c>
      <c r="R602" s="25">
        <f t="array" aca="1" ref="R602" ca="1">INDEX('Lorri 401b'!L:L,MATCH('Retirement Calculator'!A602,'Lorri 401b'!N:N,0),0)</f>
        <v>-1653714.4712432253</v>
      </c>
      <c r="S602" s="25">
        <f t="shared" ca="1" si="527"/>
        <v>-3047269.5150055969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-1407792.1346317427</v>
      </c>
      <c r="R603" s="25">
        <f t="array" aca="1" ref="R603" ca="1">INDEX('Lorri 401b'!L:L,MATCH('Retirement Calculator'!A603,'Lorri 401b'!N:N,0),0)</f>
        <v>-1682350.4821526282</v>
      </c>
      <c r="S603" s="25">
        <f t="shared" ca="1" si="527"/>
        <v>-3090142.616784371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-1422088.5467130693</v>
      </c>
      <c r="R604" s="25">
        <f t="array" aca="1" ref="R604" ca="1">INDEX('Lorri 401b'!L:L,MATCH('Retirement Calculator'!A604,'Lorri 401b'!N:N,0),0)</f>
        <v>-1711105.8097741539</v>
      </c>
      <c r="S604" s="25">
        <f t="shared" ca="1" si="527"/>
        <v>-3133194.3564872229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-1436444.5271780682</v>
      </c>
      <c r="R605" s="25">
        <f t="array" aca="1" ref="R605" ca="1">INDEX('Lorri 401b'!L:L,MATCH('Retirement Calculator'!A605,'Lorri 401b'!N:N,0),0)</f>
        <v>-1739980.951260769</v>
      </c>
      <c r="S605" s="25">
        <f t="shared" ca="1" si="527"/>
        <v>-3176425.4784388375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-1450860.324228338</v>
      </c>
      <c r="R606" s="25">
        <f t="array" aca="1" ref="R606" ca="1">INDEX('Lorri 401b'!L:L,MATCH('Retirement Calculator'!A606,'Lorri 401b'!N:N,0),0)</f>
        <v>-1768976.4058369119</v>
      </c>
      <c r="S606" s="25">
        <f t="shared" ca="1" si="527"/>
        <v>-3219836.7300652498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-1465336.1870996505</v>
      </c>
      <c r="R607" s="25">
        <f t="array" aca="1" ref="R607" ca="1">INDEX('Lorri 401b'!L:L,MATCH('Retirement Calculator'!A607,'Lorri 401b'!N:N,0),0)</f>
        <v>-1798092.674807122</v>
      </c>
      <c r="S607" s="25">
        <f t="shared" ca="1" si="527"/>
        <v>-3263428.8619067725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-1479872.36606626</v>
      </c>
      <c r="R608" s="25">
        <f t="array" aca="1" ref="R608" ca="1">INDEX('Lorri 401b'!L:L,MATCH('Retirement Calculator'!A608,'Lorri 401b'!N:N,0),0)</f>
        <v>-1827330.2615647078</v>
      </c>
      <c r="S608" s="25">
        <f t="shared" ca="1" si="527"/>
        <v>-3307202.6276309676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-1494469.1124452306</v>
      </c>
      <c r="R609" s="25">
        <f t="array" aca="1" ref="R609" ca="1">INDEX('Lorri 401b'!L:L,MATCH('Retirement Calculator'!A609,'Lorri 401b'!N:N,0),0)</f>
        <v>-1856689.6716004503</v>
      </c>
      <c r="S609" s="25">
        <f t="shared" ca="1" si="527"/>
        <v>-3351158.7840456809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-1509126.6786007802</v>
      </c>
      <c r="R610" s="25">
        <f t="array" aca="1" ref="R610" ca="1">INDEX('Lorri 401b'!L:L,MATCH('Retirement Calculator'!A610,'Lorri 401b'!N:N,0),0)</f>
        <v>-1886171.4125113417</v>
      </c>
      <c r="S610" s="25">
        <f t="shared" ca="1" si="527"/>
        <v>-3395298.0911121219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-1523845.3179486445</v>
      </c>
      <c r="R611" s="25">
        <f t="array" aca="1" ref="R611" ca="1">INDEX('Lorri 401b'!L:L,MATCH('Retirement Calculator'!A611,'Lorri 401b'!N:N,0),0)</f>
        <v>-1915775.9940093618</v>
      </c>
      <c r="S611" s="25">
        <f t="shared" ca="1" si="527"/>
        <v>-3439621.3119580066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-1538625.2849604583</v>
      </c>
      <c r="R612" s="25">
        <f t="array" aca="1" ref="R612" ca="1">INDEX('Lorri 401b'!L:L,MATCH('Retirement Calculator'!A612,'Lorri 401b'!N:N,0),0)</f>
        <v>-1945503.9279302903</v>
      </c>
      <c r="S612" s="25">
        <f t="shared" ca="1" si="527"/>
        <v>-3484129.2128907489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-1553466.8351681547</v>
      </c>
      <c r="R613" s="25">
        <f t="array" aca="1" ref="R613" ca="1">INDEX('Lorri 401b'!L:L,MATCH('Retirement Calculator'!A613,'Lorri 401b'!N:N,0),0)</f>
        <v>-1975355.7282425561</v>
      </c>
      <c r="S613" s="25">
        <f t="shared" ca="1" si="527"/>
        <v>-3528822.5634107105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-1568370.225168383</v>
      </c>
      <c r="R614" s="25">
        <f t="array" aca="1" ref="R614" ca="1">INDEX('Lorri 401b'!L:L,MATCH('Retirement Calculator'!A614,'Lorri 401b'!N:N,0),0)</f>
        <v>-2005331.911056123</v>
      </c>
      <c r="S614" s="25">
        <f t="shared" ca="1" si="527"/>
        <v>-3573702.136224506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-1583335.7126269457</v>
      </c>
      <c r="R615" s="25">
        <f t="array" aca="1" ref="R615" ca="1">INDEX('Lorri 401b'!L:L,MATCH('Retirement Calculator'!A615,'Lorri 401b'!N:N,0),0)</f>
        <v>-2035432.9946314131</v>
      </c>
      <c r="S615" s="25">
        <f t="shared" ca="1" si="527"/>
        <v>-3618768.7072583586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-1598363.5562832523</v>
      </c>
      <c r="R616" s="25">
        <f t="array" aca="1" ref="R616" ca="1">INDEX('Lorri 401b'!L:L,MATCH('Retirement Calculator'!A616,'Lorri 401b'!N:N,0),0)</f>
        <v>-2065659.4993882671</v>
      </c>
      <c r="S616" s="25">
        <f t="shared" ca="1" si="527"/>
        <v>-3664023.0556715196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-1613454.0159547937</v>
      </c>
      <c r="R617" s="25">
        <f t="array" aca="1" ref="R617" ca="1">INDEX('Lorri 401b'!L:L,MATCH('Retirement Calculator'!A617,'Lorri 401b'!N:N,0),0)</f>
        <v>-2096011.947914941</v>
      </c>
      <c r="S617" s="25">
        <f t="shared" ca="1" si="527"/>
        <v>-3709465.9638697347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-1628607.3525416332</v>
      </c>
      <c r="R618" s="25">
        <f t="array" aca="1" ref="R618" ca="1">INDEX('Lorri 401b'!L:L,MATCH('Retirement Calculator'!A618,'Lorri 401b'!N:N,0),0)</f>
        <v>-2126490.8649771428</v>
      </c>
      <c r="S618" s="25">
        <f t="shared" ca="1" si="527"/>
        <v>-3755098.2175187757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-1643823.8280309178</v>
      </c>
      <c r="R619" s="25">
        <f t="array" aca="1" ref="R619" ca="1">INDEX('Lorri 401b'!L:L,MATCH('Retirement Calculator'!A619,'Lorri 401b'!N:N,0),0)</f>
        <v>-2157096.7775271037</v>
      </c>
      <c r="S619" s="25">
        <f t="shared" ca="1" si="527"/>
        <v>-3800920.6055580215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-1659103.7055014076</v>
      </c>
      <c r="R620" s="25">
        <f t="array" aca="1" ref="R620" ca="1">INDEX('Lorri 401b'!L:L,MATCH('Retirement Calculator'!A620,'Lorri 401b'!N:N,0),0)</f>
        <v>-2187830.2147126896</v>
      </c>
      <c r="S620" s="25">
        <f t="shared" ca="1" si="527"/>
        <v>-3846933.920214097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-1674447.2491280246</v>
      </c>
      <c r="R621" s="25">
        <f t="array" aca="1" ref="R621" ca="1">INDEX('Lorri 401b'!L:L,MATCH('Retirement Calculator'!A621,'Lorri 401b'!N:N,0),0)</f>
        <v>-2218691.7078865487</v>
      </c>
      <c r="S621" s="25">
        <f t="shared" ca="1" si="527"/>
        <v>-3893138.9570145733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-1689854.724186419</v>
      </c>
      <c r="R622" s="25">
        <f t="array" aca="1" ref="R622" ca="1">INDEX('Lorri 401b'!L:L,MATCH('Retirement Calculator'!A622,'Lorri 401b'!N:N,0),0)</f>
        <v>-2249681.7906152988</v>
      </c>
      <c r="S622" s="25">
        <f t="shared" ca="1" si="527"/>
        <v>-3939536.5148017178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-1705326.3970575568</v>
      </c>
      <c r="R623" s="25">
        <f t="array" aca="1" ref="R623" ca="1">INDEX('Lorri 401b'!L:L,MATCH('Retirement Calculator'!A623,'Lorri 401b'!N:N,0),0)</f>
        <v>-2280800.9986887523</v>
      </c>
      <c r="S623" s="25">
        <f t="shared" ca="1" si="527"/>
        <v>-3986127.3957463093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-1720862.5352323244</v>
      </c>
      <c r="R624" s="25">
        <f t="array" aca="1" ref="R624" ca="1">INDEX('Lorri 401b'!L:L,MATCH('Retirement Calculator'!A624,'Lorri 401b'!N:N,0),0)</f>
        <v>-2312049.8701291783</v>
      </c>
      <c r="S624" s="25">
        <f t="shared" ca="1" si="527"/>
        <v>-4032912.4053615024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-1736463.4073161534</v>
      </c>
      <c r="R625" s="25">
        <f t="array" aca="1" ref="R625" ca="1">INDEX('Lorri 401b'!L:L,MATCH('Retirement Calculator'!A625,'Lorri 401b'!N:N,0),0)</f>
        <v>-2343428.9452006062</v>
      </c>
      <c r="S625" s="25">
        <f t="shared" ca="1" si="527"/>
        <v>-4079892.3525167597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-1752129.283033665</v>
      </c>
      <c r="R626" s="25">
        <f t="array" aca="1" ref="R626" ca="1">INDEX('Lorri 401b'!L:L,MATCH('Retirement Calculator'!A626,'Lorri 401b'!N:N,0),0)</f>
        <v>-2374938.7664181651</v>
      </c>
      <c r="S626" s="25">
        <f t="shared" ca="1" si="527"/>
        <v>-4127068.0494518299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-1767860.4332333331</v>
      </c>
      <c r="R627" s="25">
        <f t="array" aca="1" ref="R627" ca="1">INDEX('Lorri 401b'!L:L,MATCH('Retirement Calculator'!A627,'Lorri 401b'!N:N,0),0)</f>
        <v>-2406579.8785574636</v>
      </c>
      <c r="S627" s="25">
        <f t="shared" ca="1" si="527"/>
        <v>-4174440.3117907969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-1783657.1298921665</v>
      </c>
      <c r="R628" s="25">
        <f t="array" aca="1" ref="R628" ca="1">INDEX('Lorri 401b'!L:L,MATCH('Retirement Calculator'!A628,'Lorri 401b'!N:N,0),0)</f>
        <v>-2438352.8286640095</v>
      </c>
      <c r="S628" s="25">
        <f t="shared" ca="1" si="527"/>
        <v>-4222009.9585561762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-1799519.6461204116</v>
      </c>
      <c r="R629" s="25">
        <f t="array" aca="1" ref="R629" ca="1">INDEX('Lorri 401b'!L:L,MATCH('Retirement Calculator'!A629,'Lorri 401b'!N:N,0),0)</f>
        <v>-2470258.1660626656</v>
      </c>
      <c r="S629" s="25">
        <f t="shared" ca="1" si="527"/>
        <v>-4269777.8121830774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-1815448.2561662744</v>
      </c>
      <c r="R630" s="25">
        <f t="array" aca="1" ref="R630" ca="1">INDEX('Lorri 401b'!L:L,MATCH('Retirement Calculator'!A630,'Lorri 401b'!N:N,0),0)</f>
        <v>-2502296.4423671495</v>
      </c>
      <c r="S630" s="25">
        <f t="shared" ca="1" si="527"/>
        <v>-4317744.6985334242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-1831443.2354206617</v>
      </c>
      <c r="R631" s="25">
        <f t="array" aca="1" ref="R631" ca="1">INDEX('Lorri 401b'!L:L,MATCH('Retirement Calculator'!A631,'Lorri 401b'!N:N,0),0)</f>
        <v>-2534468.2114895689</v>
      </c>
      <c r="S631" s="25">
        <f t="shared" ca="1" si="527"/>
        <v>-4365911.4469102304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-1847504.8604219423</v>
      </c>
      <c r="R632" s="25">
        <f t="array" aca="1" ref="R632" ca="1">INDEX('Lorri 401b'!L:L,MATCH('Retirement Calculator'!A632,'Lorri 401b'!N:N,0),0)</f>
        <v>-2566774.0296499985</v>
      </c>
      <c r="S632" s="25">
        <f t="shared" ca="1" si="527"/>
        <v>-4414278.8900719406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-1863633.4088607281</v>
      </c>
      <c r="R633" s="25">
        <f t="array" aca="1" ref="R633" ca="1">INDEX('Lorri 401b'!L:L,MATCH('Retirement Calculator'!A633,'Lorri 401b'!N:N,0),0)</f>
        <v>-2599214.4553860966</v>
      </c>
      <c r="S633" s="25">
        <f t="shared" ca="1" si="527"/>
        <v>-4462847.8642468248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-1879829.1595846757</v>
      </c>
      <c r="R634" s="25">
        <f t="array" aca="1" ref="R634" ca="1">INDEX('Lorri 401b'!L:L,MATCH('Retirement Calculator'!A634,'Lorri 401b'!N:N,0),0)</f>
        <v>-2631790.0495627616</v>
      </c>
      <c r="S634" s="25">
        <f t="shared" ca="1" si="527"/>
        <v>-4511619.2091474375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-1896092.3926033063</v>
      </c>
      <c r="R635" s="25">
        <f t="array" aca="1" ref="R635" ca="1">INDEX('Lorri 401b'!L:L,MATCH('Retirement Calculator'!A635,'Lorri 401b'!N:N,0),0)</f>
        <v>-2664501.3753818292</v>
      </c>
      <c r="S635" s="25">
        <f t="shared" ca="1" si="527"/>
        <v>-4560593.7679851353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-1912423.3890928479</v>
      </c>
      <c r="R636" s="25">
        <f t="array" aca="1" ref="R636" ca="1">INDEX('Lorri 401b'!L:L,MATCH('Retirement Calculator'!A636,'Lorri 401b'!N:N,0),0)</f>
        <v>-2697348.9983918099</v>
      </c>
      <c r="S636" s="25">
        <f t="shared" ca="1" si="527"/>
        <v>-4609772.3874846576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-1928822.4314010958</v>
      </c>
      <c r="R637" s="25">
        <f t="array" aca="1" ref="R637" ca="1">INDEX('Lorri 401b'!L:L,MATCH('Retirement Calculator'!A637,'Lorri 401b'!N:N,0),0)</f>
        <v>-2730333.4864976653</v>
      </c>
      <c r="S637" s="25">
        <f t="shared" ca="1" si="527"/>
        <v>-4659155.9178987611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-1945289.8030522948</v>
      </c>
      <c r="R638" s="25">
        <f t="array" aca="1" ref="R638" ca="1">INDEX('Lorri 401b'!L:L,MATCH('Retirement Calculator'!A638,'Lorri 401b'!N:N,0),0)</f>
        <v>-2763455.4099706286</v>
      </c>
      <c r="S638" s="25">
        <f t="shared" ca="1" si="527"/>
        <v>-4708745.2130229231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-1961825.7887520404</v>
      </c>
      <c r="R639" s="25">
        <f t="array" aca="1" ref="R639" ca="1">INDEX('Lorri 401b'!L:L,MATCH('Retirement Calculator'!A639,'Lorri 401b'!N:N,0),0)</f>
        <v>-2796715.3414580626</v>
      </c>
      <c r="S639" s="25">
        <f t="shared" ca="1" si="527"/>
        <v>-4758541.1302101035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-1978430.6743922017</v>
      </c>
      <c r="R640" s="25">
        <f t="array" aca="1" ref="R640" ca="1">INDEX('Lorri 401b'!L:L,MATCH('Retirement Calculator'!A640,'Lorri 401b'!N:N,0),0)</f>
        <v>-2830113.8559933607</v>
      </c>
      <c r="S640" s="25">
        <f t="shared" ca="1" si="527"/>
        <v>-4808544.5303855622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-1995104.7470558637</v>
      </c>
      <c r="R641" s="25">
        <f t="array" aca="1" ref="R641" ca="1">INDEX('Lorri 401b'!L:L,MATCH('Retirement Calculator'!A641,'Lorri 401b'!N:N,0),0)</f>
        <v>-2863651.5310058892</v>
      </c>
      <c r="S641" s="25">
        <f t="shared" ca="1" si="527"/>
        <v>-4858756.2780617531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-2011848.2950222909</v>
      </c>
      <c r="R642" s="25">
        <f t="array" aca="1" ref="R642" ca="1">INDEX('Lorri 401b'!L:L,MATCH('Retirement Calculator'!A642,'Lorri 401b'!N:N,0),0)</f>
        <v>-2897328.9463309702</v>
      </c>
      <c r="S642" s="25">
        <f t="shared" ca="1" si="527"/>
        <v>-4909177.2413532613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-2028661.6077719117</v>
      </c>
      <c r="R643" s="25">
        <f t="array" aca="1" ref="R643" ca="1">INDEX('Lorri 401b'!L:L,MATCH('Retirement Calculator'!A643,'Lorri 401b'!N:N,0),0)</f>
        <v>-2931146.6842199056</v>
      </c>
      <c r="S643" s="25">
        <f t="shared" ca="1" si="527"/>
        <v>-4959808.2919918168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-2045544.9759913224</v>
      </c>
      <c r="R644" s="25">
        <f t="array" aca="1" ref="R644" ca="1">INDEX('Lorri 401b'!L:L,MATCH('Retirement Calculator'!A644,'Lorri 401b'!N:N,0),0)</f>
        <v>-2965105.329350045</v>
      </c>
      <c r="S644" s="25">
        <f t="shared" ca="1" si="527"/>
        <v>-5010650.3053413676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-2062498.6915783139</v>
      </c>
      <c r="R645" s="25">
        <f t="array" aca="1" ref="R645" ca="1">INDEX('Lorri 401b'!L:L,MATCH('Retirement Calculator'!A645,'Lorri 401b'!N:N,0),0)</f>
        <v>-2999205.4688348928</v>
      </c>
      <c r="S645" s="25">
        <f t="shared" ca="1" si="527"/>
        <v>-5061704.1604132066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-2079523.0476469181</v>
      </c>
      <c r="R646" s="25">
        <f t="array" aca="1" ref="R646" ca="1">INDEX('Lorri 401b'!L:L,MATCH('Retirement Calculator'!A646,'Lorri 401b'!N:N,0),0)</f>
        <v>-3033447.692234261</v>
      </c>
      <c r="S646" s="25">
        <f t="shared" ca="1" si="527"/>
        <v>-5112970.7398811793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-2096618.3385324746</v>
      </c>
      <c r="R647" s="25">
        <f t="array" aca="1" ref="R647" ca="1">INDEX('Lorri 401b'!L:L,MATCH('Retirement Calculator'!A647,'Lorri 401b'!N:N,0),0)</f>
        <v>-3067832.5915644602</v>
      </c>
      <c r="S647" s="25">
        <f t="shared" ca="1" si="527"/>
        <v>-5164450.9300969345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-2113784.859796721</v>
      </c>
      <c r="R648" s="25">
        <f t="array" aca="1" ref="R648" ca="1">INDEX('Lorri 401b'!L:L,MATCH('Retirement Calculator'!A648,'Lorri 401b'!N:N,0),0)</f>
        <v>-3102360.761308535</v>
      </c>
      <c r="S648" s="25">
        <f t="shared" ca="1" si="527"/>
        <v>-5216145.6211052556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-2131022.9082329022</v>
      </c>
      <c r="R649" s="25">
        <f t="array" aca="1" ref="R649" ca="1">INDEX('Lorri 401b'!L:L,MATCH('Retirement Calculator'!A649,'Lorri 401b'!N:N,0),0)</f>
        <v>-3137032.7984265434</v>
      </c>
      <c r="S649" s="25">
        <f t="shared" ca="1" si="527"/>
        <v>-5268055.7066594455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-2148332.7818709007</v>
      </c>
      <c r="R650" s="25">
        <f t="array" aca="1" ref="R650" ca="1">INDEX('Lorri 401b'!L:L,MATCH('Retirement Calculator'!A650,'Lorri 401b'!N:N,0),0)</f>
        <v>-3171849.3023658767</v>
      </c>
      <c r="S650" s="25">
        <f t="shared" ca="1" si="527"/>
        <v>-5320182.0842367774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-2165714.7799823908</v>
      </c>
      <c r="R651" s="25">
        <f t="array" aca="1" ref="R651" ca="1">INDEX('Lorri 401b'!L:L,MATCH('Retirement Calculator'!A651,'Lorri 401b'!N:N,0),0)</f>
        <v>-3206810.8750716243</v>
      </c>
      <c r="S651" s="25">
        <f t="shared" ca="1" si="527"/>
        <v>-5372525.6550540151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-2183169.203086012</v>
      </c>
      <c r="R652" s="25">
        <f t="array" aca="1" ref="R652" ca="1">INDEX('Lorri 401b'!L:L,MATCH('Retirement Calculator'!A652,'Lorri 401b'!N:N,0),0)</f>
        <v>-3241918.1209969791</v>
      </c>
      <c r="S652" s="25">
        <f t="shared" ca="1" si="527"/>
        <v>-5425087.3240829911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-2200696.3529525651</v>
      </c>
      <c r="R653" s="25">
        <f t="array" aca="1" ref="R653" ca="1">INDEX('Lorri 401b'!L:L,MATCH('Retirement Calculator'!A653,'Lorri 401b'!N:N,0),0)</f>
        <v>-3277171.6471136892</v>
      </c>
      <c r="S653" s="25">
        <f t="shared" ca="1" si="527"/>
        <v>-5477868.0000662543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-2218296.5326102288</v>
      </c>
      <c r="R654" s="25">
        <f t="array" aca="1" ref="R654" ca="1">INDEX('Lorri 401b'!L:L,MATCH('Retirement Calculator'!A654,'Lorri 401b'!N:N,0),0)</f>
        <v>-3312572.0629225527</v>
      </c>
      <c r="S654" s="25">
        <f t="shared" ca="1" si="527"/>
        <v>-5530868.5955327814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-2235970.0463497993</v>
      </c>
      <c r="R655" s="25">
        <f t="array" aca="1" ref="R655" ca="1">INDEX('Lorri 401b'!L:L,MATCH('Retirement Calculator'!A655,'Lorri 401b'!N:N,0),0)</f>
        <v>-3348119.9804639528</v>
      </c>
      <c r="S655" s="25">
        <f t="shared" ca="1" si="527"/>
        <v>-5584090.026813752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-2253717.1997299516</v>
      </c>
      <c r="R656" s="25">
        <f t="array" aca="1" ref="R656" ca="1">INDEX('Lorri 401b'!L:L,MATCH('Retirement Calculator'!A656,'Lorri 401b'!N:N,0),0)</f>
        <v>-3383816.014328442</v>
      </c>
      <c r="S656" s="25">
        <f t="shared" ca="1" si="527"/>
        <v>-5637533.2140583936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-2271538.299582521</v>
      </c>
      <c r="R657" s="25">
        <f t="array" aca="1" ref="R657" ca="1">INDEX('Lorri 401b'!L:L,MATCH('Retirement Calculator'!A657,'Lorri 401b'!N:N,0),0)</f>
        <v>-3419660.7816673666</v>
      </c>
      <c r="S657" s="25">
        <f t="shared" ca="1" si="527"/>
        <v>-5691199.0812498871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-2289433.6540178093</v>
      </c>
      <c r="R658" s="25">
        <f t="array" aca="1" ref="R658" ca="1">INDEX('Lorri 401b'!L:L,MATCH('Retirement Calculator'!A658,'Lorri 401b'!N:N,0),0)</f>
        <v>-3455654.9022035371</v>
      </c>
      <c r="S658" s="25">
        <f t="shared" ca="1" si="527"/>
        <v>-5745088.5562213464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-2307403.5724299117</v>
      </c>
      <c r="R659" s="25">
        <f t="array" aca="1" ref="R659" ca="1">INDEX('Lorri 401b'!L:L,MATCH('Retirement Calculator'!A659,'Lorri 401b'!N:N,0),0)</f>
        <v>-3491798.9982419414</v>
      </c>
      <c r="S659" s="25">
        <f t="shared" ca="1" si="527"/>
        <v>-5799202.5706718527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-2325448.3655020641</v>
      </c>
      <c r="R660" s="25">
        <f t="array" aca="1" ref="R660" ca="1">INDEX('Lorri 401b'!L:L,MATCH('Retirement Calculator'!A660,'Lorri 401b'!N:N,0),0)</f>
        <v>-3528093.6946805059</v>
      </c>
      <c r="S660" s="25">
        <f t="shared" ca="1" si="527"/>
        <v>-5853542.0601825695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-2343568.3452120172</v>
      </c>
      <c r="R661" s="25">
        <f t="array" aca="1" ref="R661" ca="1">INDEX('Lorri 401b'!L:L,MATCH('Retirement Calculator'!A661,'Lorri 401b'!N:N,0),0)</f>
        <v>-3564539.6190208974</v>
      </c>
      <c r="S661" s="25">
        <f t="shared" ca="1" si="527"/>
        <v>-5908107.9642329141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-2361763.8248374285</v>
      </c>
      <c r="R662" s="25">
        <f t="array" aca="1" ref="R662" ca="1">INDEX('Lorri 401b'!L:L,MATCH('Retirement Calculator'!A662,'Lorri 401b'!N:N,0),0)</f>
        <v>-3601137.4013793743</v>
      </c>
      <c r="S662" s="25">
        <f t="shared" ca="1" si="527"/>
        <v>-5962901.2262168024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-2380035.1189612793</v>
      </c>
      <c r="R663" s="25">
        <f t="array" aca="1" ref="R663" ca="1">INDEX('Lorri 401b'!L:L,MATCH('Retirement Calculator'!A663,'Lorri 401b'!N:N,0),0)</f>
        <v>-3637887.6744976779</v>
      </c>
      <c r="S663" s="25">
        <f t="shared" ca="1" si="527"/>
        <v>-6017922.7934589572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-2398382.5434773127</v>
      </c>
      <c r="R664" s="25">
        <f t="array" aca="1" ref="R664" ca="1">INDEX('Lorri 401b'!L:L,MATCH('Retirement Calculator'!A664,'Lorri 401b'!N:N,0),0)</f>
        <v>-3674791.0737539744</v>
      </c>
      <c r="S664" s="25">
        <f t="shared" ca="1" si="527"/>
        <v>-6073173.6172312871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-2416806.4155954961</v>
      </c>
      <c r="R665" s="25">
        <f t="array" aca="1" ref="R665" ca="1">INDEX('Lorri 401b'!L:L,MATCH('Retirement Calculator'!A665,'Lorri 401b'!N:N,0),0)</f>
        <v>-3711848.237173839</v>
      </c>
      <c r="S665" s="25">
        <f t="shared" ca="1" si="527"/>
        <v>-6128654.6527693346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-2435307.0538475052</v>
      </c>
      <c r="R666" s="25">
        <f t="array" aca="1" ref="R666" ca="1">INDEX('Lorri 401b'!L:L,MATCH('Retirement Calculator'!A666,'Lorri 401b'!N:N,0),0)</f>
        <v>-3749059.8054412864</v>
      </c>
      <c r="S666" s="25">
        <f t="shared" ca="1" si="527"/>
        <v>-6184366.8592887912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-2453884.7780922311</v>
      </c>
      <c r="R667" s="25">
        <f t="array" aca="1" ref="R667" ca="1">INDEX('Lorri 401b'!L:L,MATCH('Retirement Calculator'!A667,'Lorri 401b'!N:N,0),0)</f>
        <v>-3786426.4219098482</v>
      </c>
      <c r="S667" s="25">
        <f t="shared" ca="1" si="527"/>
        <v>-6240311.2000020798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-2472539.9095213101</v>
      </c>
      <c r="R668" s="25">
        <f t="array" aca="1" ref="R668" ca="1">INDEX('Lorri 401b'!L:L,MATCH('Retirement Calculator'!A668,'Lorri 401b'!N:N,0),0)</f>
        <v>-3823948.7326136953</v>
      </c>
      <c r="S668" s="25">
        <f t="shared" ca="1" si="527"/>
        <v>-6296488.6421350054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-2491272.770664677</v>
      </c>
      <c r="R669" s="25">
        <f t="array" aca="1" ref="R669" ca="1">INDEX('Lorri 401b'!L:L,MATCH('Retirement Calculator'!A669,'Lorri 401b'!N:N,0),0)</f>
        <v>-3861627.3862788086</v>
      </c>
      <c r="S669" s="25">
        <f t="shared" ca="1" si="527"/>
        <v>-6352900.1569434851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-2510083.6853961414</v>
      </c>
      <c r="R670" s="25">
        <f t="array" aca="1" ref="R670" ca="1">INDEX('Lorri 401b'!L:L,MATCH('Retirement Calculator'!A670,'Lorri 401b'!N:N,0),0)</f>
        <v>-3899463.034334193</v>
      </c>
      <c r="S670" s="25">
        <f t="shared" ca="1" si="527"/>
        <v>-6409546.7197303344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-2528972.9789389865</v>
      </c>
      <c r="R671" s="25">
        <f t="array" aca="1" ref="R671" ca="1">INDEX('Lorri 401b'!L:L,MATCH('Retirement Calculator'!A671,'Lorri 401b'!N:N,0),0)</f>
        <v>-3937456.3309231419</v>
      </c>
      <c r="S671" s="25">
        <f t="shared" ca="1" si="527"/>
        <v>-6466429.3098621285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-2547940.9778715936</v>
      </c>
      <c r="R672" s="25">
        <f t="array" aca="1" ref="R672" ca="1">INDEX('Lorri 401b'!L:L,MATCH('Retirement Calculator'!A672,'Lorri 401b'!N:N,0),0)</f>
        <v>-3975607.9329145448</v>
      </c>
      <c r="S672" s="25">
        <f t="shared" ca="1" si="527"/>
        <v>-6523548.9107861388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-2566988.0101330867</v>
      </c>
      <c r="R673" s="25">
        <f t="array" aca="1" ref="R673" ca="1">INDEX('Lorri 401b'!L:L,MATCH('Retirement Calculator'!A673,'Lorri 401b'!N:N,0),0)</f>
        <v>-4013918.4999142452</v>
      </c>
      <c r="S673" s="25">
        <f t="shared" ca="1" si="527"/>
        <v>-6580906.5100473315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-2586114.4050290026</v>
      </c>
      <c r="R674" s="25">
        <f t="array" aca="1" ref="R674" ca="1">INDEX('Lorri 401b'!L:L,MATCH('Retirement Calculator'!A674,'Lorri 401b'!N:N,0),0)</f>
        <v>-4052388.6942764441</v>
      </c>
      <c r="S674" s="25">
        <f t="shared" ca="1" si="527"/>
        <v>-6638503.0993054472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-2605320.4932369846</v>
      </c>
      <c r="R675" s="25">
        <f t="array" aca="1" ref="R675" ca="1">INDEX('Lorri 401b'!L:L,MATCH('Retirement Calculator'!A675,'Lorri 401b'!N:N,0),0)</f>
        <v>-4091019.1811151523</v>
      </c>
      <c r="S675" s="25">
        <f t="shared" ca="1" si="527"/>
        <v>-6696339.6743521374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-2624606.6068124999</v>
      </c>
      <c r="R676" s="25">
        <f t="array" aca="1" ref="R676" ca="1">INDEX('Lorri 401b'!L:L,MATCH('Retirement Calculator'!A676,'Lorri 401b'!N:N,0),0)</f>
        <v>-4129810.6283156886</v>
      </c>
      <c r="S676" s="25">
        <f t="shared" ca="1" si="527"/>
        <v>-6754417.2351281885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-2643973.0791945802</v>
      </c>
      <c r="R677" s="25">
        <f t="array" aca="1" ref="R677" ca="1">INDEX('Lorri 401b'!L:L,MATCH('Retirement Calculator'!A677,'Lorri 401b'!N:N,0),0)</f>
        <v>-4168763.706546227</v>
      </c>
      <c r="S677" s="25">
        <f t="shared" ca="1" si="527"/>
        <v>-6812736.7857408077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-2663420.2452115854</v>
      </c>
      <c r="R678" s="25">
        <f t="array" aca="1" ref="R678" ca="1">INDEX('Lorri 401b'!L:L,MATCH('Retirement Calculator'!A678,'Lorri 401b'!N:N,0),0)</f>
        <v>-4207879.0892693922</v>
      </c>
      <c r="S678" s="25">
        <f t="shared" ca="1" si="527"/>
        <v>-6871299.3344809776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-2682948.4410869949</v>
      </c>
      <c r="R679" s="25">
        <f t="array" aca="1" ref="R679" ca="1">INDEX('Lorri 401b'!L:L,MATCH('Retirement Calculator'!A679,'Lorri 401b'!N:N,0),0)</f>
        <v>-4247157.4527539033</v>
      </c>
      <c r="S679" s="25">
        <f t="shared" ca="1" si="527"/>
        <v>-6930105.8938408978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-2702558.0044452189</v>
      </c>
      <c r="R680" s="25">
        <f t="array" aca="1" ref="R680" ca="1">INDEX('Lorri 401b'!L:L,MATCH('Retirement Calculator'!A680,'Lorri 401b'!N:N,0),0)</f>
        <v>-4286599.4760862673</v>
      </c>
      <c r="S680" s="25">
        <f t="shared" ca="1" si="527"/>
        <v>-6989157.4805314858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-2722249.2743174355</v>
      </c>
      <c r="R681" s="25">
        <f t="array" aca="1" ref="R681" ca="1">INDEX('Lorri 401b'!L:L,MATCH('Retirement Calculator'!A681,'Lorri 401b'!N:N,0),0)</f>
        <v>-4326205.841182516</v>
      </c>
      <c r="S681" s="25">
        <f t="shared" ca="1" si="527"/>
        <v>-7048455.1154999509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-2742022.5911474526</v>
      </c>
      <c r="R682" s="25">
        <f t="array" aca="1" ref="R682" ca="1">INDEX('Lorri 401b'!L:L,MATCH('Retirement Calculator'!A682,'Lorri 401b'!N:N,0),0)</f>
        <v>-4365977.2327999985</v>
      </c>
      <c r="S682" s="25">
        <f t="shared" ca="1" si="527"/>
        <v>-7107999.8239474511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-2761878.296797595</v>
      </c>
      <c r="R683" s="25">
        <f t="array" aca="1" ref="R683" ca="1">INDEX('Lorri 401b'!L:L,MATCH('Retirement Calculator'!A683,'Lorri 401b'!N:N,0),0)</f>
        <v>-4405914.3385492209</v>
      </c>
      <c r="S683" s="25">
        <f t="shared" ca="1" si="527"/>
        <v>-7167792.6353468159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-2781816.734554613</v>
      </c>
      <c r="R684" s="25">
        <f t="array" aca="1" ref="R684" ca="1">INDEX('Lorri 401b'!L:L,MATCH('Retirement Calculator'!A684,'Lorri 401b'!N:N,0),0)</f>
        <v>-4446017.8489057319</v>
      </c>
      <c r="S684" s="25">
        <f t="shared" ca="1" si="527"/>
        <v>-7227834.5834603449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-2801838.2491356186</v>
      </c>
      <c r="R685" s="25">
        <f t="array" aca="1" ref="R685" ca="1">INDEX('Lorri 401b'!L:L,MATCH('Retirement Calculator'!A685,'Lorri 401b'!N:N,0),0)</f>
        <v>-4486288.4572220612</v>
      </c>
      <c r="S685" s="25">
        <f t="shared" ca="1" si="527"/>
        <v>-7288126.7063576803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-2821943.1866940451</v>
      </c>
      <c r="R686" s="25">
        <f t="array" aca="1" ref="R686" ca="1">INDEX('Lorri 401b'!L:L,MATCH('Retirement Calculator'!A686,'Lorri 401b'!N:N,0),0)</f>
        <v>-4526726.8597397087</v>
      </c>
      <c r="S686" s="25">
        <f t="shared" ca="1" si="527"/>
        <v>-7348670.0464337543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-2842131.8948256318</v>
      </c>
      <c r="R687" s="25">
        <f t="array" aca="1" ref="R687" ca="1">INDEX('Lorri 401b'!L:L,MATCH('Retirement Calculator'!A687,'Lorri 401b'!N:N,0),0)</f>
        <v>-4567333.7556011798</v>
      </c>
      <c r="S687" s="25">
        <f t="shared" ca="1" si="527"/>
        <v>-7409465.6504268115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-2862404.7225744333</v>
      </c>
      <c r="R688" s="25">
        <f t="array" aca="1" ref="R688" ca="1">INDEX('Lorri 401b'!L:L,MATCH('Retirement Calculator'!A688,'Lorri 401b'!N:N,0),0)</f>
        <v>-4608109.846862074</v>
      </c>
      <c r="S688" s="25">
        <f t="shared" ca="1" si="527"/>
        <v>-7470514.5694365073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-2882762.0204388546</v>
      </c>
      <c r="R689" s="25">
        <f t="array" aca="1" ref="R689" ca="1">INDEX('Lorri 401b'!L:L,MATCH('Retirement Calculator'!A689,'Lorri 401b'!N:N,0),0)</f>
        <v>-4649055.838503222</v>
      </c>
      <c r="S689" s="25">
        <f t="shared" ca="1" si="527"/>
        <v>-7531817.8589420766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-2903204.140377711</v>
      </c>
      <c r="R690" s="25">
        <f t="array" aca="1" ref="R690" ca="1">INDEX('Lorri 401b'!L:L,MATCH('Retirement Calculator'!A690,'Lorri 401b'!N:N,0),0)</f>
        <v>-4690172.4384428747</v>
      </c>
      <c r="S690" s="25">
        <f t="shared" ca="1" si="527"/>
        <v>-7593376.5788205862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-2923731.4358163127</v>
      </c>
      <c r="R691" s="25">
        <f t="array" aca="1" ref="R691" ca="1">INDEX('Lorri 401b'!L:L,MATCH('Retirement Calculator'!A691,'Lorri 401b'!N:N,0),0)</f>
        <v>-4731460.3575489428</v>
      </c>
      <c r="S691" s="25">
        <f t="shared" ca="1" si="527"/>
        <v>-7655191.793365255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-2944344.2616525753</v>
      </c>
      <c r="R692" s="25">
        <f t="array" aca="1" ref="R692" ca="1">INDEX('Lorri 401b'!L:L,MATCH('Retirement Calculator'!A692,'Lorri 401b'!N:N,0),0)</f>
        <v>-4772920.3096512854</v>
      </c>
      <c r="S692" s="25">
        <f t="shared" ca="1" si="527"/>
        <v>-7717264.5713038612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-2965042.9742631558</v>
      </c>
      <c r="R693" s="25">
        <f t="array" aca="1" ref="R693" ca="1">INDEX('Lorri 401b'!L:L,MATCH('Retirement Calculator'!A693,'Lorri 401b'!N:N,0),0)</f>
        <v>-4814553.0115540549</v>
      </c>
      <c r="S693" s="25">
        <f t="shared" ca="1" si="527"/>
        <v>-7779595.9858172107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-2985827.9315096135</v>
      </c>
      <c r="R694" s="25">
        <f t="array" aca="1" ref="R694" ca="1">INDEX('Lorri 401b'!L:L,MATCH('Retirement Calculator'!A694,'Lorri 401b'!N:N,0),0)</f>
        <v>-4856359.1830480862</v>
      </c>
      <c r="S694" s="25">
        <f t="shared" ca="1" si="527"/>
        <v>-7842187.1145577002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-3006699.4927445981</v>
      </c>
      <c r="R695" s="25">
        <f t="array" aca="1" ref="R695" ca="1">INDEX('Lorri 401b'!L:L,MATCH('Retirement Calculator'!A695,'Lorri 401b'!N:N,0),0)</f>
        <v>-4898339.5469233422</v>
      </c>
      <c r="S695" s="25">
        <f t="shared" ca="1" si="527"/>
        <v>-7905039.0396679398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-3027658.0188180618</v>
      </c>
      <c r="R696" s="25">
        <f t="array" aca="1" ref="R696" ca="1">INDEX('Lorri 401b'!L:L,MATCH('Retirement Calculator'!A696,'Lorri 401b'!N:N,0),0)</f>
        <v>-4940494.8289814116</v>
      </c>
      <c r="S696" s="25">
        <f t="shared" ca="1" si="527"/>
        <v>-7968152.8477994734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-3048703.8720834982</v>
      </c>
      <c r="R697" s="25">
        <f t="array" aca="1" ref="R697" ca="1">INDEX('Lorri 401b'!L:L,MATCH('Retirement Calculator'!A697,'Lorri 401b'!N:N,0),0)</f>
        <v>-4982825.7580480566</v>
      </c>
      <c r="S697" s="25">
        <f t="shared" ca="1" si="527"/>
        <v>-8031529.6301315548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-3069837.4164042072</v>
      </c>
      <c r="R698" s="25">
        <f t="array" aca="1" ref="R698" ca="1">INDEX('Lorri 401b'!L:L,MATCH('Retirement Calculator'!A698,'Lorri 401b'!N:N,0),0)</f>
        <v>-5025333.0659858128</v>
      </c>
      <c r="S698" s="25">
        <f t="shared" ca="1" si="527"/>
        <v>-8095170.48239002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-3091059.0171595863</v>
      </c>
      <c r="R699" s="25">
        <f t="array" aca="1" ref="R699" ca="1">INDEX('Lorri 401b'!L:L,MATCH('Retirement Calculator'!A699,'Lorri 401b'!N:N,0),0)</f>
        <v>-5068017.4877066426</v>
      </c>
      <c r="S699" s="25">
        <f t="shared" ca="1" si="527"/>
        <v>-8159076.5048662294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-3112369.0412514461</v>
      </c>
      <c r="R700" s="25">
        <f t="array" aca="1" ref="R700" ca="1">INDEX('Lorri 401b'!L:L,MATCH('Retirement Calculator'!A700,'Lorri 401b'!N:N,0),0)</f>
        <v>-5110879.761184643</v>
      </c>
      <c r="S700" s="25">
        <f t="shared" ca="1" si="527"/>
        <v>-8223248.8024360891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-3133767.857110355</v>
      </c>
      <c r="R701" s="25">
        <f t="array" aca="1" ref="R701" ca="1">INDEX('Lorri 401b'!L:L,MATCH('Retirement Calculator'!A701,'Lorri 401b'!N:N,0),0)</f>
        <v>-5153920.6274688011</v>
      </c>
      <c r="S701" s="25">
        <f t="shared" ca="1" si="527"/>
        <v>-8287688.4845791562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-3155255.8347020093</v>
      </c>
      <c r="R702" s="25">
        <f t="array" aca="1" ref="R702" ca="1">INDEX('Lorri 401b'!L:L,MATCH('Retirement Calculator'!A702,'Lorri 401b'!N:N,0),0)</f>
        <v>-5197140.8306958098</v>
      </c>
      <c r="S702" s="25">
        <f t="shared" ca="1" si="527"/>
        <v>-8352396.6653978191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-3176833.3455336289</v>
      </c>
      <c r="R703" s="25">
        <f t="array" aca="1" ref="R703" ca="1">INDEX('Lorri 401b'!L:L,MATCH('Retirement Calculator'!A703,'Lorri 401b'!N:N,0),0)</f>
        <v>-5240541.1181029314</v>
      </c>
      <c r="S703" s="25">
        <f t="shared" ca="1" si="527"/>
        <v>-8417374.4636365604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-3198500.7626603805</v>
      </c>
      <c r="R704" s="25">
        <f t="array" aca="1" ref="R704" ca="1">INDEX('Lorri 401b'!L:L,MATCH('Retirement Calculator'!A704,'Lorri 401b'!N:N,0),0)</f>
        <v>-5284122.240040916</v>
      </c>
      <c r="S704" s="25">
        <f t="shared" ca="1" si="527"/>
        <v>-8482623.0027012974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-3220258.4606918269</v>
      </c>
      <c r="R705" s="25">
        <f t="array" aca="1" ref="R705" ca="1">INDEX('Lorri 401b'!L:L,MATCH('Retirement Calculator'!A705,'Lorri 401b'!N:N,0),0)</f>
        <v>-5327884.9499869756</v>
      </c>
      <c r="S705" s="25">
        <f t="shared" ca="1" si="527"/>
        <v>-8548143.4106788021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-3242106.8157984042</v>
      </c>
      <c r="R706" s="25">
        <f t="array" aca="1" ref="R706" ca="1">INDEX('Lorri 401b'!L:L,MATCH('Retirement Calculator'!A706,'Lorri 401b'!N:N,0),0)</f>
        <v>-5371830.0045578107</v>
      </c>
      <c r="S706" s="25">
        <f t="shared" ca="1" si="527"/>
        <v>-8613936.8203562144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-3264046.2057179254</v>
      </c>
      <c r="R707" s="25">
        <f t="array" aca="1" ref="R707" ca="1">INDEX('Lorri 401b'!L:L,MATCH('Retirement Calculator'!A707,'Lorri 401b'!N:N,0),0)</f>
        <v>-5415958.1635226905</v>
      </c>
      <c r="S707" s="25">
        <f t="shared" ca="1" si="527"/>
        <v>-8680004.3692406155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-3286077.0097621116</v>
      </c>
      <c r="R708" s="25">
        <f t="array" aca="1" ref="R708" ca="1">INDEX('Lorri 401b'!L:L,MATCH('Retirement Calculator'!A708,'Lorri 401b'!N:N,0),0)</f>
        <v>-5460270.1898165913</v>
      </c>
      <c r="S708" s="25">
        <f t="shared" ca="1" si="527"/>
        <v>-8746347.1995787024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-3308199.6088231485</v>
      </c>
      <c r="R709" s="25">
        <f t="array" aca="1" ref="R709" ca="1">INDEX('Lorri 401b'!L:L,MATCH('Retirement Calculator'!A709,'Lorri 401b'!N:N,0),0)</f>
        <v>-5504766.849553383</v>
      </c>
      <c r="S709" s="25">
        <f t="shared" ca="1" si="527"/>
        <v>-8812966.4583765306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-3330414.3853802732</v>
      </c>
      <c r="R710" s="25">
        <f t="array" aca="1" ref="R710" ca="1">INDEX('Lorri 401b'!L:L,MATCH('Retirement Calculator'!A710,'Lorri 401b'!N:N,0),0)</f>
        <v>-5549448.9120390778</v>
      </c>
      <c r="S710" s="25">
        <f t="shared" ca="1" si="527"/>
        <v>-8879863.2974193506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-3352721.7235063855</v>
      </c>
      <c r="R711" s="25">
        <f t="array" aca="1" ref="R711" ca="1">INDEX('Lorri 401b'!L:L,MATCH('Retirement Calculator'!A711,'Lorri 401b'!N:N,0),0)</f>
        <v>-5594317.1497851294</v>
      </c>
      <c r="S711" s="25">
        <f t="shared" ca="1" si="527"/>
        <v>-8947038.8732915148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-3375122.0088746902</v>
      </c>
      <c r="R712" s="25">
        <f t="array" aca="1" ref="R712" ca="1">INDEX('Lorri 401b'!L:L,MATCH('Retirement Calculator'!A712,'Lorri 401b'!N:N,0),0)</f>
        <v>-5639372.3385217898</v>
      </c>
      <c r="S712" s="25">
        <f t="shared" ca="1" si="527"/>
        <v>-9014494.3473964799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-3397615.6287653628</v>
      </c>
      <c r="R713" s="25">
        <f t="array" aca="1" ref="R713" ca="1">INDEX('Lorri 401b'!L:L,MATCH('Retirement Calculator'!A713,'Lorri 401b'!N:N,0),0)</f>
        <v>-5684615.2572115194</v>
      </c>
      <c r="S713" s="25">
        <f t="shared" ca="1" si="527"/>
        <v>-9082230.8859768827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-3420202.9720722465</v>
      </c>
      <c r="R714" s="25">
        <f t="array" aca="1" ref="R714" ca="1">INDEX('Lorri 401b'!L:L,MATCH('Retirement Calculator'!A714,'Lorri 401b'!N:N,0),0)</f>
        <v>-5730046.6880624564</v>
      </c>
      <c r="S714" s="25">
        <f t="shared" ca="1" si="527"/>
        <v>-9150249.6601347029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-3442884.4293095754</v>
      </c>
      <c r="R715" s="25">
        <f t="array" aca="1" ref="R715" ca="1">INDEX('Lorri 401b'!L:L,MATCH('Retirement Calculator'!A715,'Lorri 401b'!N:N,0),0)</f>
        <v>-5775667.4165419387</v>
      </c>
      <c r="S715" s="25">
        <f t="shared" ca="1" si="527"/>
        <v>-9218551.8458515145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-3465660.3926187265</v>
      </c>
      <c r="R716" s="25">
        <f t="array" aca="1" ref="R716" ca="1">INDEX('Lorri 401b'!L:L,MATCH('Retirement Calculator'!A716,'Lorri 401b'!N:N,0),0)</f>
        <v>-5821478.231390086</v>
      </c>
      <c r="S716" s="25">
        <f t="shared" ca="1" si="527"/>
        <v>-9287138.624008812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-3488531.255774999</v>
      </c>
      <c r="R717" s="25">
        <f t="array" aca="1" ref="R717" ca="1">INDEX('Lorri 401b'!L:L,MATCH('Retirement Calculator'!A717,'Lorri 401b'!N:N,0),0)</f>
        <v>-5867479.924633434</v>
      </c>
      <c r="S717" s="25">
        <f t="shared" ca="1" si="527"/>
        <v>-9356011.1804084331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-3511497.4141944228</v>
      </c>
      <c r="R718" s="25">
        <f t="array" aca="1" ref="R718" ca="1">INDEX('Lorri 401b'!L:L,MATCH('Retirement Calculator'!A718,'Lorri 401b'!N:N,0),0)</f>
        <v>-5913673.2915986292</v>
      </c>
      <c r="S718" s="25">
        <f t="shared" ca="1" si="527"/>
        <v>-9425170.7057930529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-3534559.2649405943</v>
      </c>
      <c r="R719" s="25">
        <f t="array" aca="1" ref="R719" ca="1">INDEX('Lorri 401b'!L:L,MATCH('Retirement Calculator'!A719,'Lorri 401b'!N:N,0),0)</f>
        <v>-5960059.1309261797</v>
      </c>
      <c r="S719" s="25">
        <f t="shared" ca="1" si="527"/>
        <v>-9494618.395866774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-3557717.2067315415</v>
      </c>
      <c r="R720" s="25">
        <f t="array" aca="1" ref="R720" ca="1">INDEX('Lorri 401b'!L:L,MATCH('Retirement Calculator'!A720,'Lorri 401b'!N:N,0),0)</f>
        <v>-6006638.2445842614</v>
      </c>
      <c r="S720" s="25">
        <f t="shared" ca="1" si="527"/>
        <v>-9564355.4513158035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-3580971.6399466177</v>
      </c>
      <c r="R721" s="25">
        <f t="array" aca="1" ref="R721" ca="1">INDEX('Lorri 401b'!L:L,MATCH('Retirement Calculator'!A721,'Lorri 401b'!N:N,0),0)</f>
        <v>-6053411.4378825855</v>
      </c>
      <c r="S721" s="25">
        <f t="shared" ca="1" si="527"/>
        <v>-9634383.0778292026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-3604322.9666334232</v>
      </c>
      <c r="R722" s="25">
        <f t="array" aca="1" ref="R722" ca="1">INDEX('Lorri 401b'!L:L,MATCH('Retirement Calculator'!A722,'Lorri 401b'!N:N,0),0)</f>
        <v>-6100379.5194863183</v>
      </c>
      <c r="S722" s="25">
        <f t="shared" ca="1" si="527"/>
        <v>-9704702.4861197416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-3627771.5905147572</v>
      </c>
      <c r="R723" s="25">
        <f t="array" aca="1" ref="R723" ca="1">INDEX('Lorri 401b'!L:L,MATCH('Retirement Calculator'!A723,'Lorri 401b'!N:N,0),0)</f>
        <v>-6147543.301430067</v>
      </c>
      <c r="S723" s="25">
        <f t="shared" ca="1" si="527"/>
        <v>-9775314.8919448238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-3651317.9169955966</v>
      </c>
      <c r="R724" s="25">
        <f t="array" aca="1" ref="R724" ca="1">INDEX('Lorri 401b'!L:L,MATCH('Retirement Calculator'!A724,'Lorri 401b'!N:N,0),0)</f>
        <v>-6194903.5991319148</v>
      </c>
      <c r="S724" s="25">
        <f t="shared" ca="1" si="527"/>
        <v>-9846221.5161275119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-3674962.3531701062</v>
      </c>
      <c r="R725" s="25">
        <f t="array" aca="1" ref="R725" ca="1">INDEX('Lorri 401b'!L:L,MATCH('Retirement Calculator'!A725,'Lorri 401b'!N:N,0),0)</f>
        <v>-6242461.2314075204</v>
      </c>
      <c r="S725" s="25">
        <f t="shared" ca="1" si="527"/>
        <v>-9917423.5845776275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-3698705.3078286764</v>
      </c>
      <c r="R726" s="25">
        <f t="array" aca="1" ref="R726" ca="1">INDEX('Lorri 401b'!L:L,MATCH('Retirement Calculator'!A726,'Lorri 401b'!N:N,0),0)</f>
        <v>-6290217.0204842743</v>
      </c>
      <c r="S726" s="25">
        <f t="shared" ca="1" si="527"/>
        <v>-9988922.3283129502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-3722547.1914649904</v>
      </c>
      <c r="R727" s="25">
        <f t="array" aca="1" ref="R727" ca="1">INDEX('Lorri 401b'!L:L,MATCH('Retirement Calculator'!A727,'Lorri 401b'!N:N,0),0)</f>
        <v>-6338171.7920155143</v>
      </c>
      <c r="S727" s="25">
        <f t="shared" ca="1" si="527"/>
        <v>-10060718.983480506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-3746488.4162831227</v>
      </c>
      <c r="R728" s="25">
        <f t="array" aca="1" ref="R728" ca="1">INDEX('Lorri 401b'!L:L,MATCH('Retirement Calculator'!A728,'Lorri 401b'!N:N,0),0)</f>
        <v>-6386326.3750948012</v>
      </c>
      <c r="S728" s="25">
        <f t="shared" ca="1" si="527"/>
        <v>-10132814.791377924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-3770529.3962046639</v>
      </c>
      <c r="R729" s="25">
        <f t="array" aca="1" ref="R729" ca="1">INDEX('Lorri 401b'!L:L,MATCH('Retirement Calculator'!A729,'Lorri 401b'!N:N,0),0)</f>
        <v>-6434681.6022702521</v>
      </c>
      <c r="S729" s="25">
        <f t="shared" ca="1" si="527"/>
        <v>-10205210.998474916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-3794670.5468758782</v>
      </c>
      <c r="R730" s="25">
        <f t="array" aca="1" ref="R730" ca="1">INDEX('Lorri 401b'!L:L,MATCH('Retirement Calculator'!A730,'Lorri 401b'!N:N,0),0)</f>
        <v>-6483238.3095589336</v>
      </c>
      <c r="S730" s="25">
        <f t="shared" ca="1" si="527"/>
        <v>-10277908.856434811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-3818912.2856748891</v>
      </c>
      <c r="R731" s="25">
        <f t="array" aca="1" ref="R731" ca="1">INDEX('Lorri 401b'!L:L,MATCH('Retirement Calculator'!A731,'Lorri 401b'!N:N,0),0)</f>
        <v>-6531997.3364613187</v>
      </c>
      <c r="S731" s="25">
        <f t="shared" ca="1" si="527"/>
        <v>-10350909.622136207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-3843255.0317188958</v>
      </c>
      <c r="R732" s="25">
        <f t="array" aca="1" ref="R732" ca="1">INDEX('Lorri 401b'!L:L,MATCH('Retirement Calculator'!A732,'Lorri 401b'!N:N,0),0)</f>
        <v>-6580959.5259757964</v>
      </c>
      <c r="S732" s="25">
        <f t="shared" ca="1" si="527"/>
        <v>-10424214.557694692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-3867699.205871419</v>
      </c>
      <c r="R733" s="25">
        <f t="array" aca="1" ref="R733" ca="1">INDEX('Lorri 401b'!L:L,MATCH('Retirement Calculator'!A733,'Lorri 401b'!N:N,0),0)</f>
        <v>-6630125.7246132512</v>
      </c>
      <c r="S733" s="25">
        <f t="shared" ca="1" si="527"/>
        <v>-10497824.930484671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-3892245.2307495777</v>
      </c>
      <c r="R734" s="25">
        <f t="array" aca="1" ref="R734" ca="1">INDEX('Lorri 401b'!L:L,MATCH('Retirement Calculator'!A734,'Lorri 401b'!N:N,0),0)</f>
        <v>-6679496.7824116955</v>
      </c>
      <c r="S734" s="25">
        <f t="shared" ca="1" si="527"/>
        <v>-10571742.013161274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-3916893.5307313958</v>
      </c>
      <c r="R735" s="25">
        <f t="array" aca="1" ref="R735" ca="1">INDEX('Lorri 401b'!L:L,MATCH('Retirement Calculator'!A735,'Lorri 401b'!N:N,0),0)</f>
        <v>-6729073.5529509671</v>
      </c>
      <c r="S735" s="25">
        <f t="shared" ca="1" si="527"/>
        <v>-10645967.083682362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-3941644.5319631379</v>
      </c>
      <c r="R736" s="25">
        <f t="array" aca="1" ref="R736" ca="1">INDEX('Lorri 401b'!L:L,MATCH('Retirement Calculator'!A736,'Lorri 401b'!N:N,0),0)</f>
        <v>-6778856.8933674851</v>
      </c>
      <c r="S736" s="25">
        <f t="shared" ca="1" si="527"/>
        <v>-10720501.425330624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-3966498.6623666789</v>
      </c>
      <c r="R737" s="25">
        <f t="array" aca="1" ref="R737" ca="1">INDEX('Lorri 401b'!L:L,MATCH('Retirement Calculator'!A737,'Lorri 401b'!N:N,0),0)</f>
        <v>-6828847.6643690718</v>
      </c>
      <c r="S737" s="25">
        <f t="shared" ca="1" si="527"/>
        <v>-10795346.32673575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-3991456.3516469016</v>
      </c>
      <c r="R738" s="25">
        <f t="array" aca="1" ref="R738" ca="1">INDEX('Lorri 401b'!L:L,MATCH('Retirement Calculator'!A738,'Lorri 401b'!N:N,0),0)</f>
        <v>-6879046.7302498324</v>
      </c>
      <c r="S738" s="25">
        <f t="shared" ca="1" si="527"/>
        <v>-10870503.081896733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-4016518.0312991249</v>
      </c>
      <c r="R739" s="25">
        <f t="array" aca="1" ref="R739" ca="1">INDEX('Lorri 401b'!L:L,MATCH('Retirement Calculator'!A739,'Lorri 401b'!N:N,0),0)</f>
        <v>-6929454.9589050962</v>
      </c>
      <c r="S739" s="25">
        <f t="shared" ca="1" si="527"/>
        <v>-10945972.990204221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-4041684.1346165659</v>
      </c>
      <c r="R740" s="25">
        <f t="array" aca="1" ref="R740" ca="1">INDEX('Lorri 401b'!L:L,MATCH('Retirement Calculator'!A740,'Lorri 401b'!N:N,0),0)</f>
        <v>-6980073.2218464231</v>
      </c>
      <c r="S740" s="25">
        <f t="shared" ca="1" si="527"/>
        <v>-11021757.356462989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-4066955.0966978297</v>
      </c>
      <c r="R741" s="25">
        <f t="array" aca="1" ref="R741" ca="1">INDEX('Lorri 401b'!L:L,MATCH('Retirement Calculator'!A741,'Lorri 401b'!N:N,0),0)</f>
        <v>-7030902.3942166725</v>
      </c>
      <c r="S741" s="25">
        <f t="shared" ca="1" si="527"/>
        <v>-11097857.490914501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-4092331.3544544321</v>
      </c>
      <c r="R742" s="25">
        <f t="array" aca="1" ref="R742" ca="1">INDEX('Lorri 401b'!L:L,MATCH('Retirement Calculator'!A742,'Lorri 401b'!N:N,0),0)</f>
        <v>-7081943.3548051314</v>
      </c>
      <c r="S742" s="25">
        <f t="shared" ca="1" si="527"/>
        <v>-11174274.709259564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-4117813.3466183534</v>
      </c>
      <c r="R743" s="25">
        <f t="array" aca="1" ref="R743" ca="1">INDEX('Lorri 401b'!L:L,MATCH('Retirement Calculator'!A743,'Lorri 401b'!N:N,0),0)</f>
        <v>-7133196.9860627083</v>
      </c>
      <c r="S743" s="25">
        <f t="shared" ca="1" si="527"/>
        <v>-11251010.332681062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-4143401.5137496246</v>
      </c>
      <c r="R744" s="25">
        <f t="array" aca="1" ref="R744" ca="1">INDEX('Lorri 401b'!L:L,MATCH('Retirement Calculator'!A744,'Lorri 401b'!N:N,0),0)</f>
        <v>-7184664.1741171917</v>
      </c>
      <c r="S744" s="25">
        <f t="shared" ca="1" si="527"/>
        <v>-11328065.687866816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-4169096.2982439427</v>
      </c>
      <c r="R745" s="25">
        <f t="array" aca="1" ref="R745" ca="1">INDEX('Lorri 401b'!L:L,MATCH('Retirement Calculator'!A745,'Lorri 401b'!N:N,0),0)</f>
        <v>-7236345.8087885687</v>
      </c>
      <c r="S745" s="25">
        <f t="shared" ca="1" si="527"/>
        <v>-11405442.107032511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-4194898.1443403205</v>
      </c>
      <c r="R746" s="25">
        <f t="array" aca="1" ref="R746" ca="1">INDEX('Lorri 401b'!L:L,MATCH('Retirement Calculator'!A746,'Lorri 401b'!N:N,0),0)</f>
        <v>-7288242.7836044105</v>
      </c>
      <c r="S746" s="25">
        <f t="shared" ca="1" si="527"/>
        <v>-11483140.927944731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-4220807.4981287662</v>
      </c>
      <c r="R747" s="25">
        <f t="array" aca="1" ref="R747" ca="1">INDEX('Lorri 401b'!L:L,MATCH('Retirement Calculator'!A747,'Lorri 401b'!N:N,0),0)</f>
        <v>-7340355.9958153181</v>
      </c>
      <c r="S747" s="25">
        <f t="shared" ca="1" si="527"/>
        <v>-11561163.493944084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-4246824.8075579973</v>
      </c>
      <c r="R748" s="25">
        <f t="array" aca="1" ref="R748" ca="1">INDEX('Lorri 401b'!L:L,MATCH('Retirement Calculator'!A748,'Lorri 401b'!N:N,0),0)</f>
        <v>-7392686.3464104375</v>
      </c>
      <c r="S748" s="25">
        <f t="shared" ca="1" si="527"/>
        <v>-11639511.153968435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-4272950.5224431837</v>
      </c>
      <c r="R749" s="25">
        <f t="array" aca="1" ref="R749" ca="1">INDEX('Lorri 401b'!L:L,MATCH('Retirement Calculator'!A749,'Lorri 401b'!N:N,0),0)</f>
        <v>-7445234.7401330369</v>
      </c>
      <c r="S749" s="25">
        <f t="shared" ca="1" si="527"/>
        <v>-11718185.262576221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-4299185.0944737252</v>
      </c>
      <c r="R750" s="25">
        <f t="array" aca="1" ref="R750" ca="1">INDEX('Lorri 401b'!L:L,MATCH('Retirement Calculator'!A750,'Lorri 401b'!N:N,0),0)</f>
        <v>-7498002.0854961472</v>
      </c>
      <c r="S750" s="25">
        <f t="shared" ca="1" si="527"/>
        <v>-11797187.179969873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-4325528.9772210605</v>
      </c>
      <c r="R751" s="25">
        <f t="array" aca="1" ref="R751" ca="1">INDEX('Lorri 401b'!L:L,MATCH('Retirement Calculator'!A751,'Lorri 401b'!N:N,0),0)</f>
        <v>-7550989.2947982699</v>
      </c>
      <c r="S751" s="25">
        <f t="shared" ca="1" si="527"/>
        <v>-11876518.27201933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-4351982.6261465093</v>
      </c>
      <c r="R752" s="25">
        <f t="array" aca="1" ref="R752" ca="1">INDEX('Lorri 401b'!L:L,MATCH('Retirement Calculator'!A752,'Lorri 401b'!N:N,0),0)</f>
        <v>-7604197.2841391517</v>
      </c>
      <c r="S752" s="25">
        <f t="shared" ca="1" si="527"/>
        <v>-11956179.910285661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-4378546.498609148</v>
      </c>
      <c r="R753" s="25">
        <f t="array" aca="1" ref="R753" ca="1">INDEX('Lorri 401b'!L:L,MATCH('Retirement Calculator'!A753,'Lorri 401b'!N:N,0),0)</f>
        <v>-7657626.9734356208</v>
      </c>
      <c r="S753" s="25">
        <f t="shared" ca="1" si="527"/>
        <v>-12036173.47204477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-4405221.0538737141</v>
      </c>
      <c r="R754" s="25">
        <f t="array" aca="1" ref="R754" ca="1">INDEX('Lorri 401b'!L:L,MATCH('Retirement Calculator'!A754,'Lorri 401b'!N:N,0),0)</f>
        <v>-7711279.2864374919</v>
      </c>
      <c r="S754" s="25">
        <f t="shared" ca="1" si="527"/>
        <v>-12116500.340311207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-4432006.7531185495</v>
      </c>
      <c r="R755" s="25">
        <f t="array" aca="1" ref="R755" ca="1">INDEX('Lorri 401b'!L:L,MATCH('Retirement Calculator'!A755,'Lorri 401b'!N:N,0),0)</f>
        <v>-7765155.1507435376</v>
      </c>
      <c r="S755" s="25">
        <f t="shared" ca="1" si="527"/>
        <v>-12197161.903862087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-4458904.0594435716</v>
      </c>
      <c r="R756" s="25">
        <f t="array" aca="1" ref="R756" ca="1">INDEX('Lorri 401b'!L:L,MATCH('Retirement Calculator'!A756,'Lorri 401b'!N:N,0),0)</f>
        <v>-7819255.4978175247</v>
      </c>
      <c r="S756" s="25">
        <f t="shared" ca="1" si="527"/>
        <v>-12278159.557261096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-4485913.4378782809</v>
      </c>
      <c r="R757" s="25">
        <f t="array" aca="1" ref="R757" ca="1">INDEX('Lorri 401b'!L:L,MATCH('Retirement Calculator'!A757,'Lorri 401b'!N:N,0),0)</f>
        <v>-7873581.2630043197</v>
      </c>
      <c r="S757" s="25">
        <f t="shared" ca="1" si="527"/>
        <v>-12359494.700882601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-4513035.3553898018</v>
      </c>
      <c r="R758" s="25">
        <f t="array" aca="1" ref="R758" ca="1">INDEX('Lorri 401b'!L:L,MATCH('Retirement Calculator'!A758,'Lorri 401b'!N:N,0),0)</f>
        <v>-7928133.3855460603</v>
      </c>
      <c r="S758" s="25">
        <f t="shared" ca="1" si="527"/>
        <v>-12441168.740935862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-4540270.2808909537</v>
      </c>
      <c r="R759" s="25">
        <f t="array" aca="1" ref="R759" ca="1">INDEX('Lorri 401b'!L:L,MATCH('Retirement Calculator'!A759,'Lorri 401b'!N:N,0),0)</f>
        <v>-7982912.8085983917</v>
      </c>
      <c r="S759" s="25">
        <f t="shared" ca="1" si="527"/>
        <v>-12523183.089489345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-4567618.685248361</v>
      </c>
      <c r="R760" s="25">
        <f t="array" aca="1" ref="R760" ca="1">INDEX('Lorri 401b'!L:L,MATCH('Retirement Calculator'!A760,'Lorri 401b'!N:N,0),0)</f>
        <v>-8037920.4792467738</v>
      </c>
      <c r="S760" s="25">
        <f t="shared" ca="1" si="527"/>
        <v>-12605539.164495135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-4595081.0412905905</v>
      </c>
      <c r="R761" s="25">
        <f t="array" aca="1" ref="R761" ca="1">INDEX('Lorri 401b'!L:L,MATCH('Retirement Calculator'!A761,'Lorri 401b'!N:N,0),0)</f>
        <v>-8093157.3485228578</v>
      </c>
      <c r="S761" s="25">
        <f t="shared" ca="1" si="527"/>
        <v>-12688238.389813449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-4622657.8238163292</v>
      </c>
      <c r="R762" s="25">
        <f t="array" aca="1" ref="R762" ca="1">INDEX('Lorri 401b'!L:L,MATCH('Retirement Calculator'!A762,'Lorri 401b'!N:N,0),0)</f>
        <v>-8148624.3714209255</v>
      </c>
      <c r="S762" s="25">
        <f t="shared" ca="1" si="527"/>
        <v>-12771282.195237255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-4650349.5096025923</v>
      </c>
      <c r="R763" s="25">
        <f t="array" aca="1" ref="R763" ca="1">INDEX('Lorri 401b'!L:L,MATCH('Retirement Calculator'!A763,'Lorri 401b'!N:N,0),0)</f>
        <v>-8204322.5069144014</v>
      </c>
      <c r="S763" s="25">
        <f t="shared" ca="1" si="527"/>
        <v>-12854672.016516995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-4678156.5774129648</v>
      </c>
      <c r="R764" s="25">
        <f t="array" aca="1" ref="R764" ca="1">INDEX('Lorri 401b'!L:L,MATCH('Retirement Calculator'!A764,'Lorri 401b'!N:N,0),0)</f>
        <v>-8260252.7179724341</v>
      </c>
      <c r="S764" s="25">
        <f t="shared" ca="1" si="527"/>
        <v>-12938409.295385398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-4706079.5080058798</v>
      </c>
      <c r="R765" s="25">
        <f t="array" aca="1" ref="R765" ca="1">INDEX('Lorri 401b'!L:L,MATCH('Retirement Calculator'!A765,'Lorri 401b'!N:N,0),0)</f>
        <v>-8316415.9715765417</v>
      </c>
      <c r="S765" s="25">
        <f t="shared" ca="1" si="527"/>
        <v>-13022495.479582421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-4734118.7841429319</v>
      </c>
      <c r="R766" s="25">
        <f t="array" aca="1" ref="R766" ca="1">INDEX('Lorri 401b'!L:L,MATCH('Retirement Calculator'!A766,'Lorri 401b'!N:N,0),0)</f>
        <v>-8372813.2387373326</v>
      </c>
      <c r="S766" s="25">
        <f t="shared" ca="1" si="527"/>
        <v>-13106932.022880264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-4762274.8905972224</v>
      </c>
      <c r="R767" s="25">
        <f t="array" aca="1" ref="R767" ca="1">INDEX('Lorri 401b'!L:L,MATCH('Retirement Calculator'!A767,'Lorri 401b'!N:N,0),0)</f>
        <v>-8429445.4945112932</v>
      </c>
      <c r="S767" s="25">
        <f t="shared" ca="1" si="527"/>
        <v>-13191720.385108516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-4790548.3141617384</v>
      </c>
      <c r="R768" s="25">
        <f t="array" aca="1" ref="R768" ca="1">INDEX('Lorri 401b'!L:L,MATCH('Retirement Calculator'!A768,'Lorri 401b'!N:N,0),0)</f>
        <v>-8486313.718017647</v>
      </c>
      <c r="S768" s="25">
        <f t="shared" ca="1" si="527"/>
        <v>-13276862.032179385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-4818939.5436577732</v>
      </c>
      <c r="R769" s="25">
        <f t="array" aca="1" ref="R769" ca="1">INDEX('Lorri 401b'!L:L,MATCH('Retirement Calculator'!A769,'Lorri 401b'!N:N,0),0)</f>
        <v>-8543418.892455278</v>
      </c>
      <c r="S769" s="25">
        <f t="shared" ca="1" si="527"/>
        <v>-13362358.436113052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-4847449.069943375</v>
      </c>
      <c r="R770" s="25">
        <f t="array" aca="1" ref="R770" ca="1">INDEX('Lorri 401b'!L:L,MATCH('Retirement Calculator'!A770,'Lorri 401b'!N:N,0),0)</f>
        <v>-8600762.0051197316</v>
      </c>
      <c r="S770" s="25">
        <f t="shared" ca="1" si="527"/>
        <v>-13448211.075063106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-4876077.385921834</v>
      </c>
      <c r="R771" s="25">
        <f t="array" aca="1" ref="R771" ca="1">INDEX('Lorri 401b'!L:L,MATCH('Retirement Calculator'!A771,'Lorri 401b'!N:N,0),0)</f>
        <v>-8658344.0474202875</v>
      </c>
      <c r="S771" s="25">
        <f t="shared" ca="1" si="527"/>
        <v>-13534421.433342122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-4904824.9865502026</v>
      </c>
      <c r="R772" s="25">
        <f t="array" aca="1" ref="R772" ca="1">INDEX('Lorri 401b'!L:L,MATCH('Retirement Calculator'!A772,'Lorri 401b'!N:N,0),0)</f>
        <v>-8716166.014897095</v>
      </c>
      <c r="S772" s="25">
        <f t="shared" ca="1" si="527"/>
        <v>-13620991.001447298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-4933692.3688478563</v>
      </c>
      <c r="R773" s="25">
        <f t="array" aca="1" ref="R773" ca="1">INDEX('Lorri 401b'!L:L,MATCH('Retirement Calculator'!A773,'Lorri 401b'!N:N,0),0)</f>
        <v>-8774228.9072383903</v>
      </c>
      <c r="S773" s="25">
        <f t="shared" ca="1" si="527"/>
        <v>-13707921.276086247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-4962680.0319050839</v>
      </c>
      <c r="R774" s="25">
        <f t="array" aca="1" ref="R774" ca="1">INDEX('Lorri 401b'!L:L,MATCH('Retirement Calculator'!A774,'Lorri 401b'!N:N,0),0)</f>
        <v>-8832533.7282977737</v>
      </c>
      <c r="S774" s="25">
        <f t="shared" ca="1" si="527"/>
        <v>-13795213.760202859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-4991788.476891716</v>
      </c>
      <c r="R775" s="25">
        <f t="array" aca="1" ref="R775" ca="1">INDEX('Lorri 401b'!L:L,MATCH('Retirement Calculator'!A775,'Lorri 401b'!N:N,0),0)</f>
        <v>-8891081.486111572</v>
      </c>
      <c r="S775" s="25">
        <f t="shared" ca="1" si="527"/>
        <v>-13882869.963003289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-5021018.2070657928</v>
      </c>
      <c r="R776" s="25">
        <f t="array" aca="1" ref="R776" ca="1">INDEX('Lorri 401b'!L:L,MATCH('Retirement Calculator'!A776,'Lorri 401b'!N:N,0),0)</f>
        <v>-8949873.192916261</v>
      </c>
      <c r="S776" s="25">
        <f t="shared" ref="S776:S1030" ca="1" si="787">SUM(Q776:R776)</f>
        <v>-13970891.399982054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-5050369.7277822616</v>
      </c>
      <c r="R777" s="25">
        <f t="array" aca="1" ref="R777" ca="1">INDEX('Lorri 401b'!L:L,MATCH('Retirement Calculator'!A777,'Lorri 401b'!N:N,0),0)</f>
        <v>-9008909.8651659694</v>
      </c>
      <c r="S777" s="25">
        <f t="shared" ca="1" si="787"/>
        <v>-14059279.592948232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-5079843.5465017157</v>
      </c>
      <c r="R778" s="25">
        <f t="array" aca="1" ref="R778" ca="1">INDEX('Lorri 401b'!L:L,MATCH('Retirement Calculator'!A778,'Lorri 401b'!N:N,0),0)</f>
        <v>-9068192.5235500503</v>
      </c>
      <c r="S778" s="25">
        <f t="shared" ca="1" si="787"/>
        <v>-14148036.070051767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-5109440.1727991672</v>
      </c>
      <c r="R779" s="25">
        <f t="array" aca="1" ref="R779" ca="1">INDEX('Lorri 401b'!L:L,MATCH('Retirement Calculator'!A779,'Lorri 401b'!N:N,0),0)</f>
        <v>-9127722.1930107325</v>
      </c>
      <c r="S779" s="25">
        <f t="shared" ca="1" si="787"/>
        <v>-14237162.365809899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-5139160.1183728585</v>
      </c>
      <c r="R780" s="25">
        <f t="array" aca="1" ref="R780" ca="1">INDEX('Lorri 401b'!L:L,MATCH('Retirement Calculator'!A780,'Lorri 401b'!N:N,0),0)</f>
        <v>-9187499.9027608335</v>
      </c>
      <c r="S780" s="25">
        <f t="shared" ca="1" si="787"/>
        <v>-14326660.021133691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-5169003.8970531067</v>
      </c>
      <c r="R781" s="25">
        <f t="array" aca="1" ref="R781" ca="1">INDEX('Lorri 401b'!L:L,MATCH('Retirement Calculator'!A781,'Lorri 401b'!N:N,0),0)</f>
        <v>-9247526.6863015611</v>
      </c>
      <c r="S781" s="25">
        <f t="shared" ca="1" si="787"/>
        <v>-14416530.583354667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-5198972.0248111896</v>
      </c>
      <c r="R782" s="25">
        <f t="array" aca="1" ref="R782" ca="1">INDEX('Lorri 401b'!L:L,MATCH('Retirement Calculator'!A782,'Lorri 401b'!N:N,0),0)</f>
        <v>-9307803.5814403743</v>
      </c>
      <c r="S782" s="25">
        <f t="shared" ca="1" si="787"/>
        <v>-14506775.606251564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-5229065.0197682641</v>
      </c>
      <c r="R783" s="25">
        <f t="array" aca="1" ref="R783" ca="1">INDEX('Lorri 401b'!L:L,MATCH('Retirement Calculator'!A783,'Lorri 401b'!N:N,0),0)</f>
        <v>-9368331.6303089317</v>
      </c>
      <c r="S783" s="25">
        <f t="shared" ca="1" si="787"/>
        <v>-14597396.650077196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-5259283.4022043264</v>
      </c>
      <c r="R784" s="25">
        <f t="array" aca="1" ref="R784" ca="1">INDEX('Lorri 401b'!L:L,MATCH('Retirement Calculator'!A784,'Lorri 401b'!N:N,0),0)</f>
        <v>-9429111.879381109</v>
      </c>
      <c r="S784" s="25">
        <f t="shared" ca="1" si="787"/>
        <v>-14688395.281585436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-5289627.6945672054</v>
      </c>
      <c r="R785" s="25">
        <f t="array" aca="1" ref="R785" ca="1">INDEX('Lorri 401b'!L:L,MATCH('Retirement Calculator'!A785,'Lorri 401b'!N:N,0),0)</f>
        <v>-9490145.379491087</v>
      </c>
      <c r="S785" s="25">
        <f t="shared" ca="1" si="787"/>
        <v>-14779773.074058292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-5320098.4214815963</v>
      </c>
      <c r="R786" s="25">
        <f t="array" aca="1" ref="R786" ca="1">INDEX('Lorri 401b'!L:L,MATCH('Retirement Calculator'!A786,'Lorri 401b'!N:N,0),0)</f>
        <v>-9551433.1858515237</v>
      </c>
      <c r="S786" s="25">
        <f t="shared" ca="1" si="787"/>
        <v>-14871531.60733312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-5350696.1097581312</v>
      </c>
      <c r="R787" s="25">
        <f t="array" aca="1" ref="R787" ca="1">INDEX('Lorri 401b'!L:L,MATCH('Retirement Calculator'!A787,'Lorri 401b'!N:N,0),0)</f>
        <v>-9612976.3580717947</v>
      </c>
      <c r="S787" s="25">
        <f t="shared" ca="1" si="787"/>
        <v>-14963672.467829926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-5381421.2884024847</v>
      </c>
      <c r="R788" s="25">
        <f t="array" aca="1" ref="R788" ca="1">INDEX('Lorri 401b'!L:L,MATCH('Retirement Calculator'!A788,'Lorri 401b'!N:N,0),0)</f>
        <v>-9674775.960176317</v>
      </c>
      <c r="S788" s="25">
        <f t="shared" ca="1" si="787"/>
        <v>-15056197.248578802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-5412274.4886245234</v>
      </c>
      <c r="R789" s="25">
        <f t="array" aca="1" ref="R789" ca="1">INDEX('Lorri 401b'!L:L,MATCH('Retirement Calculator'!A789,'Lorri 401b'!N:N,0),0)</f>
        <v>-9736833.0606229417</v>
      </c>
      <c r="S789" s="25">
        <f t="shared" ca="1" si="787"/>
        <v>-15149107.549247466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-5443256.2438474866</v>
      </c>
      <c r="R790" s="25">
        <f t="array" aca="1" ref="R790" ca="1">INDEX('Lorri 401b'!L:L,MATCH('Retirement Calculator'!A790,'Lorri 401b'!N:N,0),0)</f>
        <v>-9799148.7323214281</v>
      </c>
      <c r="S790" s="25">
        <f t="shared" ca="1" si="787"/>
        <v>-15242404.976168916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-5474367.0897172121</v>
      </c>
      <c r="R791" s="25">
        <f t="array" aca="1" ref="R791" ca="1">INDEX('Lorri 401b'!L:L,MATCH('Retirement Calculator'!A791,'Lorri 401b'!N:N,0),0)</f>
        <v>-9861724.0526519902</v>
      </c>
      <c r="S791" s="25">
        <f t="shared" ca="1" si="787"/>
        <v>-15336091.142369203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-5505607.5641113948</v>
      </c>
      <c r="R792" s="25">
        <f t="array" aca="1" ref="R792" ca="1">INDEX('Lorri 401b'!L:L,MATCH('Retirement Calculator'!A792,'Lorri 401b'!N:N,0),0)</f>
        <v>-9924560.1034839302</v>
      </c>
      <c r="S792" s="25">
        <f t="shared" ca="1" si="787"/>
        <v>-15430167.667595325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-5536978.2071488872</v>
      </c>
      <c r="R793" s="25">
        <f t="array" aca="1" ref="R793" ca="1">INDEX('Lorri 401b'!L:L,MATCH('Retirement Calculator'!A793,'Lorri 401b'!N:N,0),0)</f>
        <v>-9987657.9711943362</v>
      </c>
      <c r="S793" s="25">
        <f t="shared" ca="1" si="787"/>
        <v>-15524636.178343223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-5568479.5611990355</v>
      </c>
      <c r="R794" s="25">
        <f t="array" aca="1" ref="R794" ca="1">INDEX('Lorri 401b'!L:L,MATCH('Retirement Calculator'!A794,'Lorri 401b'!N:N,0),0)</f>
        <v>-10051018.74668687</v>
      </c>
      <c r="S794" s="25">
        <f t="shared" ca="1" si="787"/>
        <v>-15619498.307885906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-5600112.1708910596</v>
      </c>
      <c r="R795" s="25">
        <f t="array" aca="1" ref="R795" ca="1">INDEX('Lorri 401b'!L:L,MATCH('Retirement Calculator'!A795,'Lorri 401b'!N:N,0),0)</f>
        <v>-10114643.525410622</v>
      </c>
      <c r="S795" s="25">
        <f t="shared" ca="1" si="787"/>
        <v>-15714755.696301682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-5631876.5831234669</v>
      </c>
      <c r="R796" s="25">
        <f t="array" aca="1" ref="R796" ca="1">INDEX('Lorri 401b'!L:L,MATCH('Retirement Calculator'!A796,'Lorri 401b'!N:N,0),0)</f>
        <v>-10178533.407379057</v>
      </c>
      <c r="S796" s="25">
        <f t="shared" ca="1" si="787"/>
        <v>-15810409.990502525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-5663773.3470735094</v>
      </c>
      <c r="R797" s="25">
        <f t="array" aca="1" ref="R797" ca="1">INDEX('Lorri 401b'!L:L,MATCH('Retirement Calculator'!A797,'Lorri 401b'!N:N,0),0)</f>
        <v>-10242689.497189026</v>
      </c>
      <c r="S797" s="25">
        <f t="shared" ca="1" si="787"/>
        <v>-15906462.844262537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-5695803.0142066767</v>
      </c>
      <c r="R798" s="25">
        <f t="array" aca="1" ref="R798" ca="1">INDEX('Lorri 401b'!L:L,MATCH('Retirement Calculator'!A798,'Lorri 401b'!N:N,0),0)</f>
        <v>-10307112.904039871</v>
      </c>
      <c r="S798" s="25">
        <f t="shared" ca="1" si="787"/>
        <v>-16002915.918246549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-5727966.1382862329</v>
      </c>
      <c r="R799" s="25">
        <f t="array" aca="1" ref="R799" ca="1">INDEX('Lorri 401b'!L:L,MATCH('Retirement Calculator'!A799,'Lorri 401b'!N:N,0),0)</f>
        <v>-10371804.741752595</v>
      </c>
      <c r="S799" s="25">
        <f t="shared" ca="1" si="787"/>
        <v>-16099770.880038828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-5760263.275382787</v>
      </c>
      <c r="R800" s="25">
        <f t="array" aca="1" ref="R800" ca="1">INDEX('Lorri 401b'!L:L,MATCH('Retirement Calculator'!A800,'Lorri 401b'!N:N,0),0)</f>
        <v>-10436766.128789121</v>
      </c>
      <c r="S800" s="25">
        <f t="shared" ca="1" si="787"/>
        <v>-16197029.404171908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-5792694.9838839099</v>
      </c>
      <c r="R801" s="25">
        <f t="array" aca="1" ref="R801" ca="1">INDEX('Lorri 401b'!L:L,MATCH('Retirement Calculator'!A801,'Lorri 401b'!N:N,0),0)</f>
        <v>-10501998.188271632</v>
      </c>
      <c r="S801" s="25">
        <f t="shared" ca="1" si="787"/>
        <v>-16294693.172155542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-5825261.8245037878</v>
      </c>
      <c r="R802" s="25">
        <f t="array" aca="1" ref="R802" ca="1">INDEX('Lorri 401b'!L:L,MATCH('Retirement Calculator'!A802,'Lorri 401b'!N:N,0),0)</f>
        <v>-10567502.048001988</v>
      </c>
      <c r="S802" s="25">
        <f t="shared" ca="1" si="787"/>
        <v>-16392763.872505777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-5857964.3602929153</v>
      </c>
      <c r="R803" s="25">
        <f t="array" aca="1" ref="R803" ca="1">INDEX('Lorri 401b'!L:L,MATCH('Retirement Calculator'!A803,'Lorri 401b'!N:N,0),0)</f>
        <v>-10633278.84048122</v>
      </c>
      <c r="S803" s="25">
        <f t="shared" ca="1" si="787"/>
        <v>-16491243.200774135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-5890803.1566478303</v>
      </c>
      <c r="R804" s="25">
        <f t="array" aca="1" ref="R804" ca="1">INDEX('Lorri 401b'!L:L,MATCH('Retirement Calculator'!A804,'Lorri 401b'!N:N,0),0)</f>
        <v>-10699329.702929115</v>
      </c>
      <c r="S804" s="25">
        <f t="shared" ca="1" si="787"/>
        <v>-16590132.859576944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-5923778.7813208913</v>
      </c>
      <c r="R805" s="25">
        <f t="array" aca="1" ref="R805" ca="1">INDEX('Lorri 401b'!L:L,MATCH('Retirement Calculator'!A805,'Lorri 401b'!N:N,0),0)</f>
        <v>-10765655.777303876</v>
      </c>
      <c r="S805" s="25">
        <f t="shared" ca="1" si="787"/>
        <v>-16689434.558624767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-5956891.8044300899</v>
      </c>
      <c r="R806" s="25">
        <f t="array" aca="1" ref="R806" ca="1">INDEX('Lorri 401b'!L:L,MATCH('Retirement Calculator'!A806,'Lorri 401b'!N:N,0),0)</f>
        <v>-10832258.210321866</v>
      </c>
      <c r="S806" s="25">
        <f t="shared" ca="1" si="787"/>
        <v>-16789150.014751956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-5990142.7984689102</v>
      </c>
      <c r="R807" s="25">
        <f t="array" aca="1" ref="R807" ca="1">INDEX('Lorri 401b'!L:L,MATCH('Retirement Calculator'!A807,'Lorri 401b'!N:N,0),0)</f>
        <v>-10899138.15347743</v>
      </c>
      <c r="S807" s="25">
        <f t="shared" ca="1" si="787"/>
        <v>-16889280.951946341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-6023532.3383162254</v>
      </c>
      <c r="R808" s="25">
        <f t="array" aca="1" ref="R808" ca="1">INDEX('Lorri 401b'!L:L,MATCH('Retirement Calculator'!A808,'Lorri 401b'!N:N,0),0)</f>
        <v>-10966296.763062811</v>
      </c>
      <c r="S808" s="25">
        <f t="shared" ca="1" si="787"/>
        <v>-16989829.101379037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-6057061.0012462381</v>
      </c>
      <c r="R809" s="25">
        <f t="array" aca="1" ref="R809" ca="1">INDEX('Lorri 401b'!L:L,MATCH('Retirement Calculator'!A809,'Lorri 401b'!N:N,0),0)</f>
        <v>-11033735.200188128</v>
      </c>
      <c r="S809" s="25">
        <f t="shared" ca="1" si="787"/>
        <v>-17090796.201434366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-6090729.3669384588</v>
      </c>
      <c r="R810" s="25">
        <f t="array" aca="1" ref="R810" ca="1">INDEX('Lorri 401b'!L:L,MATCH('Retirement Calculator'!A810,'Lorri 401b'!N:N,0),0)</f>
        <v>-11101454.630801469</v>
      </c>
      <c r="S810" s="25">
        <f t="shared" ca="1" si="787"/>
        <v>-17192183.997739926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-6124538.0174877299</v>
      </c>
      <c r="R811" s="25">
        <f t="array" aca="1" ref="R811" ca="1">INDEX('Lorri 401b'!L:L,MATCH('Retirement Calculator'!A811,'Lorri 401b'!N:N,0),0)</f>
        <v>-11169456.225709032</v>
      </c>
      <c r="S811" s="25">
        <f t="shared" ca="1" si="787"/>
        <v>-17293994.243196763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-6158487.53741429</v>
      </c>
      <c r="R812" s="25">
        <f t="array" aca="1" ref="R812" ca="1">INDEX('Lorri 401b'!L:L,MATCH('Retirement Calculator'!A812,'Lorri 401b'!N:N,0),0)</f>
        <v>-11237741.160595376</v>
      </c>
      <c r="S812" s="25">
        <f t="shared" ca="1" si="787"/>
        <v>-17396228.698009666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-6192578.5136738773</v>
      </c>
      <c r="R813" s="25">
        <f t="array" aca="1" ref="R813" ca="1">INDEX('Lorri 401b'!L:L,MATCH('Retirement Calculator'!A813,'Lorri 401b'!N:N,0),0)</f>
        <v>-11306310.616043746</v>
      </c>
      <c r="S813" s="25">
        <f t="shared" ca="1" si="787"/>
        <v>-17498889.129717626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-6226811.5356678795</v>
      </c>
      <c r="R814" s="25">
        <f t="array" aca="1" ref="R814" ca="1">INDEX('Lorri 401b'!L:L,MATCH('Retirement Calculator'!A814,'Lorri 401b'!N:N,0),0)</f>
        <v>-11375165.777556485</v>
      </c>
      <c r="S814" s="25">
        <f t="shared" ca="1" si="787"/>
        <v>-17601977.313224364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-6261187.195253524</v>
      </c>
      <c r="R815" s="25">
        <f t="array" aca="1" ref="R815" ca="1">INDEX('Lorri 401b'!L:L,MATCH('Retirement Calculator'!A815,'Lorri 401b'!N:N,0),0)</f>
        <v>-11444307.835575527</v>
      </c>
      <c r="S815" s="25">
        <f t="shared" ca="1" si="787"/>
        <v>-17705495.03082905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-6295706.0867541088</v>
      </c>
      <c r="R816" s="25">
        <f t="array" aca="1" ref="R816" ca="1">INDEX('Lorri 401b'!L:L,MATCH('Retirement Calculator'!A816,'Lorri 401b'!N:N,0),0)</f>
        <v>-11513737.985502981</v>
      </c>
      <c r="S816" s="25">
        <f t="shared" ca="1" si="787"/>
        <v>-17809444.07225709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-6330368.8069692785</v>
      </c>
      <c r="R817" s="25">
        <f t="array" aca="1" ref="R817" ca="1">INDEX('Lorri 401b'!L:L,MATCH('Retirement Calculator'!A817,'Lorri 401b'!N:N,0),0)</f>
        <v>-11583457.4277218</v>
      </c>
      <c r="S817" s="25">
        <f t="shared" ca="1" si="787"/>
        <v>-17913826.23469108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-6365175.9551853454</v>
      </c>
      <c r="R818" s="25">
        <f t="array" aca="1" ref="R818" ca="1">INDEX('Lorri 401b'!L:L,MATCH('Retirement Calculator'!A818,'Lorri 401b'!N:N,0),0)</f>
        <v>-11653467.367616531</v>
      </c>
      <c r="S818" s="25">
        <f t="shared" ca="1" si="787"/>
        <v>-18018643.322801877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-6400128.1331856456</v>
      </c>
      <c r="R819" s="25">
        <f t="array" aca="1" ref="R819" ca="1">INDEX('Lorri 401b'!L:L,MATCH('Retirement Calculator'!A819,'Lorri 401b'!N:N,0),0)</f>
        <v>-11723769.015594156</v>
      </c>
      <c r="S819" s="25">
        <f t="shared" ca="1" si="787"/>
        <v>-18123897.148779802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-6435225.9452609466</v>
      </c>
      <c r="R820" s="25">
        <f t="array" aca="1" ref="R820" ca="1">INDEX('Lorri 401b'!L:L,MATCH('Retirement Calculator'!A820,'Lorri 401b'!N:N,0),0)</f>
        <v>-11794363.587105023</v>
      </c>
      <c r="S820" s="25">
        <f t="shared" ca="1" si="787"/>
        <v>-18229589.53236597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-6470469.9982198952</v>
      </c>
      <c r="R821" s="25">
        <f t="array" aca="1" ref="R821" ca="1">INDEX('Lorri 401b'!L:L,MATCH('Retirement Calculator'!A821,'Lorri 401b'!N:N,0),0)</f>
        <v>-11865252.30266385</v>
      </c>
      <c r="S821" s="25">
        <f t="shared" ca="1" si="787"/>
        <v>-18335722.300883744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-6505860.9013995063</v>
      </c>
      <c r="R822" s="25">
        <f t="array" aca="1" ref="R822" ca="1">INDEX('Lorri 401b'!L:L,MATCH('Retirement Calculator'!A822,'Lorri 401b'!N:N,0),0)</f>
        <v>-11936436.387870839</v>
      </c>
      <c r="S822" s="25">
        <f t="shared" ca="1" si="787"/>
        <v>-18442297.289270345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-6541399.2666756986</v>
      </c>
      <c r="R823" s="25">
        <f t="array" aca="1" ref="R823" ca="1">INDEX('Lorri 401b'!L:L,MATCH('Retirement Calculator'!A823,'Lorri 401b'!N:N,0),0)</f>
        <v>-12007917.073432857</v>
      </c>
      <c r="S823" s="25">
        <f t="shared" ca="1" si="787"/>
        <v>-18549316.340108555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-6577085.7084738752</v>
      </c>
      <c r="R824" s="25">
        <f t="array" aca="1" ref="R824" ca="1">INDEX('Lorri 401b'!L:L,MATCH('Retirement Calculator'!A824,'Lorri 401b'!N:N,0),0)</f>
        <v>-12079695.595184717</v>
      </c>
      <c r="S824" s="25">
        <f t="shared" ca="1" si="787"/>
        <v>-18656781.303658593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-6612920.8437795443</v>
      </c>
      <c r="R825" s="25">
        <f t="array" aca="1" ref="R825" ca="1">INDEX('Lorri 401b'!L:L,MATCH('Retirement Calculator'!A825,'Lorri 401b'!N:N,0),0)</f>
        <v>-12151773.194110544</v>
      </c>
      <c r="S825" s="25">
        <f t="shared" ca="1" si="787"/>
        <v>-18764694.037890088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-6648905.2921489868</v>
      </c>
      <c r="R826" s="25">
        <f t="array" aca="1" ref="R826" ca="1">INDEX('Lorri 401b'!L:L,MATCH('Retirement Calculator'!A826,'Lorri 401b'!N:N,0),0)</f>
        <v>-12224151.116365228</v>
      </c>
      <c r="S826" s="25">
        <f t="shared" ca="1" si="787"/>
        <v>-18873056.408514217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-6685039.675719969</v>
      </c>
      <c r="R827" s="25">
        <f t="array" aca="1" ref="R827" ca="1">INDEX('Lorri 401b'!L:L,MATCH('Retirement Calculator'!A827,'Lorri 401b'!N:N,0),0)</f>
        <v>-12296830.613295972</v>
      </c>
      <c r="S827" s="25">
        <f t="shared" ca="1" si="787"/>
        <v>-18981870.289015941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-6721324.6192224966</v>
      </c>
      <c r="R828" s="25">
        <f t="array" aca="1" ref="R828" ca="1">INDEX('Lorri 401b'!L:L,MATCH('Retirement Calculator'!A828,'Lorri 401b'!N:N,0),0)</f>
        <v>-12369812.941463929</v>
      </c>
      <c r="S828" s="25">
        <f t="shared" ca="1" si="787"/>
        <v>-19091137.560686424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-6757760.7499896185</v>
      </c>
      <c r="R829" s="25">
        <f t="array" aca="1" ref="R829" ca="1">INDEX('Lorri 401b'!L:L,MATCH('Retirement Calculator'!A829,'Lorri 401b'!N:N,0),0)</f>
        <v>-12443099.362665918</v>
      </c>
      <c r="S829" s="25">
        <f t="shared" ca="1" si="787"/>
        <v>-19200860.112655535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-6794348.6979682697</v>
      </c>
      <c r="R830" s="25">
        <f t="array" aca="1" ref="R830" ca="1">INDEX('Lorri 401b'!L:L,MATCH('Retirement Calculator'!A830,'Lorri 401b'!N:N,0),0)</f>
        <v>-12516691.14395625</v>
      </c>
      <c r="S830" s="25">
        <f t="shared" ca="1" si="787"/>
        <v>-19311039.841924518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-6831089.095730166</v>
      </c>
      <c r="R831" s="25">
        <f t="array" aca="1" ref="R831" ca="1">INDEX('Lorri 401b'!L:L,MATCH('Retirement Calculator'!A831,'Lorri 401b'!N:N,0),0)</f>
        <v>-12590589.557668624</v>
      </c>
      <c r="S831" s="25">
        <f t="shared" ca="1" si="787"/>
        <v>-19421678.653398789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-6867982.5784827359</v>
      </c>
      <c r="R832" s="25">
        <f t="array" aca="1" ref="R832" ca="1">INDEX('Lorri 401b'!L:L,MATCH('Retirement Calculator'!A832,'Lorri 401b'!N:N,0),0)</f>
        <v>-12664795.881438134</v>
      </c>
      <c r="S832" s="25">
        <f t="shared" ca="1" si="787"/>
        <v>-19532778.459920868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-6905029.7840801086</v>
      </c>
      <c r="R833" s="25">
        <f t="array" aca="1" ref="R833" ca="1">INDEX('Lorri 401b'!L:L,MATCH('Retirement Calculator'!A833,'Lorri 401b'!N:N,0),0)</f>
        <v>-12739311.39822335</v>
      </c>
      <c r="S833" s="25">
        <f t="shared" ca="1" si="787"/>
        <v>-19644341.182303458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-6942231.3530341368</v>
      </c>
      <c r="R834" s="25">
        <f t="array" aca="1" ref="R834" ca="1">INDEX('Lorri 401b'!L:L,MATCH('Retirement Calculator'!A834,'Lorri 401b'!N:N,0),0)</f>
        <v>-12814137.396328503</v>
      </c>
      <c r="S834" s="25">
        <f t="shared" ca="1" si="787"/>
        <v>-19756368.74936264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-6979587.9285254739</v>
      </c>
      <c r="R835" s="25">
        <f t="array" aca="1" ref="R835" ca="1">INDEX('Lorri 401b'!L:L,MATCH('Retirement Calculator'!A835,'Lorri 401b'!N:N,0),0)</f>
        <v>-12889275.169425761</v>
      </c>
      <c r="S835" s="25">
        <f t="shared" ca="1" si="787"/>
        <v>-19868863.097951233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-7017100.1564146914</v>
      </c>
      <c r="R836" s="25">
        <f t="array" aca="1" ref="R836" ca="1">INDEX('Lorri 401b'!L:L,MATCH('Retirement Calculator'!A836,'Lorri 401b'!N:N,0),0)</f>
        <v>-12964726.016577592</v>
      </c>
      <c r="S836" s="25">
        <f t="shared" ca="1" si="787"/>
        <v>-19981826.172992282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-7054768.6852534469</v>
      </c>
      <c r="R837" s="25">
        <f t="array" aca="1" ref="R837" ca="1">INDEX('Lorri 401b'!L:L,MATCH('Retirement Calculator'!A837,'Lorri 401b'!N:N,0),0)</f>
        <v>-13040491.242259223</v>
      </c>
      <c r="S837" s="25">
        <f t="shared" ca="1" si="787"/>
        <v>-20095259.927512668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-7092594.1662956979</v>
      </c>
      <c r="R838" s="25">
        <f t="array" aca="1" ref="R838" ca="1">INDEX('Lorri 401b'!L:L,MATCH('Retirement Calculator'!A838,'Lorri 401b'!N:N,0),0)</f>
        <v>-13116572.156381194</v>
      </c>
      <c r="S838" s="25">
        <f t="shared" ca="1" si="787"/>
        <v>-20209166.32267689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-7130577.253508958</v>
      </c>
      <c r="R839" s="25">
        <f t="array" aca="1" ref="R839" ca="1">INDEX('Lorri 401b'!L:L,MATCH('Retirement Calculator'!A839,'Lorri 401b'!N:N,0),0)</f>
        <v>-13192970.074312005</v>
      </c>
      <c r="S839" s="25">
        <f t="shared" ca="1" si="787"/>
        <v>-20323547.327820964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-7168718.6035856064</v>
      </c>
      <c r="R840" s="25">
        <f t="array" aca="1" ref="R840" ca="1">INDEX('Lorri 401b'!L:L,MATCH('Retirement Calculator'!A840,'Lorri 401b'!N:N,0),0)</f>
        <v>-13269686.316900862</v>
      </c>
      <c r="S840" s="25">
        <f t="shared" ca="1" si="787"/>
        <v>-20438404.920486469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-7207018.8759542415</v>
      </c>
      <c r="R841" s="25">
        <f t="array" aca="1" ref="R841" ca="1">INDEX('Lorri 401b'!L:L,MATCH('Retirement Calculator'!A841,'Lorri 401b'!N:N,0),0)</f>
        <v>-13346722.210500507</v>
      </c>
      <c r="S841" s="25">
        <f t="shared" ca="1" si="787"/>
        <v>-20553741.086454749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-7245478.7327910792</v>
      </c>
      <c r="R842" s="25">
        <f t="array" aca="1" ref="R842" ca="1">INDEX('Lorri 401b'!L:L,MATCH('Retirement Calculator'!A842,'Lorri 401b'!N:N,0),0)</f>
        <v>-13424079.08699015</v>
      </c>
      <c r="S842" s="25">
        <f t="shared" ca="1" si="787"/>
        <v>-20669557.819781229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-7284098.839031403</v>
      </c>
      <c r="R843" s="25">
        <f t="array" aca="1" ref="R843" ca="1">INDEX('Lorri 401b'!L:L,MATCH('Retirement Calculator'!A843,'Lorri 401b'!N:N,0),0)</f>
        <v>-13501758.283798499</v>
      </c>
      <c r="S843" s="25">
        <f t="shared" ca="1" si="787"/>
        <v>-20785857.122829903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-7322879.8623810615</v>
      </c>
      <c r="R844" s="25">
        <f t="array" aca="1" ref="R844" ca="1">INDEX('Lorri 401b'!L:L,MATCH('Retirement Calculator'!A844,'Lorri 401b'!N:N,0),0)</f>
        <v>-13579761.143926883</v>
      </c>
      <c r="S844" s="25">
        <f t="shared" ca="1" si="787"/>
        <v>-20902641.006307945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-7361822.4733280102</v>
      </c>
      <c r="R845" s="25">
        <f t="array" aca="1" ref="R845" ca="1">INDEX('Lorri 401b'!L:L,MATCH('Retirement Calculator'!A845,'Lorri 401b'!N:N,0),0)</f>
        <v>-13658089.015972469</v>
      </c>
      <c r="S845" s="25">
        <f t="shared" ca="1" si="787"/>
        <v>-21019911.489300478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-7400927.3451539045</v>
      </c>
      <c r="R846" s="25">
        <f t="array" aca="1" ref="R846" ca="1">INDEX('Lorri 401b'!L:L,MATCH('Retirement Calculator'!A846,'Lorri 401b'!N:N,0),0)</f>
        <v>-13736743.254151577</v>
      </c>
      <c r="S846" s="25">
        <f t="shared" ca="1" si="787"/>
        <v>-21137670.599305481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-7440195.1539457403</v>
      </c>
      <c r="R847" s="25">
        <f t="array" aca="1" ref="R847" ca="1">INDEX('Lorri 401b'!L:L,MATCH('Retirement Calculator'!A847,'Lorri 401b'!N:N,0),0)</f>
        <v>-13815725.218323098</v>
      </c>
      <c r="S847" s="25">
        <f t="shared" ca="1" si="787"/>
        <v>-21255920.372268841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-7479626.5786075424</v>
      </c>
      <c r="R848" s="25">
        <f t="array" aca="1" ref="R848" ca="1">INDEX('Lorri 401b'!L:L,MATCH('Retirement Calculator'!A848,'Lorri 401b'!N:N,0),0)</f>
        <v>-13895036.274012001</v>
      </c>
      <c r="S848" s="25">
        <f t="shared" ca="1" si="787"/>
        <v>-21374662.852619544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-7519222.3008721014</v>
      </c>
      <c r="R849" s="25">
        <f t="array" aca="1" ref="R849" ca="1">INDEX('Lorri 401b'!L:L,MATCH('Retirement Calculator'!A849,'Lorri 401b'!N:N,0),0)</f>
        <v>-13974677.792432941</v>
      </c>
      <c r="S849" s="25">
        <f t="shared" ca="1" si="787"/>
        <v>-21493900.093305044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-7558983.0053127632</v>
      </c>
      <c r="R850" s="25">
        <f t="array" aca="1" ref="R850" ca="1">INDEX('Lorri 401b'!L:L,MATCH('Retirement Calculator'!A850,'Lorri 401b'!N:N,0),0)</f>
        <v>-14054651.150513969</v>
      </c>
      <c r="S850" s="25">
        <f t="shared" ca="1" si="787"/>
        <v>-21613634.155826733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-7598909.3793552611</v>
      </c>
      <c r="R851" s="25">
        <f t="array" aca="1" ref="R851" ca="1">INDEX('Lorri 401b'!L:L,MATCH('Retirement Calculator'!A851,'Lorri 401b'!N:N,0),0)</f>
        <v>-14134957.730920333</v>
      </c>
      <c r="S851" s="25">
        <f t="shared" ca="1" si="787"/>
        <v>-21733867.110275596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-7639002.113289603</v>
      </c>
      <c r="R852" s="25">
        <f t="array" aca="1" ref="R852" ca="1">INDEX('Lorri 401b'!L:L,MATCH('Retirement Calculator'!A852,'Lorri 401b'!N:N,0),0)</f>
        <v>-14215598.922078392</v>
      </c>
      <c r="S852" s="25">
        <f t="shared" ca="1" si="787"/>
        <v>-21854601.035367996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-7679261.9002820039</v>
      </c>
      <c r="R853" s="25">
        <f t="array" aca="1" ref="R853" ca="1">INDEX('Lorri 401b'!L:L,MATCH('Retirement Calculator'!A853,'Lorri 401b'!N:N,0),0)</f>
        <v>-14296576.118199607</v>
      </c>
      <c r="S853" s="25">
        <f t="shared" ca="1" si="787"/>
        <v>-21975838.018481612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-7719689.4363868739</v>
      </c>
      <c r="R854" s="25">
        <f t="array" aca="1" ref="R854" ca="1">INDEX('Lorri 401b'!L:L,MATCH('Retirement Calculator'!A854,'Lorri 401b'!N:N,0),0)</f>
        <v>-14377890.719304662</v>
      </c>
      <c r="S854" s="25">
        <f t="shared" ca="1" si="787"/>
        <v>-22097580.155691534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-7760285.4205588475</v>
      </c>
      <c r="R855" s="25">
        <f t="array" aca="1" ref="R855" ca="1">INDEX('Lorri 401b'!L:L,MATCH('Retirement Calculator'!A855,'Lorri 401b'!N:N,0),0)</f>
        <v>-14459544.131247655</v>
      </c>
      <c r="S855" s="25">
        <f t="shared" ca="1" si="787"/>
        <v>-22219829.551806502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-7801050.5546648707</v>
      </c>
      <c r="R856" s="25">
        <f t="array" aca="1" ref="R856" ca="1">INDEX('Lorri 401b'!L:L,MATCH('Retirement Calculator'!A856,'Lorri 401b'!N:N,0),0)</f>
        <v>-14541537.765740409</v>
      </c>
      <c r="S856" s="25">
        <f t="shared" ca="1" si="787"/>
        <v>-22342588.320405282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-7841985.5434963359</v>
      </c>
      <c r="R857" s="25">
        <f t="array" aca="1" ref="R857" ca="1">INDEX('Lorri 401b'!L:L,MATCH('Retirement Calculator'!A857,'Lorri 401b'!N:N,0),0)</f>
        <v>-14623873.040376885</v>
      </c>
      <c r="S857" s="25">
        <f t="shared" ca="1" si="787"/>
        <v>-22465858.58387322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-7883091.0947812656</v>
      </c>
      <c r="R858" s="25">
        <f t="array" aca="1" ref="R858" ca="1">INDEX('Lorri 401b'!L:L,MATCH('Retirement Calculator'!A858,'Lorri 401b'!N:N,0),0)</f>
        <v>-14706551.378657678</v>
      </c>
      <c r="S858" s="25">
        <f t="shared" ca="1" si="787"/>
        <v>-22589642.473438945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-7924367.9191965489</v>
      </c>
      <c r="R859" s="25">
        <f t="array" aca="1" ref="R859" ca="1">INDEX('Lorri 401b'!L:L,MATCH('Retirement Calculator'!A859,'Lorri 401b'!N:N,0),0)</f>
        <v>-14789574.210014641</v>
      </c>
      <c r="S859" s="25">
        <f t="shared" ca="1" si="787"/>
        <v>-22713942.129211191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-7965816.7303802287</v>
      </c>
      <c r="R860" s="25">
        <f t="array" aca="1" ref="R860" ca="1">INDEX('Lorri 401b'!L:L,MATCH('Retirement Calculator'!A860,'Lorri 401b'!N:N,0),0)</f>
        <v>-14872942.969835592</v>
      </c>
      <c r="S860" s="25">
        <f t="shared" ca="1" si="787"/>
        <v>-22838759.70021582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-8007438.2449438414</v>
      </c>
      <c r="R861" s="25">
        <f t="array" aca="1" ref="R861" ca="1">INDEX('Lorri 401b'!L:L,MATCH('Retirement Calculator'!A861,'Lorri 401b'!N:N,0),0)</f>
        <v>-14956659.09948913</v>
      </c>
      <c r="S861" s="25">
        <f t="shared" ca="1" si="787"/>
        <v>-22964097.344432972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-8049233.1824848019</v>
      </c>
      <c r="R862" s="25">
        <f t="array" aca="1" ref="R862" ca="1">INDEX('Lorri 401b'!L:L,MATCH('Retirement Calculator'!A862,'Lorri 401b'!N:N,0),0)</f>
        <v>-15040724.046349559</v>
      </c>
      <c r="S862" s="25">
        <f t="shared" ca="1" si="787"/>
        <v>-23089957.228834361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-8091202.2655988503</v>
      </c>
      <c r="R863" s="25">
        <f t="array" aca="1" ref="R863" ca="1">INDEX('Lorri 401b'!L:L,MATCH('Retirement Calculator'!A863,'Lorri 401b'!N:N,0),0)</f>
        <v>-15125139.263821905</v>
      </c>
      <c r="S863" s="25">
        <f t="shared" ca="1" si="787"/>
        <v>-23216341.529420756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-8133346.21989254</v>
      </c>
      <c r="R864" s="25">
        <f t="array" aca="1" ref="R864" ca="1">INDEX('Lorri 401b'!L:L,MATCH('Retirement Calculator'!A864,'Lorri 401b'!N:N,0),0)</f>
        <v>-15209906.211367054</v>
      </c>
      <c r="S864" s="25">
        <f t="shared" ca="1" si="787"/>
        <v>-23343252.431259595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-8175665.7739957869</v>
      </c>
      <c r="R865" s="25">
        <f t="array" aca="1" ref="R865" ca="1">INDEX('Lorri 401b'!L:L,MATCH('Retirement Calculator'!A865,'Lorri 401b'!N:N,0),0)</f>
        <v>-15295026.354526974</v>
      </c>
      <c r="S865" s="25">
        <f t="shared" ca="1" si="787"/>
        <v>-23470692.128522761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-8218161.659574464</v>
      </c>
      <c r="R866" s="25">
        <f t="array" aca="1" ref="R866" ca="1">INDEX('Lorri 401b'!L:L,MATCH('Retirement Calculator'!A866,'Lorri 401b'!N:N,0),0)</f>
        <v>-15380501.16495006</v>
      </c>
      <c r="S866" s="25">
        <f t="shared" ca="1" si="787"/>
        <v>-23598662.824524522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-8260834.6113430522</v>
      </c>
      <c r="R867" s="25">
        <f t="array" aca="1" ref="R867" ca="1">INDEX('Lorri 401b'!L:L,MATCH('Retirement Calculator'!A867,'Lorri 401b'!N:N,0),0)</f>
        <v>-15466332.120416574</v>
      </c>
      <c r="S867" s="25">
        <f t="shared" ca="1" si="787"/>
        <v>-23727166.731759626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-8303685.3670773432</v>
      </c>
      <c r="R868" s="25">
        <f t="array" aca="1" ref="R868" ca="1">INDEX('Lorri 401b'!L:L,MATCH('Retirement Calculator'!A868,'Lorri 401b'!N:N,0),0)</f>
        <v>-15552520.7048642</v>
      </c>
      <c r="S868" s="25">
        <f t="shared" ca="1" si="787"/>
        <v>-23856206.071941543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-8346714.667627193</v>
      </c>
      <c r="R869" s="25">
        <f t="array" aca="1" ref="R869" ca="1">INDEX('Lorri 401b'!L:L,MATCH('Retirement Calculator'!A869,'Lorri 401b'!N:N,0),0)</f>
        <v>-15639068.408413691</v>
      </c>
      <c r="S869" s="25">
        <f t="shared" ca="1" si="787"/>
        <v>-23985783.076040886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-8389923.2569293343</v>
      </c>
      <c r="R870" s="25">
        <f t="array" aca="1" ref="R870" ca="1">INDEX('Lorri 401b'!L:L,MATCH('Retirement Calculator'!A870,'Lorri 401b'!N:N,0),0)</f>
        <v>-15725976.727394639</v>
      </c>
      <c r="S870" s="25">
        <f t="shared" ca="1" si="787"/>
        <v>-24115899.984323971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-8433311.8820202351</v>
      </c>
      <c r="R871" s="25">
        <f t="array" aca="1" ref="R871" ca="1">INDEX('Lorri 401b'!L:L,MATCH('Retirement Calculator'!A871,'Lorri 401b'!N:N,0),0)</f>
        <v>-15813247.16437134</v>
      </c>
      <c r="S871" s="25">
        <f t="shared" ca="1" si="787"/>
        <v>-24246559.046391577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-8476881.2930490132</v>
      </c>
      <c r="R872" s="25">
        <f t="array" aca="1" ref="R872" ca="1">INDEX('Lorri 401b'!L:L,MATCH('Retirement Calculator'!A872,'Lorri 401b'!N:N,0),0)</f>
        <v>-15900881.228168776</v>
      </c>
      <c r="S872" s="25">
        <f t="shared" ca="1" si="787"/>
        <v>-24377762.52121779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-8520632.2432904113</v>
      </c>
      <c r="R873" s="25">
        <f t="array" aca="1" ref="R873" ca="1">INDEX('Lorri 401b'!L:L,MATCH('Retirement Calculator'!A873,'Lorri 401b'!N:N,0),0)</f>
        <v>-15988880.433898702</v>
      </c>
      <c r="S873" s="25">
        <f t="shared" ca="1" si="787"/>
        <v>-24509512.677189112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-8564565.4891578164</v>
      </c>
      <c r="R874" s="25">
        <f t="array" aca="1" ref="R874" ca="1">INDEX('Lorri 401b'!L:L,MATCH('Retirement Calculator'!A874,'Lorri 401b'!N:N,0),0)</f>
        <v>-16077246.302985838</v>
      </c>
      <c r="S874" s="25">
        <f t="shared" ca="1" si="787"/>
        <v>-24641811.792143654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-8608681.790216336</v>
      </c>
      <c r="R875" s="25">
        <f t="array" aca="1" ref="R875" ca="1">INDEX('Lorri 401b'!L:L,MATCH('Retirement Calculator'!A875,'Lorri 401b'!N:N,0),0)</f>
        <v>-16165980.363194169</v>
      </c>
      <c r="S875" s="25">
        <f t="shared" ca="1" si="787"/>
        <v>-24774662.153410506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-8652981.9091959316</v>
      </c>
      <c r="R876" s="25">
        <f t="array" aca="1" ref="R876" ca="1">INDEX('Lorri 401b'!L:L,MATCH('Retirement Calculator'!A876,'Lorri 401b'!N:N,0),0)</f>
        <v>-16255084.148653369</v>
      </c>
      <c r="S876" s="25">
        <f t="shared" ca="1" si="787"/>
        <v>-24908066.057849303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-8697466.6120046098</v>
      </c>
      <c r="R877" s="25">
        <f t="array" aca="1" ref="R877" ca="1">INDEX('Lorri 401b'!L:L,MATCH('Retirement Calculator'!A877,'Lorri 401b'!N:N,0),0)</f>
        <v>-16344559.199885314</v>
      </c>
      <c r="S877" s="25">
        <f t="shared" ca="1" si="787"/>
        <v>-25042025.811889924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-8742136.6677416563</v>
      </c>
      <c r="R878" s="25">
        <f t="array" aca="1" ref="R878" ca="1">INDEX('Lorri 401b'!L:L,MATCH('Retirement Calculator'!A878,'Lorri 401b'!N:N,0),0)</f>
        <v>-16434407.063830726</v>
      </c>
      <c r="S878" s="25">
        <f t="shared" ca="1" si="787"/>
        <v>-25176543.731572382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-8786992.8487109412</v>
      </c>
      <c r="R879" s="25">
        <f t="array" aca="1" ref="R879" ca="1">INDEX('Lorri 401b'!L:L,MATCH('Retirement Calculator'!A879,'Lorri 401b'!N:N,0),0)</f>
        <v>-16524629.29387591</v>
      </c>
      <c r="S879" s="25">
        <f t="shared" ca="1" si="787"/>
        <v>-25311622.14258685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-8832035.9304342642</v>
      </c>
      <c r="R880" s="25">
        <f t="array" aca="1" ref="R880" ca="1">INDEX('Lorri 401b'!L:L,MATCH('Retirement Calculator'!A880,'Lorri 401b'!N:N,0),0)</f>
        <v>-16615227.449879616</v>
      </c>
      <c r="S880" s="25">
        <f t="shared" ca="1" si="787"/>
        <v>-25447263.380313881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-8877266.6916647684</v>
      </c>
      <c r="R881" s="25">
        <f t="array" aca="1" ref="R881" ca="1">INDEX('Lorri 401b'!L:L,MATCH('Retirement Calculator'!A881,'Lorri 401b'!N:N,0),0)</f>
        <v>-16706203.098200005</v>
      </c>
      <c r="S881" s="25">
        <f t="shared" ca="1" si="787"/>
        <v>-25583469.789864771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-8922685.9144003987</v>
      </c>
      <c r="R882" s="25">
        <f t="array" aca="1" ref="R882" ca="1">INDEX('Lorri 401b'!L:L,MATCH('Retirement Calculator'!A882,'Lorri 401b'!N:N,0),0)</f>
        <v>-16797557.811721727</v>
      </c>
      <c r="S882" s="25">
        <f t="shared" ca="1" si="787"/>
        <v>-25720243.726122126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-8968294.3838974275</v>
      </c>
      <c r="R883" s="25">
        <f t="array" aca="1" ref="R883" ca="1">INDEX('Lorri 401b'!L:L,MATCH('Retirement Calculator'!A883,'Lorri 401b'!N:N,0),0)</f>
        <v>-16889293.169883121</v>
      </c>
      <c r="S883" s="25">
        <f t="shared" ca="1" si="787"/>
        <v>-25857587.553780548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-9014092.8886840288</v>
      </c>
      <c r="R884" s="25">
        <f t="array" aca="1" ref="R884" ca="1">INDEX('Lorri 401b'!L:L,MATCH('Retirement Calculator'!A884,'Lorri 401b'!N:N,0),0)</f>
        <v>-16981410.758703522</v>
      </c>
      <c r="S884" s="25">
        <f t="shared" ca="1" si="787"/>
        <v>-25995503.647387549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-9060082.2205739077</v>
      </c>
      <c r="R885" s="25">
        <f t="array" aca="1" ref="R885" ca="1">INDEX('Lorri 401b'!L:L,MATCH('Retirement Calculator'!A885,'Lorri 401b'!N:N,0),0)</f>
        <v>-17073912.170810677</v>
      </c>
      <c r="S885" s="25">
        <f t="shared" ca="1" si="787"/>
        <v>-26133994.391384587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-9106263.1746799946</v>
      </c>
      <c r="R886" s="25">
        <f t="array" aca="1" ref="R886" ca="1">INDEX('Lorri 401b'!L:L,MATCH('Retirement Calculator'!A886,'Lorri 401b'!N:N,0),0)</f>
        <v>-17166799.005468275</v>
      </c>
      <c r="S886" s="25">
        <f t="shared" ca="1" si="787"/>
        <v>-26273062.18014827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-9152636.5494281892</v>
      </c>
      <c r="R887" s="25">
        <f t="array" aca="1" ref="R887" ca="1">INDEX('Lorri 401b'!L:L,MATCH('Retirement Calculator'!A887,'Lorri 401b'!N:N,0),0)</f>
        <v>-17260072.868603613</v>
      </c>
      <c r="S887" s="25">
        <f t="shared" ca="1" si="787"/>
        <v>-26412709.418031804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-9199203.1465711687</v>
      </c>
      <c r="R888" s="25">
        <f t="array" aca="1" ref="R888" ca="1">INDEX('Lorri 401b'!L:L,MATCH('Retirement Calculator'!A888,'Lorri 401b'!N:N,0),0)</f>
        <v>-17353735.372835349</v>
      </c>
      <c r="S888" s="25">
        <f t="shared" ca="1" si="787"/>
        <v>-26552938.51940652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-9245963.7712022439</v>
      </c>
      <c r="R889" s="25">
        <f t="array" aca="1" ref="R889" ca="1">INDEX('Lorri 401b'!L:L,MATCH('Retirement Calculator'!A889,'Lorri 401b'!N:N,0),0)</f>
        <v>-17447788.137501385</v>
      </c>
      <c r="S889" s="25">
        <f t="shared" ca="1" si="787"/>
        <v>-26693751.908703629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-9292919.2317692805</v>
      </c>
      <c r="R890" s="25">
        <f t="array" aca="1" ref="R890" ca="1">INDEX('Lorri 401b'!L:L,MATCH('Retirement Calculator'!A890,'Lorri 401b'!N:N,0),0)</f>
        <v>-17542232.788686864</v>
      </c>
      <c r="S890" s="25">
        <f t="shared" ca="1" si="787"/>
        <v>-26835152.020456143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-9340070.3400886804</v>
      </c>
      <c r="R891" s="25">
        <f t="array" aca="1" ref="R891" ca="1">INDEX('Lorri 401b'!L:L,MATCH('Retirement Calculator'!A891,'Lorri 401b'!N:N,0),0)</f>
        <v>-17637070.959252279</v>
      </c>
      <c r="S891" s="25">
        <f t="shared" ca="1" si="787"/>
        <v>-26977141.29934096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-9387417.9113594107</v>
      </c>
      <c r="R892" s="25">
        <f t="array" aca="1" ref="R892" ca="1">INDEX('Lorri 401b'!L:L,MATCH('Retirement Calculator'!A892,'Lorri 401b'!N:N,0),0)</f>
        <v>-17732304.288861718</v>
      </c>
      <c r="S892" s="25">
        <f t="shared" ca="1" si="787"/>
        <v>-27119722.200221129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-9434962.7641771026</v>
      </c>
      <c r="R893" s="25">
        <f t="array" aca="1" ref="R893" ca="1">INDEX('Lorri 401b'!L:L,MATCH('Retirement Calculator'!A893,'Lorri 401b'!N:N,0),0)</f>
        <v>-17827934.424011197</v>
      </c>
      <c r="S893" s="25">
        <f t="shared" ca="1" si="787"/>
        <v>-27262897.1881883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-9482705.7205482014</v>
      </c>
      <c r="R894" s="25">
        <f t="array" aca="1" ref="R894" ca="1">INDEX('Lorri 401b'!L:L,MATCH('Retirement Calculator'!A894,'Lorri 401b'!N:N,0),0)</f>
        <v>-17923963.01805713</v>
      </c>
      <c r="S894" s="25">
        <f t="shared" ca="1" si="787"/>
        <v>-27406668.738605332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-9530647.6059041806</v>
      </c>
      <c r="R895" s="25">
        <f t="array" aca="1" ref="R895" ca="1">INDEX('Lorri 401b'!L:L,MATCH('Retirement Calculator'!A895,'Lorri 401b'!N:N,0),0)</f>
        <v>-18020391.731244922</v>
      </c>
      <c r="S895" s="25">
        <f t="shared" ca="1" si="787"/>
        <v>-27551039.337149102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-9578789.2491158098</v>
      </c>
      <c r="R896" s="25">
        <f t="array" aca="1" ref="R896" ca="1">INDEX('Lorri 401b'!L:L,MATCH('Retirement Calculator'!A896,'Lorri 401b'!N:N,0),0)</f>
        <v>-18117222.230737664</v>
      </c>
      <c r="S896" s="25">
        <f t="shared" ca="1" si="787"/>
        <v>-27696011.479853474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-9627131.4825074878</v>
      </c>
      <c r="R897" s="25">
        <f t="array" aca="1" ref="R897" ca="1">INDEX('Lorri 401b'!L:L,MATCH('Retirement Calculator'!A897,'Lorri 401b'!N:N,0),0)</f>
        <v>-18214456.190644957</v>
      </c>
      <c r="S897" s="25">
        <f t="shared" ca="1" si="787"/>
        <v>-27841587.673152447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-9675675.1418716311</v>
      </c>
      <c r="R898" s="25">
        <f t="array" aca="1" ref="R898" ca="1">INDEX('Lorri 401b'!L:L,MATCH('Retirement Calculator'!A898,'Lorri 401b'!N:N,0),0)</f>
        <v>-18312095.292051867</v>
      </c>
      <c r="S898" s="25">
        <f t="shared" ca="1" si="787"/>
        <v>-27987770.433923498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-9724421.0664831251</v>
      </c>
      <c r="R899" s="25">
        <f t="array" aca="1" ref="R899" ca="1">INDEX('Lorri 401b'!L:L,MATCH('Retirement Calculator'!A899,'Lorri 401b'!N:N,0),0)</f>
        <v>-18410141.223047972</v>
      </c>
      <c r="S899" s="25">
        <f t="shared" ca="1" si="787"/>
        <v>-28134562.289531097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-9773370.0991138332</v>
      </c>
      <c r="R900" s="25">
        <f t="array" aca="1" ref="R900" ca="1">INDEX('Lorri 401b'!L:L,MATCH('Retirement Calculator'!A900,'Lorri 401b'!N:N,0),0)</f>
        <v>-18508595.678756561</v>
      </c>
      <c r="S900" s="25">
        <f t="shared" ca="1" si="787"/>
        <v>-28281965.777870394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-9822523.0860471688</v>
      </c>
      <c r="R901" s="25">
        <f t="array" aca="1" ref="R901" ca="1">INDEX('Lorri 401b'!L:L,MATCH('Retirement Calculator'!A901,'Lorri 401b'!N:N,0),0)</f>
        <v>-18607460.361363936</v>
      </c>
      <c r="S901" s="25">
        <f t="shared" ca="1" si="787"/>
        <v>-28429983.447411105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-9871880.8770927265</v>
      </c>
      <c r="R902" s="25">
        <f t="array" aca="1" ref="R902" ca="1">INDEX('Lorri 401b'!L:L,MATCH('Retirement Calculator'!A902,'Lorri 401b'!N:N,0),0)</f>
        <v>-18706736.980148841</v>
      </c>
      <c r="S902" s="25">
        <f t="shared" ca="1" si="787"/>
        <v>-28578617.857241567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-9921444.3256009743</v>
      </c>
      <c r="R903" s="25">
        <f t="array" aca="1" ref="R903" ca="1">INDEX('Lorri 401b'!L:L,MATCH('Retirement Calculator'!A903,'Lorri 401b'!N:N,0),0)</f>
        <v>-18806427.251512017</v>
      </c>
      <c r="S903" s="25">
        <f t="shared" ca="1" si="787"/>
        <v>-28727871.577112991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-9971214.2884780057</v>
      </c>
      <c r="R904" s="25">
        <f t="array" aca="1" ref="R904" ca="1">INDEX('Lorri 401b'!L:L,MATCH('Retirement Calculator'!A904,'Lorri 401b'!N:N,0),0)</f>
        <v>-18906532.899005871</v>
      </c>
      <c r="S904" s="25">
        <f t="shared" ca="1" si="787"/>
        <v>-28877747.187483877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-10021191.626200359</v>
      </c>
      <c r="R905" s="25">
        <f t="array" aca="1" ref="R905" ca="1">INDEX('Lorri 401b'!L:L,MATCH('Retirement Calculator'!A905,'Lorri 401b'!N:N,0),0)</f>
        <v>-19007055.653364282</v>
      </c>
      <c r="S905" s="25">
        <f t="shared" ca="1" si="787"/>
        <v>-29028247.279564641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-10071377.202829888</v>
      </c>
      <c r="R906" s="25">
        <f t="array" aca="1" ref="R906" ca="1">INDEX('Lorri 401b'!L:L,MATCH('Retirement Calculator'!A906,'Lorri 401b'!N:N,0),0)</f>
        <v>-19107997.252532523</v>
      </c>
      <c r="S906" s="25">
        <f t="shared" ca="1" si="787"/>
        <v>-29179374.455362409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-10121771.886028707</v>
      </c>
      <c r="R907" s="25">
        <f t="array" aca="1" ref="R907" ca="1">INDEX('Lorri 401b'!L:L,MATCH('Retirement Calculator'!A907,'Lorri 401b'!N:N,0),0)</f>
        <v>-19209359.441697296</v>
      </c>
      <c r="S907" s="25">
        <f t="shared" ca="1" si="787"/>
        <v>-29331131.327726003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-10172376.547074188</v>
      </c>
      <c r="R908" s="25">
        <f t="array" aca="1" ref="R908" ca="1">INDEX('Lorri 401b'!L:L,MATCH('Retirement Calculator'!A908,'Lorri 401b'!N:N,0),0)</f>
        <v>-19311143.973316923</v>
      </c>
      <c r="S908" s="25">
        <f t="shared" ca="1" si="787"/>
        <v>-29483520.52039111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-10223192.060874024</v>
      </c>
      <c r="R909" s="25">
        <f t="array" aca="1" ref="R909" ca="1">INDEX('Lorri 401b'!L:L,MATCH('Retirement Calculator'!A909,'Lorri 401b'!N:N,0),0)</f>
        <v>-19413352.607151631</v>
      </c>
      <c r="S909" s="25">
        <f t="shared" ca="1" si="787"/>
        <v>-29636544.668025658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-10274219.30598136</v>
      </c>
      <c r="R910" s="25">
        <f t="array" aca="1" ref="R910" ca="1">INDEX('Lorri 401b'!L:L,MATCH('Retirement Calculator'!A910,'Lorri 401b'!N:N,0),0)</f>
        <v>-19515987.110293984</v>
      </c>
      <c r="S910" s="25">
        <f t="shared" ca="1" si="787"/>
        <v>-29790206.416275345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-10325459.164609978</v>
      </c>
      <c r="R911" s="25">
        <f t="array" aca="1" ref="R911" ca="1">INDEX('Lorri 401b'!L:L,MATCH('Retirement Calculator'!A911,'Lorri 401b'!N:N,0),0)</f>
        <v>-19619049.257199433</v>
      </c>
      <c r="S911" s="25">
        <f t="shared" ca="1" si="787"/>
        <v>-29944508.421809413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-10376912.522649547</v>
      </c>
      <c r="R912" s="25">
        <f t="array" aca="1" ref="R912" ca="1">INDEX('Lorri 401b'!L:L,MATCH('Retirement Calculator'!A912,'Lorri 401b'!N:N,0),0)</f>
        <v>-19722540.829716984</v>
      </c>
      <c r="S912" s="25">
        <f t="shared" ca="1" si="787"/>
        <v>-30099453.352366529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-10428580.269680949</v>
      </c>
      <c r="R913" s="25">
        <f t="array" aca="1" ref="R913" ca="1">INDEX('Lorri 401b'!L:L,MATCH('Retirement Calculator'!A913,'Lorri 401b'!N:N,0),0)</f>
        <v>-19826463.617120028</v>
      </c>
      <c r="S913" s="25">
        <f t="shared" ca="1" si="787"/>
        <v>-30255043.886800975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-10480463.298991647</v>
      </c>
      <c r="R914" s="25">
        <f t="array" aca="1" ref="R914" ca="1">INDEX('Lorri 401b'!L:L,MATCH('Retirement Calculator'!A914,'Lorri 401b'!N:N,0),0)</f>
        <v>-19930819.416137248</v>
      </c>
      <c r="S914" s="25">
        <f t="shared" ca="1" si="787"/>
        <v>-30411282.715128895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-10532562.50759114</v>
      </c>
      <c r="R915" s="25">
        <f t="array" aca="1" ref="R915" ca="1">INDEX('Lorri 401b'!L:L,MATCH('Retirement Calculator'!A915,'Lorri 401b'!N:N,0),0)</f>
        <v>-20035610.030983709</v>
      </c>
      <c r="S915" s="25">
        <f t="shared" ca="1" si="787"/>
        <v>-30568172.538574848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-10584878.796226464</v>
      </c>
      <c r="R916" s="25">
        <f t="array" aca="1" ref="R916" ca="1">INDEX('Lorri 401b'!L:L,MATCH('Retirement Calculator'!A916,'Lorri 401b'!N:N,0),0)</f>
        <v>-20140837.273392029</v>
      </c>
      <c r="S916" s="25">
        <f t="shared" ca="1" si="787"/>
        <v>-30725716.069618493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-10637413.06939777</v>
      </c>
      <c r="R917" s="25">
        <f t="array" aca="1" ref="R917" ca="1">INDEX('Lorri 401b'!L:L,MATCH('Retirement Calculator'!A917,'Lorri 401b'!N:N,0),0)</f>
        <v>-20246502.962643716</v>
      </c>
      <c r="S917" s="25">
        <f t="shared" ca="1" si="787"/>
        <v>-30883916.032041486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-10690166.235373955</v>
      </c>
      <c r="R918" s="25">
        <f t="array" aca="1" ref="R918" ca="1">INDEX('Lorri 401b'!L:L,MATCH('Retirement Calculator'!A918,'Lorri 401b'!N:N,0),0)</f>
        <v>-20352608.925600622</v>
      </c>
      <c r="S918" s="25">
        <f t="shared" ca="1" si="787"/>
        <v>-31042775.160974577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-10743139.206208374</v>
      </c>
      <c r="R919" s="25">
        <f t="array" aca="1" ref="R919" ca="1">INDEX('Lorri 401b'!L:L,MATCH('Retirement Calculator'!A919,'Lorri 401b'!N:N,0),0)</f>
        <v>-20459156.996736512</v>
      </c>
      <c r="S919" s="25">
        <f t="shared" ca="1" si="787"/>
        <v>-31202296.202944886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-10796332.897754604</v>
      </c>
      <c r="R920" s="25">
        <f t="array" aca="1" ref="R920" ca="1">INDEX('Lorri 401b'!L:L,MATCH('Retirement Calculator'!A920,'Lorri 401b'!N:N,0),0)</f>
        <v>-20566149.018168803</v>
      </c>
      <c r="S920" s="25">
        <f t="shared" ca="1" si="787"/>
        <v>-31362481.915923409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-10849748.229682276</v>
      </c>
      <c r="R921" s="25">
        <f t="array" aca="1" ref="R921" ca="1">INDEX('Lorri 401b'!L:L,MATCH('Retirement Calculator'!A921,'Lorri 401b'!N:N,0),0)</f>
        <v>-20673586.839690395</v>
      </c>
      <c r="S921" s="25">
        <f t="shared" ca="1" si="787"/>
        <v>-31523335.069372669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-10903386.125492981</v>
      </c>
      <c r="R922" s="25">
        <f t="array" aca="1" ref="R922" ca="1">INDEX('Lorri 401b'!L:L,MATCH('Retirement Calculator'!A922,'Lorri 401b'!N:N,0),0)</f>
        <v>-20781472.31880166</v>
      </c>
      <c r="S922" s="25">
        <f t="shared" ca="1" si="787"/>
        <v>-31684858.444294639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-10957247.51253623</v>
      </c>
      <c r="R923" s="25">
        <f t="array" aca="1" ref="R923" ca="1">INDEX('Lorri 401b'!L:L,MATCH('Retirement Calculator'!A923,'Lorri 401b'!N:N,0),0)</f>
        <v>-20889807.320742555</v>
      </c>
      <c r="S923" s="25">
        <f t="shared" ca="1" si="787"/>
        <v>-31847054.833278783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-11011333.322025493</v>
      </c>
      <c r="R924" s="25">
        <f t="array" aca="1" ref="R924" ca="1">INDEX('Lorri 401b'!L:L,MATCH('Retirement Calculator'!A924,'Lorri 401b'!N:N,0),0)</f>
        <v>-20998593.71852487</v>
      </c>
      <c r="S924" s="25">
        <f t="shared" ca="1" si="787"/>
        <v>-32009927.040550362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-11065644.489054294</v>
      </c>
      <c r="R925" s="25">
        <f t="array" aca="1" ref="R925" ca="1">INDEX('Lorri 401b'!L:L,MATCH('Retirement Calculator'!A925,'Lorri 401b'!N:N,0),0)</f>
        <v>-21107833.392964613</v>
      </c>
      <c r="S925" s="25">
        <f t="shared" ca="1" si="787"/>
        <v>-32173477.882018909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-11120181.952612381</v>
      </c>
      <c r="R926" s="25">
        <f t="array" aca="1" ref="R926" ca="1">INDEX('Lorri 401b'!L:L,MATCH('Retirement Calculator'!A926,'Lorri 401b'!N:N,0),0)</f>
        <v>-21217528.232714519</v>
      </c>
      <c r="S926" s="25">
        <f t="shared" ca="1" si="787"/>
        <v>-32337710.1853269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-11174946.655601962</v>
      </c>
      <c r="R927" s="25">
        <f t="array" aca="1" ref="R927" ca="1">INDEX('Lorri 401b'!L:L,MATCH('Retirement Calculator'!A927,'Lorri 401b'!N:N,0),0)</f>
        <v>-21327680.134296719</v>
      </c>
      <c r="S927" s="25">
        <f t="shared" ca="1" si="787"/>
        <v>-32502626.789898679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-11229939.544853998</v>
      </c>
      <c r="R928" s="25">
        <f t="array" aca="1" ref="R928" ca="1">INDEX('Lorri 401b'!L:L,MATCH('Retirement Calculator'!A928,'Lorri 401b'!N:N,0),0)</f>
        <v>-21438291.002135511</v>
      </c>
      <c r="S928" s="25">
        <f t="shared" ca="1" si="787"/>
        <v>-32668230.546989508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-11285161.571144585</v>
      </c>
      <c r="R929" s="25">
        <f t="array" aca="1" ref="R929" ca="1">INDEX('Lorri 401b'!L:L,MATCH('Retirement Calculator'!A929,'Lorri 401b'!N:N,0),0)</f>
        <v>-21549362.748590298</v>
      </c>
      <c r="S929" s="25">
        <f t="shared" ca="1" si="787"/>
        <v>-32834524.319734883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-11340613.689211382</v>
      </c>
      <c r="R930" s="25">
        <f t="array" aca="1" ref="R930" ca="1">INDEX('Lorri 401b'!L:L,MATCH('Retirement Calculator'!A930,'Lorri 401b'!N:N,0),0)</f>
        <v>-21660897.293988645</v>
      </c>
      <c r="S930" s="25">
        <f t="shared" ca="1" si="787"/>
        <v>-33001510.983200029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-11396296.857770124</v>
      </c>
      <c r="R931" s="25">
        <f t="array" aca="1" ref="R931" ca="1">INDEX('Lorri 401b'!L:L,MATCH('Retirement Calculator'!A931,'Lorri 401b'!N:N,0),0)</f>
        <v>-21772896.566659488</v>
      </c>
      <c r="S931" s="25">
        <f t="shared" ca="1" si="787"/>
        <v>-33169193.42442961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-11452212.039531196</v>
      </c>
      <c r="R932" s="25">
        <f t="array" aca="1" ref="R932" ca="1">INDEX('Lorri 401b'!L:L,MATCH('Retirement Calculator'!A932,'Lorri 401b'!N:N,0),0)</f>
        <v>-21885362.502966456</v>
      </c>
      <c r="S932" s="25">
        <f t="shared" ca="1" si="787"/>
        <v>-33337574.54249765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-11508360.201216269</v>
      </c>
      <c r="R933" s="25">
        <f t="array" aca="1" ref="R933" ca="1">INDEX('Lorri 401b'!L:L,MATCH('Retirement Calculator'!A933,'Lorri 401b'!N:N,0),0)</f>
        <v>-21998297.047341373</v>
      </c>
      <c r="S933" s="25">
        <f t="shared" ca="1" si="787"/>
        <v>-33506657.248557642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-11564742.313575031</v>
      </c>
      <c r="R934" s="25">
        <f t="array" aca="1" ref="R934" ca="1">INDEX('Lorri 401b'!L:L,MATCH('Retirement Calculator'!A934,'Lorri 401b'!N:N,0),0)</f>
        <v>-22111702.152317852</v>
      </c>
      <c r="S934" s="25">
        <f t="shared" ca="1" si="787"/>
        <v>-33676444.465892881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-11621359.351401955</v>
      </c>
      <c r="R935" s="25">
        <f t="array" aca="1" ref="R935" ca="1">INDEX('Lorri 401b'!L:L,MATCH('Retirement Calculator'!A935,'Lorri 401b'!N:N,0),0)</f>
        <v>-22225579.778565064</v>
      </c>
      <c r="S935" s="25">
        <f t="shared" ca="1" si="787"/>
        <v>-33846939.129967019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-11678212.293553157</v>
      </c>
      <c r="R936" s="25">
        <f t="array" aca="1" ref="R936" ca="1">INDEX('Lorri 401b'!L:L,MATCH('Retirement Calculator'!A936,'Lorri 401b'!N:N,0),0)</f>
        <v>-22339931.894921642</v>
      </c>
      <c r="S936" s="25">
        <f t="shared" ca="1" si="787"/>
        <v>-34018144.188474797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-11735302.122963322</v>
      </c>
      <c r="R937" s="25">
        <f t="array" aca="1" ref="R937" ca="1">INDEX('Lorri 401b'!L:L,MATCH('Retirement Calculator'!A937,'Lorri 401b'!N:N,0),0)</f>
        <v>-22454760.478429705</v>
      </c>
      <c r="S937" s="25">
        <f t="shared" ca="1" si="787"/>
        <v>-34190062.601393029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-11792629.826662697</v>
      </c>
      <c r="R938" s="25">
        <f t="array" aca="1" ref="R938" ca="1">INDEX('Lorri 401b'!L:L,MATCH('Retirement Calculator'!A938,'Lorri 401b'!N:N,0),0)</f>
        <v>-22570067.514369052</v>
      </c>
      <c r="S938" s="25">
        <f t="shared" ca="1" si="787"/>
        <v>-34362697.341031745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-11850196.395794153</v>
      </c>
      <c r="R939" s="25">
        <f t="array" aca="1" ref="R939" ca="1">INDEX('Lorri 401b'!L:L,MATCH('Retirement Calculator'!A939,'Lorri 401b'!N:N,0),0)</f>
        <v>-22685854.996291477</v>
      </c>
      <c r="S939" s="25">
        <f t="shared" ca="1" si="787"/>
        <v>-34536051.392085627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-11908002.825630324</v>
      </c>
      <c r="R940" s="25">
        <f t="array" aca="1" ref="R940" ca="1">INDEX('Lorri 401b'!L:L,MATCH('Retirement Calculator'!A940,'Lorri 401b'!N:N,0),0)</f>
        <v>-22802124.926055245</v>
      </c>
      <c r="S940" s="25">
        <f t="shared" ca="1" si="787"/>
        <v>-34710127.751685567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-11966050.115590811</v>
      </c>
      <c r="R941" s="25">
        <f t="array" aca="1" ref="R941" ca="1">INDEX('Lorri 401b'!L:L,MATCH('Retirement Calculator'!A941,'Lorri 401b'!N:N,0),0)</f>
        <v>-22918879.313859697</v>
      </c>
      <c r="S941" s="25">
        <f t="shared" ca="1" si="787"/>
        <v>-34884929.429450512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-12024339.269259468</v>
      </c>
      <c r="R942" s="25">
        <f t="array" aca="1" ref="R942" ca="1">INDEX('Lorri 401b'!L:L,MATCH('Retirement Calculator'!A942,'Lorri 401b'!N:N,0),0)</f>
        <v>-23036120.17828</v>
      </c>
      <c r="S942" s="25">
        <f t="shared" ca="1" si="787"/>
        <v>-35060459.447539464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-12082871.294401744</v>
      </c>
      <c r="R943" s="25">
        <f t="array" aca="1" ref="R943" ca="1">INDEX('Lorri 401b'!L:L,MATCH('Retirement Calculator'!A943,'Lorri 401b'!N:N,0),0)</f>
        <v>-23153849.546302054</v>
      </c>
      <c r="S943" s="25">
        <f t="shared" ca="1" si="787"/>
        <v>-35236720.8407038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-12141647.202982113</v>
      </c>
      <c r="R944" s="25">
        <f t="array" aca="1" ref="R944" ca="1">INDEX('Lorri 401b'!L:L,MATCH('Retirement Calculator'!A944,'Lorri 401b'!N:N,0),0)</f>
        <v>-23272069.453357533</v>
      </c>
      <c r="S944" s="25">
        <f t="shared" ca="1" si="787"/>
        <v>-35413716.656339645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-12200668.011181567</v>
      </c>
      <c r="R945" s="25">
        <f t="array" aca="1" ref="R945" ca="1">INDEX('Lorri 401b'!L:L,MATCH('Retirement Calculator'!A945,'Lorri 401b'!N:N,0),0)</f>
        <v>-23390781.943359077</v>
      </c>
      <c r="S945" s="25">
        <f t="shared" ca="1" si="787"/>
        <v>-35591449.95454064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-12259934.739415186</v>
      </c>
      <c r="R946" s="25">
        <f t="array" aca="1" ref="R946" ca="1">INDEX('Lorri 401b'!L:L,MATCH('Retirement Calculator'!A946,'Lorri 401b'!N:N,0),0)</f>
        <v>-23509989.068735629</v>
      </c>
      <c r="S946" s="25">
        <f t="shared" ca="1" si="787"/>
        <v>-35769923.808150813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-12319448.412349777</v>
      </c>
      <c r="R947" s="25">
        <f t="array" aca="1" ref="R947" ca="1">INDEX('Lorri 401b'!L:L,MATCH('Retirement Calculator'!A947,'Lorri 401b'!N:N,0),0)</f>
        <v>-23629692.890467916</v>
      </c>
      <c r="S947" s="25">
        <f t="shared" ca="1" si="787"/>
        <v>-35949141.302817695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-12379210.058921596</v>
      </c>
      <c r="R948" s="25">
        <f t="array" aca="1" ref="R948" ca="1">INDEX('Lorri 401b'!L:L,MATCH('Retirement Calculator'!A948,'Lorri 401b'!N:N,0),0)</f>
        <v>-23749895.478124086</v>
      </c>
      <c r="S948" s="25">
        <f t="shared" ca="1" si="787"/>
        <v>-36129105.53704568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-12439220.712354131</v>
      </c>
      <c r="R949" s="25">
        <f t="array" aca="1" ref="R949" ca="1">INDEX('Lorri 401b'!L:L,MATCH('Retirement Calculator'!A949,'Lorri 401b'!N:N,0),0)</f>
        <v>-23870598.909895491</v>
      </c>
      <c r="S949" s="25">
        <f t="shared" ca="1" si="787"/>
        <v>-36309819.622249618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-12499481.410175968</v>
      </c>
      <c r="R950" s="25">
        <f t="array" aca="1" ref="R950" ca="1">INDEX('Lorri 401b'!L:L,MATCH('Retirement Calculator'!A950,'Lorri 401b'!N:N,0),0)</f>
        <v>-23991805.27263261</v>
      </c>
      <c r="S950" s="25">
        <f t="shared" ca="1" si="787"/>
        <v>-36491286.682808578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-12559993.19423873</v>
      </c>
      <c r="R951" s="25">
        <f t="array" aca="1" ref="R951" ca="1">INDEX('Lorri 401b'!L:L,MATCH('Retirement Calculator'!A951,'Lorri 401b'!N:N,0),0)</f>
        <v>-24113516.661881134</v>
      </c>
      <c r="S951" s="25">
        <f t="shared" ca="1" si="787"/>
        <v>-36673509.856119864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-12620757.110735087</v>
      </c>
      <c r="R952" s="25">
        <f t="array" aca="1" ref="R952" ca="1">INDEX('Lorri 401b'!L:L,MATCH('Retirement Calculator'!A952,'Lorri 401b'!N:N,0),0)</f>
        <v>-24235735.181918193</v>
      </c>
      <c r="S952" s="25">
        <f t="shared" ca="1" si="787"/>
        <v>-36856492.292653278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-12681774.210216844</v>
      </c>
      <c r="R953" s="25">
        <f t="array" aca="1" ref="R953" ca="1">INDEX('Lorri 401b'!L:L,MATCH('Retirement Calculator'!A953,'Lorri 401b'!N:N,0),0)</f>
        <v>-24358462.945788741</v>
      </c>
      <c r="S953" s="25">
        <f t="shared" ca="1" si="787"/>
        <v>-37040237.156005584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-12743045.547613109</v>
      </c>
      <c r="R954" s="25">
        <f t="array" aca="1" ref="R954" ca="1">INDEX('Lorri 401b'!L:L,MATCH('Retirement Calculator'!A954,'Lorri 401b'!N:N,0),0)</f>
        <v>-24481702.075342081</v>
      </c>
      <c r="S954" s="25">
        <f t="shared" ca="1" si="787"/>
        <v>-37224747.622955188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-12804572.182248525</v>
      </c>
      <c r="R955" s="25">
        <f t="array" aca="1" ref="R955" ca="1">INDEX('Lorri 401b'!L:L,MATCH('Retirement Calculator'!A955,'Lorri 401b'!N:N,0),0)</f>
        <v>-24605454.701268561</v>
      </c>
      <c r="S955" s="25">
        <f t="shared" ca="1" si="787"/>
        <v>-37410026.883517087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-12866355.177861588</v>
      </c>
      <c r="R956" s="25">
        <f t="array" aca="1" ref="R956" ca="1">INDEX('Lorri 401b'!L:L,MATCH('Retirement Calculator'!A956,'Lorri 401b'!N:N,0),0)</f>
        <v>-24729722.963136401</v>
      </c>
      <c r="S956" s="25">
        <f t="shared" ca="1" si="787"/>
        <v>-37596078.140997991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-12928395.60262304</v>
      </c>
      <c r="R957" s="25">
        <f t="array" aca="1" ref="R957" ca="1">INDEX('Lorri 401b'!L:L,MATCH('Retirement Calculator'!A957,'Lorri 401b'!N:N,0),0)</f>
        <v>-24854509.009428691</v>
      </c>
      <c r="S957" s="25">
        <f t="shared" ca="1" si="787"/>
        <v>-37782904.612051733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-12990694.52915433</v>
      </c>
      <c r="R958" s="25">
        <f t="array" aca="1" ref="R958" ca="1">INDEX('Lorri 401b'!L:L,MATCH('Retirement Calculator'!A958,'Lorri 401b'!N:N,0),0)</f>
        <v>-24979814.997580532</v>
      </c>
      <c r="S958" s="25">
        <f t="shared" ca="1" si="787"/>
        <v>-37970509.526734859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-13053253.034546169</v>
      </c>
      <c r="R959" s="25">
        <f t="array" aca="1" ref="R959" ca="1">INDEX('Lorri 401b'!L:L,MATCH('Retirement Calculator'!A959,'Lorri 401b'!N:N,0),0)</f>
        <v>-25105643.09401634</v>
      </c>
      <c r="S959" s="25">
        <f t="shared" ca="1" si="787"/>
        <v>-38158896.12856251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-13116072.200377138</v>
      </c>
      <c r="R960" s="25">
        <f t="array" aca="1" ref="R960" ca="1">INDEX('Lorri 401b'!L:L,MATCH('Retirement Calculator'!A960,'Lorri 401b'!N:N,0),0)</f>
        <v>-25231995.474187296</v>
      </c>
      <c r="S960" s="25">
        <f t="shared" ca="1" si="787"/>
        <v>-38348067.674564436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-13179153.112732405</v>
      </c>
      <c r="R961" s="25">
        <f t="array" aca="1" ref="R961" ca="1">INDEX('Lorri 401b'!L:L,MATCH('Retirement Calculator'!A961,'Lorri 401b'!N:N,0),0)</f>
        <v>-25358874.322608963</v>
      </c>
      <c r="S961" s="25">
        <f t="shared" ca="1" si="787"/>
        <v>-38538027.435341366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-13242496.862222485</v>
      </c>
      <c r="R962" s="25">
        <f t="array" aca="1" ref="R962" ca="1">INDEX('Lorri 401b'!L:L,MATCH('Retirement Calculator'!A962,'Lorri 401b'!N:N,0),0)</f>
        <v>-25486281.832899056</v>
      </c>
      <c r="S962" s="25">
        <f t="shared" ca="1" si="787"/>
        <v>-38728778.695121542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-13306104.544002106</v>
      </c>
      <c r="R963" s="25">
        <f t="array" aca="1" ref="R963" ca="1">INDEX('Lorri 401b'!L:L,MATCH('Retirement Calculator'!A963,'Lorri 401b'!N:N,0),0)</f>
        <v>-25614220.207815357</v>
      </c>
      <c r="S963" s="25">
        <f t="shared" ca="1" si="787"/>
        <v>-38920324.751817465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-13369977.257789142</v>
      </c>
      <c r="R964" s="25">
        <f t="array" aca="1" ref="R964" ca="1">INDEX('Lorri 401b'!L:L,MATCH('Retirement Calculator'!A964,'Lorri 401b'!N:N,0),0)</f>
        <v>-25742691.659293808</v>
      </c>
      <c r="S964" s="25">
        <f t="shared" ca="1" si="787"/>
        <v>-39112668.91708295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-13434116.107883625</v>
      </c>
      <c r="R965" s="25">
        <f t="array" aca="1" ref="R965" ca="1">INDEX('Lorri 401b'!L:L,MATCH('Retirement Calculator'!A965,'Lorri 401b'!N:N,0),0)</f>
        <v>-25871698.408486754</v>
      </c>
      <c r="S965" s="25">
        <f t="shared" ca="1" si="787"/>
        <v>-39305814.516370378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-13498522.203186834</v>
      </c>
      <c r="R966" s="25">
        <f t="array" aca="1" ref="R966" ca="1">INDEX('Lorri 401b'!L:L,MATCH('Retirement Calculator'!A966,'Lorri 401b'!N:N,0),0)</f>
        <v>-26001242.685801338</v>
      </c>
      <c r="S966" s="25">
        <f t="shared" ca="1" si="787"/>
        <v>-39499764.888988174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-13563196.657220474</v>
      </c>
      <c r="R967" s="25">
        <f t="array" aca="1" ref="R967" ca="1">INDEX('Lorri 401b'!L:L,MATCH('Retirement Calculator'!A967,'Lorri 401b'!N:N,0),0)</f>
        <v>-26131326.730938066</v>
      </c>
      <c r="S967" s="25">
        <f t="shared" ca="1" si="787"/>
        <v>-39694523.388158537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-13628140.588145921</v>
      </c>
      <c r="R968" s="25">
        <f t="array" aca="1" ref="R968" ca="1">INDEX('Lorri 401b'!L:L,MATCH('Retirement Calculator'!A968,'Lorri 401b'!N:N,0),0)</f>
        <v>-26261952.79292953</v>
      </c>
      <c r="S968" s="25">
        <f t="shared" ca="1" si="787"/>
        <v>-39890093.381075449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-13693355.118783558</v>
      </c>
      <c r="R969" s="25">
        <f t="array" aca="1" ref="R969" ca="1">INDEX('Lorri 401b'!L:L,MATCH('Retirement Calculator'!A969,'Lorri 401b'!N:N,0),0)</f>
        <v>-26393123.13017929</v>
      </c>
      <c r="S969" s="25">
        <f t="shared" ca="1" si="787"/>
        <v>-40086478.248962849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-13758841.376632184</v>
      </c>
      <c r="R970" s="25">
        <f t="array" aca="1" ref="R970" ca="1">INDEX('Lorri 401b'!L:L,MATCH('Retirement Calculator'!A970,'Lorri 401b'!N:N,0),0)</f>
        <v>-26524840.010500927</v>
      </c>
      <c r="S970" s="25">
        <f t="shared" ca="1" si="787"/>
        <v>-40283681.387133107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-13824600.493888512</v>
      </c>
      <c r="R971" s="25">
        <f t="array" aca="1" ref="R971" ca="1">INDEX('Lorri 401b'!L:L,MATCH('Retirement Calculator'!A971,'Lorri 401b'!N:N,0),0)</f>
        <v>-26657105.711157236</v>
      </c>
      <c r="S971" s="25">
        <f t="shared" ca="1" si="787"/>
        <v>-40481706.205045745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-13890633.607466742</v>
      </c>
      <c r="R972" s="25">
        <f t="array" aca="1" ref="R972" ca="1">INDEX('Lorri 401b'!L:L,MATCH('Retirement Calculator'!A972,'Lorri 401b'!N:N,0),0)</f>
        <v>-26789922.518899612</v>
      </c>
      <c r="S972" s="25">
        <f t="shared" ca="1" si="787"/>
        <v>-40680556.126366355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-13956941.859018216</v>
      </c>
      <c r="R973" s="25">
        <f t="array" aca="1" ref="R973" ca="1">INDEX('Lorri 401b'!L:L,MATCH('Retirement Calculator'!A973,'Lorri 401b'!N:N,0),0)</f>
        <v>-26923292.730007581</v>
      </c>
      <c r="S973" s="25">
        <f t="shared" ca="1" si="787"/>
        <v>-40880234.589025795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-14023526.394951154</v>
      </c>
      <c r="R974" s="25">
        <f t="array" aca="1" ref="R974" ca="1">INDEX('Lorri 401b'!L:L,MATCH('Retirement Calculator'!A974,'Lorri 401b'!N:N,0),0)</f>
        <v>-27057218.650328502</v>
      </c>
      <c r="S974" s="25">
        <f t="shared" ca="1" si="787"/>
        <v>-41080745.045279652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-14090388.366450477</v>
      </c>
      <c r="R975" s="25">
        <f t="array" aca="1" ref="R975" ca="1">INDEX('Lorri 401b'!L:L,MATCH('Retirement Calculator'!A975,'Lorri 401b'!N:N,0),0)</f>
        <v>-27191702.595317427</v>
      </c>
      <c r="S975" s="25">
        <f t="shared" ca="1" si="787"/>
        <v>-41282090.961767904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-14157528.929497715</v>
      </c>
      <c r="R976" s="25">
        <f t="array" aca="1" ref="R976" ca="1">INDEX('Lorri 401b'!L:L,MATCH('Retirement Calculator'!A976,'Lorri 401b'!N:N,0),0)</f>
        <v>-27326746.890077136</v>
      </c>
      <c r="S976" s="25">
        <f t="shared" ca="1" si="787"/>
        <v>-41484275.819574848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-14224949.244890984</v>
      </c>
      <c r="R977" s="25">
        <f t="array" aca="1" ref="R977" ca="1">INDEX('Lorri 401b'!L:L,MATCH('Retirement Calculator'!A977,'Lorri 401b'!N:N,0),0)</f>
        <v>-27462353.869398344</v>
      </c>
      <c r="S977" s="25">
        <f t="shared" ca="1" si="787"/>
        <v>-41687303.114289328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-14292650.478265058</v>
      </c>
      <c r="R978" s="25">
        <f t="array" aca="1" ref="R978" ca="1">INDEX('Lorri 401b'!L:L,MATCH('Retirement Calculator'!A978,'Lorri 401b'!N:N,0),0)</f>
        <v>-27598525.877800059</v>
      </c>
      <c r="S978" s="25">
        <f t="shared" ca="1" si="787"/>
        <v>-41891176.356065117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-14360633.800111525</v>
      </c>
      <c r="R979" s="25">
        <f t="array" aca="1" ref="R979" ca="1">INDEX('Lorri 401b'!L:L,MATCH('Retirement Calculator'!A979,'Lorri 401b'!N:N,0),0)</f>
        <v>-27735265.269570112</v>
      </c>
      <c r="S979" s="25">
        <f t="shared" ca="1" si="787"/>
        <v>-42095899.069681637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-14428900.385799017</v>
      </c>
      <c r="R980" s="25">
        <f t="array" aca="1" ref="R980" ca="1">INDEX('Lorri 401b'!L:L,MATCH('Retirement Calculator'!A980,'Lorri 401b'!N:N,0),0)</f>
        <v>-27872574.408805877</v>
      </c>
      <c r="S980" s="25">
        <f t="shared" ca="1" si="787"/>
        <v>-42301474.794604897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-14497451.41559354</v>
      </c>
      <c r="R981" s="25">
        <f t="array" aca="1" ref="R981" ca="1">INDEX('Lorri 401b'!L:L,MATCH('Retirement Calculator'!A981,'Lorri 401b'!N:N,0),0)</f>
        <v>-28010455.669455122</v>
      </c>
      <c r="S981" s="25">
        <f t="shared" ca="1" si="787"/>
        <v>-42507907.085048661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-14566288.074678876</v>
      </c>
      <c r="R982" s="25">
        <f t="array" aca="1" ref="R982" ca="1">INDEX('Lorri 401b'!L:L,MATCH('Retirement Calculator'!A982,'Lorri 401b'!N:N,0),0)</f>
        <v>-28148911.435357075</v>
      </c>
      <c r="S982" s="25">
        <f t="shared" ca="1" si="787"/>
        <v>-42715199.510035947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-14635411.553177066</v>
      </c>
      <c r="R983" s="25">
        <f t="array" aca="1" ref="R983" ca="1">INDEX('Lorri 401b'!L:L,MATCH('Retirement Calculator'!A983,'Lorri 401b'!N:N,0),0)</f>
        <v>-28287944.100283619</v>
      </c>
      <c r="S983" s="25">
        <f t="shared" ca="1" si="787"/>
        <v>-42923355.653460681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-14704823.046168998</v>
      </c>
      <c r="R984" s="25">
        <f t="array" aca="1" ref="R984" ca="1">INDEX('Lorri 401b'!L:L,MATCH('Retirement Calculator'!A984,'Lorri 401b'!N:N,0),0)</f>
        <v>-28427556.067980688</v>
      </c>
      <c r="S984" s="25">
        <f t="shared" ca="1" si="787"/>
        <v>-43132379.11414969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-14774523.753715063</v>
      </c>
      <c r="R985" s="25">
        <f t="array" aca="1" ref="R985" ca="1">INDEX('Lorri 401b'!L:L,MATCH('Retirement Calculator'!A985,'Lorri 401b'!N:N,0),0)</f>
        <v>-28567749.752209827</v>
      </c>
      <c r="S985" s="25">
        <f t="shared" ca="1" si="787"/>
        <v>-43342273.505924888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-14844514.880875904</v>
      </c>
      <c r="R986" s="25">
        <f t="array" aca="1" ref="R986" ca="1">INDEX('Lorri 401b'!L:L,MATCH('Retirement Calculator'!A986,'Lorri 401b'!N:N,0),0)</f>
        <v>-28708527.576789923</v>
      </c>
      <c r="S986" s="25">
        <f t="shared" ca="1" si="787"/>
        <v>-43553042.457665831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-14914797.637733249</v>
      </c>
      <c r="R987" s="25">
        <f t="array" aca="1" ref="R987" ca="1">INDEX('Lorri 401b'!L:L,MATCH('Retirement Calculator'!A987,'Lorri 401b'!N:N,0),0)</f>
        <v>-28849891.975639101</v>
      </c>
      <c r="S987" s="25">
        <f t="shared" ca="1" si="787"/>
        <v>-43764689.613372348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-14985373.239410833</v>
      </c>
      <c r="R988" s="25">
        <f t="array" aca="1" ref="R988" ca="1">INDEX('Lorri 401b'!L:L,MATCH('Retirement Calculator'!A988,'Lorri 401b'!N:N,0),0)</f>
        <v>-28991845.392816819</v>
      </c>
      <c r="S988" s="25">
        <f t="shared" ca="1" si="787"/>
        <v>-43977218.632227652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-15056242.906095406</v>
      </c>
      <c r="R989" s="25">
        <f t="array" aca="1" ref="R989" ca="1">INDEX('Lorri 401b'!L:L,MATCH('Retirement Calculator'!A989,'Lorri 401b'!N:N,0),0)</f>
        <v>-29134390.282566112</v>
      </c>
      <c r="S989" s="25">
        <f t="shared" ca="1" si="787"/>
        <v>-44190633.188661516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-15127407.863057831</v>
      </c>
      <c r="R990" s="25">
        <f t="array" aca="1" ref="R990" ca="1">INDEX('Lorri 401b'!L:L,MATCH('Retirement Calculator'!A990,'Lorri 401b'!N:N,0),0)</f>
        <v>-29277529.109356023</v>
      </c>
      <c r="S990" s="25">
        <f t="shared" ca="1" si="787"/>
        <v>-44404936.972413853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-15198869.340674266</v>
      </c>
      <c r="R991" s="25">
        <f t="array" aca="1" ref="R991" ca="1">INDEX('Lorri 401b'!L:L,MATCH('Retirement Calculator'!A991,'Lorri 401b'!N:N,0),0)</f>
        <v>-29421264.347924229</v>
      </c>
      <c r="S991" s="25">
        <f t="shared" ca="1" si="787"/>
        <v>-44620133.688598499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-15270628.574447436</v>
      </c>
      <c r="R992" s="25">
        <f t="array" aca="1" ref="R992" ca="1">INDEX('Lorri 401b'!L:L,MATCH('Retirement Calculator'!A992,'Lorri 401b'!N:N,0),0)</f>
        <v>-29565598.4833198</v>
      </c>
      <c r="S992" s="25">
        <f t="shared" ca="1" si="787"/>
        <v>-44836227.057767235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-15342686.805027995</v>
      </c>
      <c r="R993" s="25">
        <f t="array" aca="1" ref="R993" ca="1">INDEX('Lorri 401b'!L:L,MATCH('Retirement Calculator'!A993,'Lorri 401b'!N:N,0),0)</f>
        <v>-29710534.010946188</v>
      </c>
      <c r="S993" s="25">
        <f t="shared" ca="1" si="787"/>
        <v>-45053220.815974183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-15415045.278235974</v>
      </c>
      <c r="R994" s="25">
        <f t="array" aca="1" ref="R994" ca="1">INDEX('Lorri 401b'!L:L,MATCH('Retirement Calculator'!A994,'Lorri 401b'!N:N,0),0)</f>
        <v>-29856073.436604351</v>
      </c>
      <c r="S994" s="25">
        <f t="shared" ca="1" si="787"/>
        <v>-45271118.714840323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-15487705.245082319</v>
      </c>
      <c r="R995" s="25">
        <f t="array" aca="1" ref="R995" ca="1">INDEX('Lorri 401b'!L:L,MATCH('Retirement Calculator'!A995,'Lorri 401b'!N:N,0),0)</f>
        <v>-30002219.276536092</v>
      </c>
      <c r="S995" s="25">
        <f t="shared" ca="1" si="787"/>
        <v>-45489924.521618411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-15560667.961790523</v>
      </c>
      <c r="R996" s="25">
        <f t="array" aca="1" ref="R996" ca="1">INDEX('Lorri 401b'!L:L,MATCH('Retirement Calculator'!A996,'Lorri 401b'!N:N,0),0)</f>
        <v>-30148974.057467546</v>
      </c>
      <c r="S996" s="25">
        <f t="shared" ca="1" si="787"/>
        <v>-45709642.019258067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-15633934.689818345</v>
      </c>
      <c r="R997" s="25">
        <f t="array" aca="1" ref="R997" ca="1">INDEX('Lorri 401b'!L:L,MATCH('Retirement Calculator'!A997,'Lorri 401b'!N:N,0),0)</f>
        <v>-30296340.316652883</v>
      </c>
      <c r="S997" s="25">
        <f t="shared" ca="1" si="787"/>
        <v>-45930275.006471232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-15707506.695879616</v>
      </c>
      <c r="R998" s="25">
        <f t="array" aca="1" ref="R998" ca="1">INDEX('Lorri 401b'!L:L,MATCH('Retirement Calculator'!A998,'Lorri 401b'!N:N,0),0)</f>
        <v>-30444320.601918157</v>
      </c>
      <c r="S998" s="25">
        <f t="shared" ca="1" si="787"/>
        <v>-46151827.297797769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-15781385.251966143</v>
      </c>
      <c r="R999" s="25">
        <f t="array" aca="1" ref="R999" ca="1">INDEX('Lorri 401b'!L:L,MATCH('Retirement Calculator'!A999,'Lorri 401b'!N:N,0),0)</f>
        <v>-30592917.47170537</v>
      </c>
      <c r="S999" s="25">
        <f t="shared" ca="1" si="787"/>
        <v>-46374302.723671511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-15855571.635369696</v>
      </c>
      <c r="R1000" s="25">
        <f t="array" aca="1" ref="R1000" ca="1">INDEX('Lorri 401b'!L:L,MATCH('Retirement Calculator'!A1000,'Lorri 401b'!N:N,0),0)</f>
        <v>-30742133.495116696</v>
      </c>
      <c r="S1000" s="25">
        <f t="shared" ca="1" si="787"/>
        <v>-46597705.130486391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-15930067.128704097</v>
      </c>
      <c r="R1001" s="25">
        <f t="array" aca="1" ref="R1001" ca="1">INDEX('Lorri 401b'!L:L,MATCH('Retirement Calculator'!A1001,'Lorri 401b'!N:N,0),0)</f>
        <v>-30891971.251958903</v>
      </c>
      <c r="S1001" s="25">
        <f t="shared" ca="1" si="787"/>
        <v>-46822038.380663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-16004873.019927392</v>
      </c>
      <c r="R1002" s="25">
        <f t="array" aca="1" ref="R1002" ca="1">INDEX('Lorri 401b'!L:L,MATCH('Retirement Calculator'!A1002,'Lorri 401b'!N:N,0),0)</f>
        <v>-31042433.332787953</v>
      </c>
      <c r="S1002" s="25">
        <f t="shared" ca="1" si="787"/>
        <v>-47047306.352715343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-16079990.602364117</v>
      </c>
      <c r="R1003" s="25">
        <f t="array" aca="1" ref="R1003" ca="1">INDEX('Lorri 401b'!L:L,MATCH('Retirement Calculator'!A1003,'Lorri 401b'!N:N,0),0)</f>
        <v>-31193522.338953793</v>
      </c>
      <c r="S1003" s="25">
        <f t="shared" ca="1" si="787"/>
        <v>-47273512.941317908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-16155421.174727662</v>
      </c>
      <c r="R1004" s="25">
        <f t="array" aca="1" ref="R1004" ca="1">INDEX('Lorri 401b'!L:L,MATCH('Retirement Calculator'!A1004,'Lorri 401b'!N:N,0),0)</f>
        <v>-31345240.882645324</v>
      </c>
      <c r="S1004" s="25">
        <f t="shared" ca="1" si="787"/>
        <v>-47500662.057372987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-16231166.041142721</v>
      </c>
      <c r="R1005" s="25">
        <f t="array" aca="1" ref="R1005" ca="1">INDEX('Lorri 401b'!L:L,MATCH('Retirement Calculator'!A1005,'Lorri 401b'!N:N,0),0)</f>
        <v>-31497591.586935569</v>
      </c>
      <c r="S1005" s="25">
        <f t="shared" ca="1" si="787"/>
        <v>-47728757.628078289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-16307226.511167843</v>
      </c>
      <c r="R1006" s="25">
        <f t="array" aca="1" ref="R1006" ca="1">INDEX('Lorri 401b'!L:L,MATCH('Retirement Calculator'!A1006,'Lorri 401b'!N:N,0),0)</f>
        <v>-31650577.085827023</v>
      </c>
      <c r="S1006" s="25">
        <f t="shared" ca="1" si="787"/>
        <v>-47957803.596994862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-16383603.89981807</v>
      </c>
      <c r="R1007" s="25">
        <f t="array" aca="1" ref="R1007" ca="1">INDEX('Lorri 401b'!L:L,MATCH('Retirement Calculator'!A1007,'Lorri 401b'!N:N,0),0)</f>
        <v>-31804200.024297189</v>
      </c>
      <c r="S1007" s="25">
        <f t="shared" ca="1" si="787"/>
        <v>-48187803.924115255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-16460299.527587673</v>
      </c>
      <c r="R1008" s="25">
        <f t="array" aca="1" ref="R1008" ca="1">INDEX('Lorri 401b'!L:L,MATCH('Retirement Calculator'!A1008,'Lorri 401b'!N:N,0),0)</f>
        <v>-31958463.058344316</v>
      </c>
      <c r="S1008" s="25">
        <f t="shared" ca="1" si="787"/>
        <v>-48418762.585931987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-16537314.720472982</v>
      </c>
      <c r="R1009" s="25">
        <f t="array" aca="1" ref="R1009" ca="1">INDEX('Lorri 401b'!L:L,MATCH('Retirement Calculator'!A1009,'Lorri 401b'!N:N,0),0)</f>
        <v>-32113368.855033305</v>
      </c>
      <c r="S1009" s="25">
        <f t="shared" ca="1" si="787"/>
        <v>-48650683.575506285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-16614650.809995314</v>
      </c>
      <c r="R1010" s="25">
        <f t="array" aca="1" ref="R1010" ca="1">INDEX('Lorri 401b'!L:L,MATCH('Retirement Calculator'!A1010,'Lorri 401b'!N:N,0),0)</f>
        <v>-32268920.092541832</v>
      </c>
      <c r="S1010" s="25">
        <f t="shared" ca="1" si="787"/>
        <v>-48883570.902537145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-16692309.13322399</v>
      </c>
      <c r="R1011" s="25">
        <f t="array" aca="1" ref="R1011" ca="1">INDEX('Lorri 401b'!L:L,MATCH('Retirement Calculator'!A1011,'Lorri 401b'!N:N,0),0)</f>
        <v>-32425119.460206646</v>
      </c>
      <c r="S1011" s="25">
        <f t="shared" ca="1" si="787"/>
        <v>-49117428.593430638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-16770291.032799451</v>
      </c>
      <c r="R1012" s="25">
        <f t="array" aca="1" ref="R1012" ca="1">INDEX('Lorri 401b'!L:L,MATCH('Retirement Calculator'!A1012,'Lorri 401b'!N:N,0),0)</f>
        <v>-32581969.658570062</v>
      </c>
      <c r="S1012" s="25">
        <f t="shared" ca="1" si="787"/>
        <v>-49352260.691369511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-16848597.856956478</v>
      </c>
      <c r="R1013" s="25">
        <f t="array" aca="1" ref="R1013" ca="1">INDEX('Lorri 401b'!L:L,MATCH('Retirement Calculator'!A1013,'Lorri 401b'!N:N,0),0)</f>
        <v>-32739473.399426658</v>
      </c>
      <c r="S1013" s="25">
        <f t="shared" ca="1" si="787"/>
        <v>-49588071.256383136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-16927230.95954749</v>
      </c>
      <c r="R1014" s="25">
        <f t="array" aca="1" ref="R1014" ca="1">INDEX('Lorri 401b'!L:L,MATCH('Retirement Calculator'!A1014,'Lorri 401b'!N:N,0),0)</f>
        <v>-32897633.405870158</v>
      </c>
      <c r="S1014" s="25">
        <f t="shared" ca="1" si="787"/>
        <v>-49824864.365417644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-17006191.700065963</v>
      </c>
      <c r="R1015" s="25">
        <f t="array" aca="1" ref="R1015" ca="1">INDEX('Lorri 401b'!L:L,MATCH('Retirement Calculator'!A1015,'Lorri 401b'!N:N,0),0)</f>
        <v>-33056452.412340507</v>
      </c>
      <c r="S1015" s="25">
        <f t="shared" ca="1" si="787"/>
        <v>-50062644.11240647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-17085481.44366993</v>
      </c>
      <c r="R1016" s="25">
        <f t="array" aca="1" ref="R1016" ca="1">INDEX('Lorri 401b'!L:L,MATCH('Retirement Calculator'!A1016,'Lorri 401b'!N:N,0),0)</f>
        <v>-33215933.164671145</v>
      </c>
      <c r="S1016" s="25">
        <f t="shared" ca="1" si="787"/>
        <v>-50301414.608341075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-17165101.561205581</v>
      </c>
      <c r="R1017" s="25">
        <f t="array" aca="1" ref="R1017" ca="1">INDEX('Lorri 401b'!L:L,MATCH('Retirement Calculator'!A1017,'Lorri 401b'!N:N,0),0)</f>
        <v>-33376078.420136496</v>
      </c>
      <c r="S1017" s="25">
        <f t="shared" ca="1" si="787"/>
        <v>-50541179.981342077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-17245053.429230962</v>
      </c>
      <c r="R1018" s="25">
        <f t="array" aca="1" ref="R1018" ca="1">INDEX('Lorri 401b'!L:L,MATCH('Retirement Calculator'!A1018,'Lorri 401b'!N:N,0),0)</f>
        <v>-33536890.947499622</v>
      </c>
      <c r="S1018" s="25">
        <f t="shared" ca="1" si="787"/>
        <v>-50781944.376730584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-17325338.430039782</v>
      </c>
      <c r="R1019" s="25">
        <f t="array" aca="1" ref="R1019" ca="1">INDEX('Lorri 401b'!L:L,MATCH('Retirement Calculator'!A1019,'Lorri 401b'!N:N,0),0)</f>
        <v>-33698373.527060099</v>
      </c>
      <c r="S1019" s="25">
        <f t="shared" ca="1" si="787"/>
        <v>-51023711.957099885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-17405957.951685306</v>
      </c>
      <c r="R1020" s="25">
        <f t="array" aca="1" ref="R1020" ca="1">INDEX('Lorri 401b'!L:L,MATCH('Retirement Calculator'!A1020,'Lorri 401b'!N:N,0),0)</f>
        <v>-33860528.950702071</v>
      </c>
      <c r="S1020" s="25">
        <f t="shared" ca="1" si="787"/>
        <v>-51266486.902387381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-17486913.388004355</v>
      </c>
      <c r="R1021" s="25">
        <f t="array" aca="1" ref="R1021" ca="1">INDEX('Lorri 401b'!L:L,MATCH('Retirement Calculator'!A1021,'Lorri 401b'!N:N,0),0)</f>
        <v>-34023360.021942548</v>
      </c>
      <c r="S1021" s="25">
        <f t="shared" ca="1" si="787"/>
        <v>-51510273.409946904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-17568206.138641398</v>
      </c>
      <c r="R1022" s="25">
        <f t="array" aca="1" ref="R1022" ca="1">INDEX('Lorri 401b'!L:L,MATCH('Retirement Calculator'!A1022,'Lorri 401b'!N:N,0),0)</f>
        <v>-34186869.555979863</v>
      </c>
      <c r="S1022" s="25">
        <f t="shared" ca="1" si="787"/>
        <v>-51755075.694621265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-17649837.609072763</v>
      </c>
      <c r="R1023" s="25">
        <f t="array" aca="1" ref="R1023" ca="1">INDEX('Lorri 401b'!L:L,MATCH('Retirement Calculator'!A1023,'Lorri 401b'!N:N,0),0)</f>
        <v>-34351060.379742332</v>
      </c>
      <c r="S1023" s="25">
        <f t="shared" ca="1" si="787"/>
        <v>-52000897.988815099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-17731809.210630927</v>
      </c>
      <c r="R1024" s="25">
        <f t="array" aca="1" ref="R1024" ca="1">INDEX('Lorri 401b'!L:L,MATCH('Retirement Calculator'!A1024,'Lorri 401b'!N:N,0),0)</f>
        <v>-34515935.331937149</v>
      </c>
      <c r="S1024" s="25">
        <f t="shared" ca="1" si="787"/>
        <v>-52247744.542568073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-17814122.360528916</v>
      </c>
      <c r="R1025" s="25">
        <f t="array" aca="1" ref="R1025" ca="1">INDEX('Lorri 401b'!L:L,MATCH('Retirement Calculator'!A1025,'Lorri 401b'!N:N,0),0)</f>
        <v>-34681497.263099439</v>
      </c>
      <c r="S1025" s="25">
        <f t="shared" ca="1" si="787"/>
        <v>-52495619.623628356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-17896778.481884811</v>
      </c>
      <c r="R1026" s="25">
        <f t="array" aca="1" ref="R1026" ca="1">INDEX('Lorri 401b'!L:L,MATCH('Retirement Calculator'!A1026,'Lorri 401b'!N:N,0),0)</f>
        <v>-34847749.035641573</v>
      </c>
      <c r="S1026" s="25">
        <f t="shared" ca="1" si="787"/>
        <v>-52744527.517526388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-17979779.003746357</v>
      </c>
      <c r="R1027" s="25">
        <f t="array" aca="1" ref="R1027" ca="1">INDEX('Lorri 401b'!L:L,MATCH('Retirement Calculator'!A1027,'Lorri 401b'!N:N,0),0)</f>
        <v>-35014693.523902632</v>
      </c>
      <c r="S1027" s="25">
        <f t="shared" ca="1" si="787"/>
        <v>-52994472.527648985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-18063125.361115661</v>
      </c>
      <c r="R1028" s="25">
        <f t="array" aca="1" ref="R1028" ca="1">INDEX('Lorri 401b'!L:L,MATCH('Retirement Calculator'!A1028,'Lorri 401b'!N:N,0),0)</f>
        <v>-35182333.614198118</v>
      </c>
      <c r="S1028" s="25">
        <f t="shared" ca="1" si="787"/>
        <v>-53245458.975313783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-18146818.994974002</v>
      </c>
      <c r="R1029" s="25">
        <f t="array" aca="1" ref="R1029" ca="1">INDEX('Lorri 401b'!L:L,MATCH('Retirement Calculator'!A1029,'Lorri 401b'!N:N,0),0)</f>
        <v>-35350672.204869829</v>
      </c>
      <c r="S1029" s="25">
        <f t="shared" ca="1" si="787"/>
        <v>-53497491.199843831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-18230861.352306753</v>
      </c>
      <c r="R1030" s="25">
        <f t="array" aca="1" ref="R1030" ca="1">INDEX('Lorri 401b'!L:L,MATCH('Retirement Calculator'!A1030,'Lorri 401b'!N:N,0),0)</f>
        <v>-35519712.206336007</v>
      </c>
      <c r="S1030" s="25">
        <f t="shared" ca="1" si="787"/>
        <v>-53750573.55864276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-18315253.886128392</v>
      </c>
      <c r="R1031" s="25">
        <f t="array" aca="1" ref="R1031" ca="1">INDEX('Lorri 401b'!L:L,MATCH('Retirement Calculator'!A1031,'Lorri 401b'!N:N,0),0)</f>
        <v>-35689456.541141629</v>
      </c>
      <c r="S1031" s="25">
        <f t="shared" ref="S1031:S1171" ca="1" si="1047">SUM(Q1031:R1031)</f>
        <v>-54004710.427270025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-18399998.055507619</v>
      </c>
      <c r="R1032" s="25">
        <f t="array" aca="1" ref="R1032" ca="1">INDEX('Lorri 401b'!L:L,MATCH('Retirement Calculator'!A1032,'Lorri 401b'!N:N,0),0)</f>
        <v>-35859908.144008942</v>
      </c>
      <c r="S1032" s="25">
        <f t="shared" ca="1" si="1047"/>
        <v>-54259906.199516565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-18485095.325592592</v>
      </c>
      <c r="R1033" s="25">
        <f t="array" aca="1" ref="R1033" ca="1">INDEX('Lorri 401b'!L:L,MATCH('Retirement Calculator'!A1033,'Lorri 401b'!N:N,0),0)</f>
        <v>-36031069.961888202</v>
      </c>
      <c r="S1033" s="25">
        <f t="shared" ca="1" si="1047"/>
        <v>-54516165.287480794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-18570547.167636253</v>
      </c>
      <c r="R1034" s="25">
        <f t="array" aca="1" ref="R1034" ca="1">INDEX('Lorri 401b'!L:L,MATCH('Retirement Calculator'!A1034,'Lorri 401b'!N:N,0),0)</f>
        <v>-36202944.954008624</v>
      </c>
      <c r="S1034" s="25">
        <f t="shared" ca="1" si="1047"/>
        <v>-54773492.121644877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-18656355.059021764</v>
      </c>
      <c r="R1035" s="25">
        <f t="array" aca="1" ref="R1035" ca="1">INDEX('Lorri 401b'!L:L,MATCH('Retirement Calculator'!A1035,'Lorri 401b'!N:N,0),0)</f>
        <v>-36375536.091929547</v>
      </c>
      <c r="S1035" s="25">
        <f t="shared" ca="1" si="1047"/>
        <v>-55031891.150951311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-18742520.483288046</v>
      </c>
      <c r="R1036" s="25">
        <f t="array" aca="1" ref="R1036" ca="1">INDEX('Lorri 401b'!L:L,MATCH('Retirement Calculator'!A1036,'Lorri 401b'!N:N,0),0)</f>
        <v>-36548846.359591812</v>
      </c>
      <c r="S1036" s="25">
        <f t="shared" ca="1" si="1047"/>
        <v>-55291366.842879862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-18829044.930155437</v>
      </c>
      <c r="R1037" s="25">
        <f t="array" aca="1" ref="R1037" ca="1">INDEX('Lorri 401b'!L:L,MATCH('Retirement Calculator'!A1037,'Lorri 401b'!N:N,0),0)</f>
        <v>-36722878.753369331</v>
      </c>
      <c r="S1037" s="25">
        <f t="shared" ca="1" si="1047"/>
        <v>-55551923.683524773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-18915929.895551443</v>
      </c>
      <c r="R1038" s="25">
        <f t="array" aca="1" ref="R1038" ca="1">INDEX('Lorri 401b'!L:L,MATCH('Retirement Calculator'!A1038,'Lorri 401b'!N:N,0),0)</f>
        <v>-36897636.282120928</v>
      </c>
      <c r="S1038" s="25">
        <f t="shared" ca="1" si="1047"/>
        <v>-55813566.177672371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-19003176.881636601</v>
      </c>
      <c r="R1039" s="25">
        <f t="array" aca="1" ref="R1039" ca="1">INDEX('Lorri 401b'!L:L,MATCH('Retirement Calculator'!A1039,'Lorri 401b'!N:N,0),0)</f>
        <v>-37073121.967242323</v>
      </c>
      <c r="S1039" s="25">
        <f t="shared" ca="1" si="1047"/>
        <v>-56076298.84887892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-19090787.396830447</v>
      </c>
      <c r="R1040" s="25">
        <f t="array" aca="1" ref="R1040" ca="1">INDEX('Lorri 401b'!L:L,MATCH('Retirement Calculator'!A1040,'Lorri 401b'!N:N,0),0)</f>
        <v>-37249338.842718385</v>
      </c>
      <c r="S1040" s="25">
        <f t="shared" ca="1" si="1047"/>
        <v>-56340126.239548832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-19178762.9558376</v>
      </c>
      <c r="R1041" s="25">
        <f t="array" aca="1" ref="R1041" ca="1">INDEX('Lorri 401b'!L:L,MATCH('Retirement Calculator'!A1041,'Lorri 401b'!N:N,0),0)</f>
        <v>-37426289.955175601</v>
      </c>
      <c r="S1041" s="25">
        <f t="shared" ca="1" si="1047"/>
        <v>-56605052.911013201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-19267105.07967395</v>
      </c>
      <c r="R1042" s="25">
        <f t="array" aca="1" ref="R1042" ca="1">INDEX('Lorri 401b'!L:L,MATCH('Retirement Calculator'!A1042,'Lorri 401b'!N:N,0),0)</f>
        <v>-37603978.363934718</v>
      </c>
      <c r="S1042" s="25">
        <f t="shared" ca="1" si="1047"/>
        <v>-56871083.443608671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-19355815.29569295</v>
      </c>
      <c r="R1043" s="25">
        <f t="array" aca="1" ref="R1043" ca="1">INDEX('Lorri 401b'!L:L,MATCH('Retirement Calculator'!A1043,'Lorri 401b'!N:N,0),0)</f>
        <v>-37782407.141063668</v>
      </c>
      <c r="S1043" s="25">
        <f t="shared" ca="1" si="1047"/>
        <v>-57138222.436756618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-19444895.13761203</v>
      </c>
      <c r="R1044" s="25">
        <f t="array" aca="1" ref="R1044" ca="1">INDEX('Lorri 401b'!L:L,MATCH('Retirement Calculator'!A1044,'Lorri 401b'!N:N,0),0)</f>
        <v>-37961579.371430658</v>
      </c>
      <c r="S1044" s="25">
        <f t="shared" ca="1" si="1047"/>
        <v>-57406474.509042688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-19534346.145539105</v>
      </c>
      <c r="R1045" s="25">
        <f t="array" aca="1" ref="R1045" ca="1">INDEX('Lorri 401b'!L:L,MATCH('Retirement Calculator'!A1045,'Lorri 401b'!N:N,0),0)</f>
        <v>-38141498.152757511</v>
      </c>
      <c r="S1045" s="25">
        <f t="shared" ca="1" si="1047"/>
        <v>-57675844.298296615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-19624169.865999211</v>
      </c>
      <c r="R1046" s="25">
        <f t="array" aca="1" ref="R1046" ca="1">INDEX('Lorri 401b'!L:L,MATCH('Retirement Calculator'!A1046,'Lorri 401b'!N:N,0),0)</f>
        <v>-38322166.595673218</v>
      </c>
      <c r="S1046" s="25">
        <f t="shared" ca="1" si="1047"/>
        <v>-57946336.461672425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-19714367.851961233</v>
      </c>
      <c r="R1047" s="25">
        <f t="array" aca="1" ref="R1047" ca="1">INDEX('Lorri 401b'!L:L,MATCH('Retirement Calculator'!A1047,'Lorri 401b'!N:N,0),0)</f>
        <v>-38503587.823767744</v>
      </c>
      <c r="S1047" s="25">
        <f t="shared" ca="1" si="1047"/>
        <v>-58217955.675728977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-19804941.662864763</v>
      </c>
      <c r="R1048" s="25">
        <f t="array" aca="1" ref="R1048" ca="1">INDEX('Lorri 401b'!L:L,MATCH('Retirement Calculator'!A1048,'Lorri 401b'!N:N,0),0)</f>
        <v>-38685764.973646</v>
      </c>
      <c r="S1048" s="25">
        <f t="shared" ca="1" si="1047"/>
        <v>-58490706.63651076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-19895892.864647061</v>
      </c>
      <c r="R1049" s="25">
        <f t="array" aca="1" ref="R1049" ca="1">INDEX('Lorri 401b'!L:L,MATCH('Retirement Calculator'!A1049,'Lorri 401b'!N:N,0),0)</f>
        <v>-38868701.194982082</v>
      </c>
      <c r="S1049" s="25">
        <f t="shared" ca="1" si="1047"/>
        <v>-58764594.059629142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-19987223.029770117</v>
      </c>
      <c r="R1050" s="25">
        <f t="array" aca="1" ref="R1050" ca="1">INDEX('Lorri 401b'!L:L,MATCH('Retirement Calculator'!A1050,'Lorri 401b'!N:N,0),0)</f>
        <v>-39052399.65057373</v>
      </c>
      <c r="S1050" s="25">
        <f t="shared" ca="1" si="1047"/>
        <v>-59039622.680343851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-20078933.737247851</v>
      </c>
      <c r="R1051" s="25">
        <f t="array" aca="1" ref="R1051" ca="1">INDEX('Lorri 401b'!L:L,MATCH('Retirement Calculator'!A1051,'Lorri 401b'!N:N,0),0)</f>
        <v>-39236863.516397007</v>
      </c>
      <c r="S1051" s="25">
        <f t="shared" ca="1" si="1047"/>
        <v>-59315797.253644854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-20171026.57267341</v>
      </c>
      <c r="R1052" s="25">
        <f t="array" aca="1" ref="R1052" ca="1">INDEX('Lorri 401b'!L:L,MATCH('Retirement Calculator'!A1052,'Lorri 401b'!N:N,0),0)</f>
        <v>-39422095.981661215</v>
      </c>
      <c r="S1052" s="25">
        <f t="shared" ca="1" si="1047"/>
        <v>-59593122.554334626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-20263503.128246576</v>
      </c>
      <c r="R1053" s="25">
        <f t="array" aca="1" ref="R1053" ca="1">INDEX('Lorri 401b'!L:L,MATCH('Retirement Calculator'!A1053,'Lorri 401b'!N:N,0),0)</f>
        <v>-39608100.248864025</v>
      </c>
      <c r="S1053" s="25">
        <f t="shared" ca="1" si="1047"/>
        <v>-59871603.3771106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-20356365.002801295</v>
      </c>
      <c r="R1054" s="25">
        <f t="array" aca="1" ref="R1054" ca="1">INDEX('Lorri 401b'!L:L,MATCH('Retirement Calculator'!A1054,'Lorri 401b'!N:N,0),0)</f>
        <v>-39794879.533846848</v>
      </c>
      <c r="S1054" s="25">
        <f t="shared" ca="1" si="1047"/>
        <v>-60151244.536648139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-20449613.801833328</v>
      </c>
      <c r="R1055" s="25">
        <f t="array" aca="1" ref="R1055" ca="1">INDEX('Lorri 401b'!L:L,MATCH('Retirement Calculator'!A1055,'Lorri 401b'!N:N,0),0)</f>
        <v>-39982437.065850429</v>
      </c>
      <c r="S1055" s="25">
        <f t="shared" ca="1" si="1047"/>
        <v>-60432050.867683753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-20543251.137527991</v>
      </c>
      <c r="R1056" s="25">
        <f t="array" aca="1" ref="R1056" ca="1">INDEX('Lorri 401b'!L:L,MATCH('Retirement Calculator'!A1056,'Lorri 401b'!N:N,0),0)</f>
        <v>-40170776.087570697</v>
      </c>
      <c r="S1056" s="25">
        <f t="shared" ca="1" si="1047"/>
        <v>-60714027.225098684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-20637278.62878805</v>
      </c>
      <c r="R1057" s="25">
        <f t="array" aca="1" ref="R1057" ca="1">INDEX('Lorri 401b'!L:L,MATCH('Retirement Calculator'!A1057,'Lorri 401b'!N:N,0),0)</f>
        <v>-40359899.855214797</v>
      </c>
      <c r="S1057" s="25">
        <f t="shared" ca="1" si="1047"/>
        <v>-60997178.484002843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-20731697.901261695</v>
      </c>
      <c r="R1058" s="25">
        <f t="array" aca="1" ref="R1058" ca="1">INDEX('Lorri 401b'!L:L,MATCH('Retirement Calculator'!A1058,'Lorri 401b'!N:N,0),0)</f>
        <v>-40549811.638557412</v>
      </c>
      <c r="S1058" s="25">
        <f t="shared" ca="1" si="1047"/>
        <v>-61281509.539819106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-20826510.587370645</v>
      </c>
      <c r="R1059" s="25">
        <f t="array" aca="1" ref="R1059" ca="1">INDEX('Lorri 401b'!L:L,MATCH('Retirement Calculator'!A1059,'Lorri 401b'!N:N,0),0)</f>
        <v>-40740514.720997289</v>
      </c>
      <c r="S1059" s="25">
        <f t="shared" ca="1" si="1047"/>
        <v>-61567025.308367938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-20921718.326338381</v>
      </c>
      <c r="R1060" s="25">
        <f t="array" aca="1" ref="R1060" ca="1">INDEX('Lorri 401b'!L:L,MATCH('Retirement Calculator'!A1060,'Lorri 401b'!N:N,0),0)</f>
        <v>-40932012.399613999</v>
      </c>
      <c r="S1060" s="25">
        <f t="shared" ca="1" si="1047"/>
        <v>-61853730.725952379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-21017322.764218483</v>
      </c>
      <c r="R1061" s="25">
        <f t="array" aca="1" ref="R1061" ca="1">INDEX('Lorri 401b'!L:L,MATCH('Retirement Calculator'!A1061,'Lorri 401b'!N:N,0),0)</f>
        <v>-41124307.985224947</v>
      </c>
      <c r="S1061" s="25">
        <f t="shared" ca="1" si="1047"/>
        <v>-62141630.749443427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-21113325.553923085</v>
      </c>
      <c r="R1062" s="25">
        <f t="array" aca="1" ref="R1062" ca="1">INDEX('Lorri 401b'!L:L,MATCH('Retirement Calculator'!A1062,'Lorri 401b'!N:N,0),0)</f>
        <v>-41317404.802442603</v>
      </c>
      <c r="S1062" s="25">
        <f t="shared" ca="1" si="1047"/>
        <v>-62430730.356365688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-21209728.355251458</v>
      </c>
      <c r="R1063" s="25">
        <f t="array" aca="1" ref="R1063" ca="1">INDEX('Lorri 401b'!L:L,MATCH('Retirement Calculator'!A1063,'Lorri 401b'!N:N,0),0)</f>
        <v>-41511306.189732</v>
      </c>
      <c r="S1063" s="25">
        <f t="shared" ca="1" si="1047"/>
        <v>-62721034.544983461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-21306532.834918696</v>
      </c>
      <c r="R1064" s="25">
        <f t="array" aca="1" ref="R1064" ca="1">INDEX('Lorri 401b'!L:L,MATCH('Retirement Calculator'!A1064,'Lorri 401b'!N:N,0),0)</f>
        <v>-41706015.499468438</v>
      </c>
      <c r="S1064" s="25">
        <f t="shared" ca="1" si="1047"/>
        <v>-63012548.334387138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-21403740.666584551</v>
      </c>
      <c r="R1065" s="25">
        <f t="array" aca="1" ref="R1065" ca="1">INDEX('Lorri 401b'!L:L,MATCH('Retirement Calculator'!A1065,'Lorri 401b'!N:N,0),0)</f>
        <v>-41901536.097995445</v>
      </c>
      <c r="S1065" s="25">
        <f t="shared" ca="1" si="1047"/>
        <v>-63305276.764579996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-21501353.530882347</v>
      </c>
      <c r="R1066" s="25">
        <f t="array" aca="1" ref="R1066" ca="1">INDEX('Lorri 401b'!L:L,MATCH('Retirement Calculator'!A1066,'Lorri 401b'!N:N,0),0)</f>
        <v>-42097871.365682982</v>
      </c>
      <c r="S1066" s="25">
        <f t="shared" ca="1" si="1047"/>
        <v>-63599224.896565333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-21599373.11544805</v>
      </c>
      <c r="R1067" s="25">
        <f t="array" aca="1" ref="R1067" ca="1">INDEX('Lorri 401b'!L:L,MATCH('Retirement Calculator'!A1067,'Lorri 401b'!N:N,0),0)</f>
        <v>-42295024.696985886</v>
      </c>
      <c r="S1067" s="25">
        <f t="shared" ca="1" si="1047"/>
        <v>-63894397.812433936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-21697801.114949442</v>
      </c>
      <c r="R1068" s="25">
        <f t="array" aca="1" ref="R1068" ca="1">INDEX('Lorri 401b'!L:L,MATCH('Retirement Calculator'!A1068,'Lorri 401b'!N:N,0),0)</f>
        <v>-42492999.500502549</v>
      </c>
      <c r="S1068" s="25">
        <f t="shared" ca="1" si="1047"/>
        <v>-64190800.615451992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-21796639.231115423</v>
      </c>
      <c r="R1069" s="25">
        <f t="array" aca="1" ref="R1069" ca="1">INDEX('Lorri 401b'!L:L,MATCH('Retirement Calculator'!A1069,'Lorri 401b'!N:N,0),0)</f>
        <v>-42691799.199033864</v>
      </c>
      <c r="S1069" s="25">
        <f t="shared" ca="1" si="1047"/>
        <v>-64488438.430149287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-21895889.17276543</v>
      </c>
      <c r="R1070" s="25">
        <f t="array" aca="1" ref="R1070" ca="1">INDEX('Lorri 401b'!L:L,MATCH('Retirement Calculator'!A1070,'Lorri 401b'!N:N,0),0)</f>
        <v>-42891427.229642391</v>
      </c>
      <c r="S1070" s="25">
        <f t="shared" ca="1" si="1047"/>
        <v>-64787316.402407825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-21995552.655838978</v>
      </c>
      <c r="R1071" s="25">
        <f t="array" aca="1" ref="R1071" ca="1">INDEX('Lorri 401b'!L:L,MATCH('Retirement Calculator'!A1071,'Lorri 401b'!N:N,0),0)</f>
        <v>-43091887.043711789</v>
      </c>
      <c r="S1071" s="25">
        <f t="shared" ca="1" si="1047"/>
        <v>-65087439.699550763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-22095631.403425332</v>
      </c>
      <c r="R1072" s="25">
        <f t="array" aca="1" ref="R1072" ca="1">INDEX('Lorri 401b'!L:L,MATCH('Retirement Calculator'!A1072,'Lorri 401b'!N:N,0),0)</f>
        <v>-43293182.107006475</v>
      </c>
      <c r="S1072" s="25">
        <f t="shared" ca="1" si="1047"/>
        <v>-65388813.510431811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-22196127.145793296</v>
      </c>
      <c r="R1073" s="25">
        <f t="array" aca="1" ref="R1073" ca="1">INDEX('Lorri 401b'!L:L,MATCH('Retirement Calculator'!A1073,'Lorri 401b'!N:N,0),0)</f>
        <v>-43495315.899731554</v>
      </c>
      <c r="S1073" s="25">
        <f t="shared" ca="1" si="1047"/>
        <v>-65691443.04552485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-22297041.620421126</v>
      </c>
      <c r="R1074" s="25">
        <f t="array" aca="1" ref="R1074" ca="1">INDEX('Lorri 401b'!L:L,MATCH('Retirement Calculator'!A1074,'Lorri 401b'!N:N,0),0)</f>
        <v>-43698291.916592993</v>
      </c>
      <c r="S1074" s="25">
        <f t="shared" ca="1" si="1047"/>
        <v>-65995333.537014119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-22398376.572026573</v>
      </c>
      <c r="R1075" s="25">
        <f t="array" aca="1" ref="R1075" ca="1">INDEX('Lorri 401b'!L:L,MATCH('Retirement Calculator'!A1075,'Lorri 401b'!N:N,0),0)</f>
        <v>-43902113.666858017</v>
      </c>
      <c r="S1075" s="25">
        <f t="shared" ca="1" si="1047"/>
        <v>-66300490.238884591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-22500133.752597045</v>
      </c>
      <c r="R1076" s="25">
        <f t="array" aca="1" ref="R1076" ca="1">INDEX('Lorri 401b'!L:L,MATCH('Retirement Calculator'!A1076,'Lorri 401b'!N:N,0),0)</f>
        <v>-44106784.674415812</v>
      </c>
      <c r="S1076" s="25">
        <f t="shared" ca="1" si="1047"/>
        <v>-66606918.427012861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-22602314.921419892</v>
      </c>
      <c r="R1077" s="25">
        <f t="array" aca="1" ref="R1077" ca="1">INDEX('Lorri 401b'!L:L,MATCH('Retirement Calculator'!A1077,'Lorri 401b'!N:N,0),0)</f>
        <v>-44312308.477838434</v>
      </c>
      <c r="S1077" s="25">
        <f t="shared" ca="1" si="1047"/>
        <v>-66914623.39925833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-22704921.845112834</v>
      </c>
      <c r="R1078" s="25">
        <f t="array" aca="1" ref="R1078" ca="1">INDEX('Lorri 401b'!L:L,MATCH('Retirement Calculator'!A1078,'Lorri 401b'!N:N,0),0)</f>
        <v>-44518688.630441986</v>
      </c>
      <c r="S1078" s="25">
        <f t="shared" ca="1" si="1047"/>
        <v>-67223610.475554824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-22807956.297654498</v>
      </c>
      <c r="R1079" s="25">
        <f t="array" aca="1" ref="R1079" ca="1">INDEX('Lorri 401b'!L:L,MATCH('Retirement Calculator'!A1079,'Lorri 401b'!N:N,0),0)</f>
        <v>-44725928.700348049</v>
      </c>
      <c r="S1079" s="25">
        <f t="shared" ca="1" si="1047"/>
        <v>-67533884.998002544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-22911420.060415085</v>
      </c>
      <c r="R1080" s="25">
        <f t="array" aca="1" ref="R1080" ca="1">INDEX('Lorri 401b'!L:L,MATCH('Retirement Calculator'!A1080,'Lorri 401b'!N:N,0),0)</f>
        <v>-44934032.270545386</v>
      </c>
      <c r="S1080" s="25">
        <f t="shared" ca="1" si="1047"/>
        <v>-67845452.330960467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-23015314.922187176</v>
      </c>
      <c r="R1081" s="25">
        <f t="array" aca="1" ref="R1081" ca="1">INDEX('Lorri 401b'!L:L,MATCH('Retirement Calculator'!A1081,'Lorri 401b'!N:N,0),0)</f>
        <v>-45143002.93895188</v>
      </c>
      <c r="S1081" s="25">
        <f t="shared" ca="1" si="1047"/>
        <v>-68158317.861139059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-23119642.679216649</v>
      </c>
      <c r="R1082" s="25">
        <f t="array" aca="1" ref="R1082" ca="1">INDEX('Lorri 401b'!L:L,MATCH('Retirement Calculator'!A1082,'Lorri 401b'!N:N,0),0)</f>
        <v>-45352844.318476737</v>
      </c>
      <c r="S1082" s="25">
        <f t="shared" ca="1" si="1047"/>
        <v>-68472486.99769339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-23224405.135233745</v>
      </c>
      <c r="R1083" s="25">
        <f t="array" aca="1" ref="R1083" ca="1">INDEX('Lorri 401b'!L:L,MATCH('Retirement Calculator'!A1083,'Lorri 401b'!N:N,0),0)</f>
        <v>-45563560.037082948</v>
      </c>
      <c r="S1083" s="25">
        <f t="shared" ca="1" si="1047"/>
        <v>-68787965.1723167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-23329604.101484247</v>
      </c>
      <c r="R1084" s="25">
        <f t="array" aca="1" ref="R1084" ca="1">INDEX('Lorri 401b'!L:L,MATCH('Retirement Calculator'!A1084,'Lorri 401b'!N:N,0),0)</f>
        <v>-45775153.737850018</v>
      </c>
      <c r="S1084" s="25">
        <f t="shared" ca="1" si="1047"/>
        <v>-69104757.839334264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-23435241.396760792</v>
      </c>
      <c r="R1085" s="25">
        <f t="array" aca="1" ref="R1085" ca="1">INDEX('Lorri 401b'!L:L,MATCH('Retirement Calculator'!A1085,'Lorri 401b'!N:N,0),0)</f>
        <v>-45987629.079036951</v>
      </c>
      <c r="S1085" s="25">
        <f t="shared" ca="1" si="1047"/>
        <v>-69422870.475797743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-23541318.84743432</v>
      </c>
      <c r="R1086" s="25">
        <f t="array" aca="1" ref="R1086" ca="1">INDEX('Lorri 401b'!L:L,MATCH('Retirement Calculator'!A1086,'Lorri 401b'!N:N,0),0)</f>
        <v>-46200989.734145492</v>
      </c>
      <c r="S1086" s="25">
        <f t="shared" ca="1" si="1047"/>
        <v>-69742308.581579804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-23647838.287485655</v>
      </c>
      <c r="R1087" s="25">
        <f t="array" aca="1" ref="R1087" ca="1">INDEX('Lorri 401b'!L:L,MATCH('Retirement Calculator'!A1087,'Lorri 401b'!N:N,0),0)</f>
        <v>-46415239.391983651</v>
      </c>
      <c r="S1087" s="25">
        <f t="shared" ca="1" si="1047"/>
        <v>-70063077.679469302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-23754801.558537204</v>
      </c>
      <c r="R1088" s="25">
        <f t="array" aca="1" ref="R1088" ca="1">INDEX('Lorri 401b'!L:L,MATCH('Retirement Calculator'!A1088,'Lorri 401b'!N:N,0),0)</f>
        <v>-46630381.756729469</v>
      </c>
      <c r="S1088" s="25">
        <f t="shared" ca="1" si="1047"/>
        <v>-70385183.315266669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-23862210.509884801</v>
      </c>
      <c r="R1089" s="25">
        <f t="array" aca="1" ref="R1089" ca="1">INDEX('Lorri 401b'!L:L,MATCH('Retirement Calculator'!A1089,'Lorri 401b'!N:N,0),0)</f>
        <v>-46846420.547995061</v>
      </c>
      <c r="S1089" s="25">
        <f t="shared" ca="1" si="1047"/>
        <v>-70708631.057879865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-23970066.99852968</v>
      </c>
      <c r="R1090" s="25">
        <f t="array" aca="1" ref="R1090" ca="1">INDEX('Lorri 401b'!L:L,MATCH('Retirement Calculator'!A1090,'Lorri 401b'!N:N,0),0)</f>
        <v>-47063359.500890926</v>
      </c>
      <c r="S1090" s="25">
        <f t="shared" ca="1" si="1047"/>
        <v>-71033426.499420613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-24078372.889210578</v>
      </c>
      <c r="R1091" s="25">
        <f t="array" aca="1" ref="R1091" ca="1">INDEX('Lorri 401b'!L:L,MATCH('Retirement Calculator'!A1091,'Lorri 401b'!N:N,0),0)</f>
        <v>-47281202.366090529</v>
      </c>
      <c r="S1091" s="25">
        <f t="shared" ca="1" si="1047"/>
        <v>-71359575.255301103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-24187130.054435983</v>
      </c>
      <c r="R1092" s="25">
        <f t="array" aca="1" ref="R1092" ca="1">INDEX('Lorri 401b'!L:L,MATCH('Retirement Calculator'!A1092,'Lorri 401b'!N:N,0),0)</f>
        <v>-47499952.90989513</v>
      </c>
      <c r="S1092" s="25">
        <f t="shared" ca="1" si="1047"/>
        <v>-71687082.96433112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-24296340.374516491</v>
      </c>
      <c r="R1093" s="25">
        <f t="array" aca="1" ref="R1093" ca="1">INDEX('Lorri 401b'!L:L,MATCH('Retirement Calculator'!A1093,'Lorri 401b'!N:N,0),0)</f>
        <v>-47719614.914298914</v>
      </c>
      <c r="S1093" s="25">
        <f t="shared" ca="1" si="1047"/>
        <v>-72015955.288815409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-24406005.737597335</v>
      </c>
      <c r="R1094" s="25">
        <f t="array" aca="1" ref="R1094" ca="1">INDEX('Lorri 401b'!L:L,MATCH('Retirement Calculator'!A1094,'Lorri 401b'!N:N,0),0)</f>
        <v>-47940192.177054383</v>
      </c>
      <c r="S1094" s="25">
        <f t="shared" ca="1" si="1047"/>
        <v>-72346197.914651722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-24516128.039691016</v>
      </c>
      <c r="R1095" s="25">
        <f t="array" aca="1" ref="R1095" ca="1">INDEX('Lorri 401b'!L:L,MATCH('Retirement Calculator'!A1095,'Lorri 401b'!N:N,0),0)</f>
        <v>-48161688.511737995</v>
      </c>
      <c r="S1095" s="25">
        <f t="shared" ca="1" si="1047"/>
        <v>-72677816.551429003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-24626709.184710089</v>
      </c>
      <c r="R1096" s="25">
        <f t="array" aca="1" ref="R1096" ca="1">INDEX('Lorri 401b'!L:L,MATCH('Retirement Calculator'!A1096,'Lorri 401b'!N:N,0),0)</f>
        <v>-48384107.747816123</v>
      </c>
      <c r="S1096" s="25">
        <f t="shared" ca="1" si="1047"/>
        <v>-73010816.932526216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-24737751.084500074</v>
      </c>
      <c r="R1097" s="25">
        <f t="array" aca="1" ref="R1097" ca="1">INDEX('Lorri 401b'!L:L,MATCH('Retirement Calculator'!A1097,'Lorri 401b'!N:N,0),0)</f>
        <v>-48607453.730711244</v>
      </c>
      <c r="S1097" s="25">
        <f t="shared" ca="1" si="1047"/>
        <v>-73345204.815211326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-24849255.658872519</v>
      </c>
      <c r="R1098" s="25">
        <f t="array" aca="1" ref="R1098" ca="1">INDEX('Lorri 401b'!L:L,MATCH('Retirement Calculator'!A1098,'Lorri 401b'!N:N,0),0)</f>
        <v>-48831730.321868427</v>
      </c>
      <c r="S1098" s="25">
        <f t="shared" ca="1" si="1047"/>
        <v>-73680985.98074095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-24961224.83563818</v>
      </c>
      <c r="R1099" s="25">
        <f t="array" aca="1" ref="R1099" ca="1">INDEX('Lorri 401b'!L:L,MATCH('Retirement Calculator'!A1099,'Lorri 401b'!N:N,0),0)</f>
        <v>-49056941.398822099</v>
      </c>
      <c r="S1099" s="25">
        <f t="shared" ca="1" si="1047"/>
        <v>-74018166.234460279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-25073660.550640367</v>
      </c>
      <c r="R1100" s="25">
        <f t="array" aca="1" ref="R1100" ca="1">INDEX('Lorri 401b'!L:L,MATCH('Retirement Calculator'!A1100,'Lorri 401b'!N:N,0),0)</f>
        <v>-49283090.855263077</v>
      </c>
      <c r="S1100" s="25">
        <f t="shared" ca="1" si="1047"/>
        <v>-74356751.405903444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-25186564.747788396</v>
      </c>
      <c r="R1101" s="25">
        <f t="array" aca="1" ref="R1101" ca="1">INDEX('Lorri 401b'!L:L,MATCH('Retirement Calculator'!A1101,'Lorri 401b'!N:N,0),0)</f>
        <v>-49510182.601105891</v>
      </c>
      <c r="S1101" s="25">
        <f t="shared" ca="1" si="1047"/>
        <v>-74696747.348894283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-25299939.379091207</v>
      </c>
      <c r="R1102" s="25">
        <f t="array" aca="1" ref="R1102" ca="1">INDEX('Lorri 401b'!L:L,MATCH('Retirement Calculator'!A1102,'Lorri 401b'!N:N,0),0)</f>
        <v>-49738220.562556386</v>
      </c>
      <c r="S1102" s="25">
        <f t="shared" ca="1" si="1047"/>
        <v>-75038159.941647589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-25413786.404691111</v>
      </c>
      <c r="R1103" s="25">
        <f t="array" aca="1" ref="R1103" ca="1">INDEX('Lorri 401b'!L:L,MATCH('Retirement Calculator'!A1103,'Lorri 401b'!N:N,0),0)</f>
        <v>-49967208.682179593</v>
      </c>
      <c r="S1103" s="25">
        <f t="shared" ca="1" si="1047"/>
        <v>-75380995.0868707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-25528107.792897683</v>
      </c>
      <c r="R1104" s="25">
        <f t="array" aca="1" ref="R1104" ca="1">INDEX('Lorri 401b'!L:L,MATCH('Retirement Calculator'!A1104,'Lorri 401b'!N:N,0),0)</f>
        <v>-50197150.918967895</v>
      </c>
      <c r="S1104" s="25">
        <f t="shared" ca="1" si="1047"/>
        <v>-75725258.711865574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-25642905.520221781</v>
      </c>
      <c r="R1105" s="25">
        <f t="array" aca="1" ref="R1105" ca="1">INDEX('Lorri 401b'!L:L,MATCH('Retirement Calculator'!A1105,'Lorri 401b'!N:N,0),0)</f>
        <v>-50428051.24840948</v>
      </c>
      <c r="S1105" s="25">
        <f t="shared" ca="1" si="1047"/>
        <v>-76070956.768631265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-25758181.571409732</v>
      </c>
      <c r="R1106" s="25">
        <f t="array" aca="1" ref="R1106" ca="1">INDEX('Lorri 401b'!L:L,MATCH('Retirement Calculator'!A1106,'Lorri 401b'!N:N,0),0)</f>
        <v>-50659913.662557073</v>
      </c>
      <c r="S1106" s="25">
        <f t="shared" ca="1" si="1047"/>
        <v>-76418095.233966798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-25873937.939477634</v>
      </c>
      <c r="R1107" s="25">
        <f t="array" aca="1" ref="R1107" ca="1">INDEX('Lorri 401b'!L:L,MATCH('Retirement Calculator'!A1107,'Lorri 401b'!N:N,0),0)</f>
        <v>-50892742.170096949</v>
      </c>
      <c r="S1107" s="25">
        <f t="shared" ca="1" si="1047"/>
        <v>-76766680.109574586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-25990176.625745818</v>
      </c>
      <c r="R1108" s="25">
        <f t="array" aca="1" ref="R1108" ca="1">INDEX('Lorri 401b'!L:L,MATCH('Retirement Calculator'!A1108,'Lorri 401b'!N:N,0),0)</f>
        <v>-51126540.796418242</v>
      </c>
      <c r="S1108" s="25">
        <f t="shared" ca="1" si="1047"/>
        <v>-77116717.422164053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-26106899.639873452</v>
      </c>
      <c r="R1109" s="25">
        <f t="array" aca="1" ref="R1109" ca="1">INDEX('Lorri 401b'!L:L,MATCH('Retirement Calculator'!A1109,'Lorri 401b'!N:N,0),0)</f>
        <v>-51361313.583682537</v>
      </c>
      <c r="S1109" s="25">
        <f t="shared" ca="1" si="1047"/>
        <v>-77468213.223555982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-26224108.999893285</v>
      </c>
      <c r="R1110" s="25">
        <f t="array" aca="1" ref="R1110" ca="1">INDEX('Lorri 401b'!L:L,MATCH('Retirement Calculator'!A1110,'Lorri 401b'!N:N,0),0)</f>
        <v>-51597064.590893768</v>
      </c>
      <c r="S1110" s="25">
        <f t="shared" ca="1" si="1047"/>
        <v>-77821173.590787053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-26341806.732246533</v>
      </c>
      <c r="R1111" s="25">
        <f t="array" aca="1" ref="R1111" ca="1">INDEX('Lorri 401b'!L:L,MATCH('Retirement Calculator'!A1111,'Lorri 401b'!N:N,0),0)</f>
        <v>-51833797.893968381</v>
      </c>
      <c r="S1111" s="25">
        <f t="shared" ca="1" si="1047"/>
        <v>-78175604.626214921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-26459994.87181792</v>
      </c>
      <c r="R1112" s="25">
        <f t="array" aca="1" ref="R1112" ca="1">INDEX('Lorri 401b'!L:L,MATCH('Retirement Calculator'!A1112,'Lorri 401b'!N:N,0),0)</f>
        <v>-52071517.585805804</v>
      </c>
      <c r="S1112" s="25">
        <f t="shared" ca="1" si="1047"/>
        <v>-78531512.45762372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-26578675.461970855</v>
      </c>
      <c r="R1113" s="25">
        <f t="array" aca="1" ref="R1113" ca="1">INDEX('Lorri 401b'!L:L,MATCH('Retirement Calculator'!A1113,'Lorri 401b'!N:N,0),0)</f>
        <v>-52310227.776359215</v>
      </c>
      <c r="S1113" s="25">
        <f t="shared" ca="1" si="1047"/>
        <v>-78888903.238330066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-26697850.55458276</v>
      </c>
      <c r="R1114" s="25">
        <f t="array" aca="1" ref="R1114" ca="1">INDEX('Lorri 401b'!L:L,MATCH('Retirement Calculator'!A1114,'Lorri 401b'!N:N,0),0)</f>
        <v>-52549932.592706598</v>
      </c>
      <c r="S1114" s="25">
        <f t="shared" ca="1" si="1047"/>
        <v>-79247783.147289366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-26817522.210080549</v>
      </c>
      <c r="R1115" s="25">
        <f t="array" aca="1" ref="R1115" ca="1">INDEX('Lorri 401b'!L:L,MATCH('Retirement Calculator'!A1115,'Lorri 401b'!N:N,0),0)</f>
        <v>-52790636.179122098</v>
      </c>
      <c r="S1115" s="25">
        <f t="shared" ca="1" si="1047"/>
        <v>-79608158.389202654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-26937692.497476242</v>
      </c>
      <c r="R1116" s="25">
        <f t="array" aca="1" ref="R1116" ca="1">INDEX('Lorri 401b'!L:L,MATCH('Retirement Calculator'!A1116,'Lorri 401b'!N:N,0),0)</f>
        <v>-53032342.69714766</v>
      </c>
      <c r="S1116" s="25">
        <f t="shared" ca="1" si="1047"/>
        <v>-79970035.194623902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-27058363.494402751</v>
      </c>
      <c r="R1117" s="25">
        <f t="array" aca="1" ref="R1117" ca="1">INDEX('Lorri 401b'!L:L,MATCH('Retirement Calculator'!A1117,'Lorri 401b'!N:N,0),0)</f>
        <v>-53275056.325664997</v>
      </c>
      <c r="S1117" s="25">
        <f t="shared" ca="1" si="1047"/>
        <v>-80333419.820067748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-27179537.287149791</v>
      </c>
      <c r="R1118" s="25">
        <f t="array" aca="1" ref="R1118" ca="1">INDEX('Lorri 401b'!L:L,MATCH('Retirement Calculator'!A1118,'Lorri 401b'!N:N,0),0)</f>
        <v>-53518781.260967821</v>
      </c>
      <c r="S1118" s="25">
        <f t="shared" ca="1" si="1047"/>
        <v>-80698318.548117608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-27301215.97069994</v>
      </c>
      <c r="R1119" s="25">
        <f t="array" aca="1" ref="R1119" ca="1">INDEX('Lorri 401b'!L:L,MATCH('Retirement Calculator'!A1119,'Lorri 401b'!N:N,0),0)</f>
        <v>-53763521.716834411</v>
      </c>
      <c r="S1119" s="25">
        <f t="shared" ca="1" si="1047"/>
        <v>-81064737.687534347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-27423401.648764882</v>
      </c>
      <c r="R1120" s="25">
        <f t="array" aca="1" ref="R1120" ca="1">INDEX('Lorri 401b'!L:L,MATCH('Retirement Calculator'!A1120,'Lorri 401b'!N:N,0),0)</f>
        <v>-54009281.924600445</v>
      </c>
      <c r="S1120" s="25">
        <f t="shared" ca="1" si="1047"/>
        <v>-81432683.573365331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-27546096.433821764</v>
      </c>
      <c r="R1121" s="25">
        <f t="array" aca="1" ref="R1121" ca="1">INDEX('Lorri 401b'!L:L,MATCH('Retirement Calculator'!A1121,'Lorri 401b'!N:N,0),0)</f>
        <v>-54256066.133232169</v>
      </c>
      <c r="S1121" s="25">
        <f t="shared" ca="1" si="1047"/>
        <v>-81802162.567053929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-27669302.447149713</v>
      </c>
      <c r="R1122" s="25">
        <f t="array" aca="1" ref="R1122" ca="1">INDEX('Lorri 401b'!L:L,MATCH('Retirement Calculator'!A1122,'Lorri 401b'!N:N,0),0)</f>
        <v>-54503878.609399855</v>
      </c>
      <c r="S1122" s="25">
        <f t="shared" ca="1" si="1047"/>
        <v>-82173181.056549564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-27793021.818866529</v>
      </c>
      <c r="R1123" s="25">
        <f t="array" aca="1" ref="R1123" ca="1">INDEX('Lorri 401b'!L:L,MATCH('Retirement Calculator'!A1123,'Lorri 401b'!N:N,0),0)</f>
        <v>-54752723.637551576</v>
      </c>
      <c r="S1123" s="25">
        <f t="shared" ca="1" si="1047"/>
        <v>-82545745.456418097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-27917256.687965497</v>
      </c>
      <c r="R1124" s="25">
        <f t="array" aca="1" ref="R1124" ca="1">INDEX('Lorri 401b'!L:L,MATCH('Retirement Calculator'!A1124,'Lorri 401b'!N:N,0),0)</f>
        <v>-55002605.519987263</v>
      </c>
      <c r="S1124" s="25">
        <f t="shared" ca="1" si="1047"/>
        <v>-82919862.207952768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-28042009.202352379</v>
      </c>
      <c r="R1125" s="25">
        <f t="array" aca="1" ref="R1125" ca="1">INDEX('Lorri 401b'!L:L,MATCH('Retirement Calculator'!A1125,'Lorri 401b'!N:N,0),0)</f>
        <v>-55253528.576933101</v>
      </c>
      <c r="S1125" s="25">
        <f t="shared" ca="1" si="1047"/>
        <v>-83295537.779285476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-28167281.518882539</v>
      </c>
      <c r="R1126" s="25">
        <f t="array" aca="1" ref="R1126" ca="1">INDEX('Lorri 401b'!L:L,MATCH('Retirement Calculator'!A1126,'Lorri 401b'!N:N,0),0)</f>
        <v>-55505497.146616213</v>
      </c>
      <c r="S1126" s="25">
        <f t="shared" ca="1" si="1047"/>
        <v>-83672778.665498748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-28293075.803398244</v>
      </c>
      <c r="R1127" s="25">
        <f t="array" aca="1" ref="R1127" ca="1">INDEX('Lorri 401b'!L:L,MATCH('Retirement Calculator'!A1127,'Lorri 401b'!N:N,0),0)</f>
        <v>-55758515.585339665</v>
      </c>
      <c r="S1127" s="25">
        <f t="shared" ca="1" si="1047"/>
        <v>-84051591.388737917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-28419394.230766095</v>
      </c>
      <c r="R1128" s="25">
        <f t="array" aca="1" ref="R1128" ca="1">INDEX('Lorri 401b'!L:L,MATCH('Retirement Calculator'!A1128,'Lorri 401b'!N:N,0),0)</f>
        <v>-56012588.2675578</v>
      </c>
      <c r="S1128" s="25">
        <f t="shared" ca="1" si="1047"/>
        <v>-84431982.498323888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-28546238.984914646</v>
      </c>
      <c r="R1129" s="25">
        <f t="array" aca="1" ref="R1129" ca="1">INDEX('Lorri 401b'!L:L,MATCH('Retirement Calculator'!A1129,'Lorri 401b'!N:N,0),0)</f>
        <v>-56267719.585951842</v>
      </c>
      <c r="S1129" s="25">
        <f t="shared" ca="1" si="1047"/>
        <v>-84813958.570866495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-28673612.258872148</v>
      </c>
      <c r="R1130" s="25">
        <f t="array" aca="1" ref="R1130" ca="1">INDEX('Lorri 401b'!L:L,MATCH('Retirement Calculator'!A1130,'Lorri 401b'!N:N,0),0)</f>
        <v>-56523913.951505862</v>
      </c>
      <c r="S1130" s="25">
        <f t="shared" ca="1" si="1047"/>
        <v>-85197526.210378006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-28801516.254804473</v>
      </c>
      <c r="R1131" s="25">
        <f t="array" aca="1" ref="R1131" ca="1">INDEX('Lorri 401b'!L:L,MATCH('Retirement Calculator'!A1131,'Lorri 401b'!N:N,0),0)</f>
        <v>-56781175.793583028</v>
      </c>
      <c r="S1131" s="25">
        <f t="shared" ca="1" si="1047"/>
        <v>-85582692.048387498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-28929953.184053186</v>
      </c>
      <c r="R1132" s="25">
        <f t="array" aca="1" ref="R1132" ca="1">INDEX('Lorri 401b'!L:L,MATCH('Retirement Calculator'!A1132,'Lorri 401b'!N:N,0),0)</f>
        <v>-57039509.560002178</v>
      </c>
      <c r="S1132" s="25">
        <f t="shared" ca="1" si="1047"/>
        <v>-85969462.744055361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-29058925.267173767</v>
      </c>
      <c r="R1133" s="25">
        <f t="array" aca="1" ref="R1133" ca="1">INDEX('Lorri 401b'!L:L,MATCH('Retirement Calculator'!A1133,'Lorri 401b'!N:N,0),0)</f>
        <v>-57298919.717114739</v>
      </c>
      <c r="S1133" s="25">
        <f t="shared" ca="1" si="1047"/>
        <v>-86357844.984288514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-29188434.733974017</v>
      </c>
      <c r="R1134" s="25">
        <f t="array" aca="1" ref="R1134" ca="1">INDEX('Lorri 401b'!L:L,MATCH('Retirement Calculator'!A1134,'Lorri 401b'!N:N,0),0)</f>
        <v>-57559410.749881938</v>
      </c>
      <c r="S1134" s="25">
        <f t="shared" ca="1" si="1047"/>
        <v>-86747845.483855963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-29318483.823552601</v>
      </c>
      <c r="R1135" s="25">
        <f t="array" aca="1" ref="R1135" ca="1">INDEX('Lorri 401b'!L:L,MATCH('Retirement Calculator'!A1135,'Lorri 401b'!N:N,0),0)</f>
        <v>-57820987.161952332</v>
      </c>
      <c r="S1135" s="25">
        <f t="shared" ca="1" si="1047"/>
        <v>-87139470.985504925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-29449074.784337763</v>
      </c>
      <c r="R1136" s="25">
        <f t="array" aca="1" ref="R1136" ca="1">INDEX('Lorri 401b'!L:L,MATCH('Retirement Calculator'!A1136,'Lorri 401b'!N:N,0),0)</f>
        <v>-58083653.475739688</v>
      </c>
      <c r="S1136" s="25">
        <f t="shared" ca="1" si="1047"/>
        <v>-87532728.260077447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-29580209.874126196</v>
      </c>
      <c r="R1137" s="25">
        <f t="array" aca="1" ref="R1137" ca="1">INDEX('Lorri 401b'!L:L,MATCH('Retirement Calculator'!A1137,'Lorri 401b'!N:N,0),0)</f>
        <v>-58347414.232501157</v>
      </c>
      <c r="S1137" s="25">
        <f t="shared" ca="1" si="1047"/>
        <v>-87927624.106627345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-29711891.360122081</v>
      </c>
      <c r="R1138" s="25">
        <f t="array" aca="1" ref="R1138" ca="1">INDEX('Lorri 401b'!L:L,MATCH('Retirement Calculator'!A1138,'Lorri 401b'!N:N,0),0)</f>
        <v>-58612273.992415801</v>
      </c>
      <c r="S1138" s="25">
        <f t="shared" ca="1" si="1047"/>
        <v>-88324165.352537885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-29844121.518976282</v>
      </c>
      <c r="R1139" s="25">
        <f t="array" aca="1" ref="R1139" ca="1">INDEX('Lorri 401b'!L:L,MATCH('Retirement Calculator'!A1139,'Lorri 401b'!N:N,0),0)</f>
        <v>-58878237.334663421</v>
      </c>
      <c r="S1139" s="25">
        <f t="shared" ca="1" si="1047"/>
        <v>-88722358.853639707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-29976902.636825711</v>
      </c>
      <c r="R1140" s="25">
        <f t="array" aca="1" ref="R1140" ca="1">INDEX('Lorri 401b'!L:L,MATCH('Retirement Calculator'!A1140,'Lorri 401b'!N:N,0),0)</f>
        <v>-59145308.857503742</v>
      </c>
      <c r="S1140" s="25">
        <f t="shared" ca="1" si="1047"/>
        <v>-89122211.494329453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-30110237.009332843</v>
      </c>
      <c r="R1141" s="25">
        <f t="array" aca="1" ref="R1141" ca="1">INDEX('Lorri 401b'!L:L,MATCH('Retirement Calculator'!A1141,'Lorri 401b'!N:N,0),0)</f>
        <v>-59413493.178355895</v>
      </c>
      <c r="S1141" s="25">
        <f t="shared" ca="1" si="1047"/>
        <v>-89523730.187688738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-30244126.941725422</v>
      </c>
      <c r="R1142" s="25">
        <f t="array" aca="1" ref="R1142" ca="1">INDEX('Lorri 401b'!L:L,MATCH('Retirement Calculator'!A1142,'Lorri 401b'!N:N,0),0)</f>
        <v>-59682794.933878265</v>
      </c>
      <c r="S1142" s="25">
        <f t="shared" ca="1" si="1047"/>
        <v>-89926921.875603691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-30378574.748836305</v>
      </c>
      <c r="R1143" s="25">
        <f t="array" aca="1" ref="R1143" ca="1">INDEX('Lorri 401b'!L:L,MATCH('Retirement Calculator'!A1143,'Lorri 401b'!N:N,0),0)</f>
        <v>-59953218.780048646</v>
      </c>
      <c r="S1143" s="25">
        <f t="shared" ca="1" si="1047"/>
        <v>-90331793.528884947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-30513582.755143482</v>
      </c>
      <c r="R1144" s="25">
        <f t="array" aca="1" ref="R1144" ca="1">INDEX('Lorri 401b'!L:L,MATCH('Retirement Calculator'!A1144,'Lorri 401b'!N:N,0),0)</f>
        <v>-60224769.392244734</v>
      </c>
      <c r="S1144" s="25">
        <f t="shared" ca="1" si="1047"/>
        <v>-90738352.14738822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-30649153.294810273</v>
      </c>
      <c r="R1145" s="25">
        <f t="array" aca="1" ref="R1145" ca="1">INDEX('Lorri 401b'!L:L,MATCH('Retirement Calculator'!A1145,'Lorri 401b'!N:N,0),0)</f>
        <v>-60497451.465324976</v>
      </c>
      <c r="S1145" s="25">
        <f t="shared" ca="1" si="1047"/>
        <v>-91146604.760135248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-30785288.711725675</v>
      </c>
      <c r="R1146" s="25">
        <f t="array" aca="1" ref="R1146" ca="1">INDEX('Lorri 401b'!L:L,MATCH('Retirement Calculator'!A1146,'Lorri 401b'!N:N,0),0)</f>
        <v>-60771269.713709719</v>
      </c>
      <c r="S1146" s="25">
        <f t="shared" ca="1" si="1047"/>
        <v>-91556558.425435394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-30921991.359544892</v>
      </c>
      <c r="R1147" s="25">
        <f t="array" aca="1" ref="R1147" ca="1">INDEX('Lorri 401b'!L:L,MATCH('Retirement Calculator'!A1147,'Lorri 401b'!N:N,0),0)</f>
        <v>-61046228.871462733</v>
      </c>
      <c r="S1147" s="25">
        <f t="shared" ca="1" si="1047"/>
        <v>-91968220.231007621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-31059263.601730023</v>
      </c>
      <c r="R1148" s="25">
        <f t="array" aca="1" ref="R1148" ca="1">INDEX('Lorri 401b'!L:L,MATCH('Retirement Calculator'!A1148,'Lorri 401b'!N:N,0),0)</f>
        <v>-61322333.692373052</v>
      </c>
      <c r="S1148" s="25">
        <f t="shared" ca="1" si="1047"/>
        <v>-92381597.294103071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-31197107.811590925</v>
      </c>
      <c r="R1149" s="25">
        <f t="array" aca="1" ref="R1149" ca="1">INDEX('Lorri 401b'!L:L,MATCH('Retirement Calculator'!A1149,'Lorri 401b'!N:N,0),0)</f>
        <v>-61599588.950037159</v>
      </c>
      <c r="S1149" s="25">
        <f t="shared" ca="1" si="1047"/>
        <v>-92796696.761628091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-31335526.372326247</v>
      </c>
      <c r="R1150" s="25">
        <f t="array" aca="1" ref="R1150" ca="1">INDEX('Lorri 401b'!L:L,MATCH('Retirement Calculator'!A1150,'Lorri 401b'!N:N,0),0)</f>
        <v>-61877999.437941536</v>
      </c>
      <c r="S1150" s="25">
        <f t="shared" ca="1" si="1047"/>
        <v>-93213525.810267776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-31474521.677064631</v>
      </c>
      <c r="R1151" s="25">
        <f t="array" aca="1" ref="R1151" ca="1">INDEX('Lorri 401b'!L:L,MATCH('Retirement Calculator'!A1151,'Lorri 401b'!N:N,0),0)</f>
        <v>-62157569.969545513</v>
      </c>
      <c r="S1151" s="25">
        <f t="shared" ca="1" si="1047"/>
        <v>-93632091.646610141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-31614096.128906094</v>
      </c>
      <c r="R1152" s="25">
        <f t="array" aca="1" ref="R1152" ca="1">INDEX('Lorri 401b'!L:L,MATCH('Retirement Calculator'!A1152,'Lorri 401b'!N:N,0),0)</f>
        <v>-62438305.378364511</v>
      </c>
      <c r="S1152" s="25">
        <f t="shared" ca="1" si="1047"/>
        <v>-94052401.507270604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-31754252.140963562</v>
      </c>
      <c r="R1153" s="25">
        <f t="array" aca="1" ref="R1153" ca="1">INDEX('Lorri 401b'!L:L,MATCH('Retirement Calculator'!A1153,'Lorri 401b'!N:N,0),0)</f>
        <v>-62720210.518053584</v>
      </c>
      <c r="S1153" s="25">
        <f t="shared" ca="1" si="1047"/>
        <v>-94474462.659017146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-31894992.136404604</v>
      </c>
      <c r="R1154" s="25">
        <f t="array" aca="1" ref="R1154" ca="1">INDEX('Lorri 401b'!L:L,MATCH('Retirement Calculator'!A1154,'Lorri 401b'!N:N,0),0)</f>
        <v>-63003290.26249136</v>
      </c>
      <c r="S1154" s="25">
        <f t="shared" ca="1" si="1047"/>
        <v>-94898282.398895964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-32036318.548493315</v>
      </c>
      <c r="R1155" s="25">
        <f t="array" aca="1" ref="R1155" ca="1">INDEX('Lorri 401b'!L:L,MATCH('Retirement Calculator'!A1155,'Lorri 401b'!N:N,0),0)</f>
        <v>-63287549.505864292</v>
      </c>
      <c r="S1155" s="25">
        <f t="shared" ca="1" si="1047"/>
        <v>-95323868.054357603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-32178233.820632394</v>
      </c>
      <c r="R1156" s="25">
        <f t="array" aca="1" ref="R1156" ca="1">INDEX('Lorri 401b'!L:L,MATCH('Retirement Calculator'!A1156,'Lorri 401b'!N:N,0),0)</f>
        <v>-63572993.16275128</v>
      </c>
      <c r="S1156" s="25">
        <f t="shared" ca="1" si="1047"/>
        <v>-95751226.98338367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-32320740.406405389</v>
      </c>
      <c r="R1157" s="25">
        <f t="array" aca="1" ref="R1157" ca="1">INDEX('Lorri 401b'!L:L,MATCH('Retirement Calculator'!A1157,'Lorri 401b'!N:N,0),0)</f>
        <v>-63859626.168208629</v>
      </c>
      <c r="S1157" s="25">
        <f t="shared" ca="1" si="1047"/>
        <v>-96180366.574614018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-32463840.769619104</v>
      </c>
      <c r="R1158" s="25">
        <f t="array" aca="1" ref="R1158" ca="1">INDEX('Lorri 401b'!L:L,MATCH('Retirement Calculator'!A1158,'Lorri 401b'!N:N,0),0)</f>
        <v>-64147453.477855384</v>
      </c>
      <c r="S1158" s="25">
        <f t="shared" ca="1" si="1047"/>
        <v>-96611294.247474492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-32607537.384346209</v>
      </c>
      <c r="R1159" s="25">
        <f t="array" aca="1" ref="R1159" ca="1">INDEX('Lorri 401b'!L:L,MATCH('Retirement Calculator'!A1159,'Lorri 401b'!N:N,0),0)</f>
        <v>-64436480.067959003</v>
      </c>
      <c r="S1159" s="25">
        <f t="shared" ca="1" si="1047"/>
        <v>-97044017.452305213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-32751832.73496801</v>
      </c>
      <c r="R1160" s="25">
        <f t="array" aca="1" ref="R1160" ca="1">INDEX('Lorri 401b'!L:L,MATCH('Retirement Calculator'!A1160,'Lorri 401b'!N:N,0),0)</f>
        <v>-64726710.935521387</v>
      </c>
      <c r="S1160" s="25">
        <f t="shared" ca="1" si="1047"/>
        <v>-97478543.670489401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-32896729.316217404</v>
      </c>
      <c r="R1161" s="25">
        <f t="array" aca="1" ref="R1161" ca="1">INDEX('Lorri 401b'!L:L,MATCH('Retirement Calculator'!A1161,'Lorri 401b'!N:N,0),0)</f>
        <v>-65018151.098365277</v>
      </c>
      <c r="S1161" s="25">
        <f t="shared" ca="1" si="1047"/>
        <v>-97914880.414582685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-33042229.633222003</v>
      </c>
      <c r="R1162" s="25">
        <f t="array" aca="1" ref="R1162" ca="1">INDEX('Lorri 401b'!L:L,MATCH('Retirement Calculator'!A1162,'Lorri 401b'!N:N,0),0)</f>
        <v>-65310805.59522102</v>
      </c>
      <c r="S1162" s="25">
        <f t="shared" ca="1" si="1047"/>
        <v>-98353035.228443027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-33188336.201547455</v>
      </c>
      <c r="R1163" s="25">
        <f t="array" aca="1" ref="R1163" ca="1">INDEX('Lorri 401b'!L:L,MATCH('Retirement Calculator'!A1163,'Lorri 401b'!N:N,0),0)</f>
        <v>-65604679.485813662</v>
      </c>
      <c r="S1163" s="25">
        <f t="shared" ca="1" si="1047"/>
        <v>-98793015.687361121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-33335051.547240928</v>
      </c>
      <c r="R1164" s="25">
        <f t="array" aca="1" ref="R1164" ca="1">INDEX('Lorri 401b'!L:L,MATCH('Retirement Calculator'!A1164,'Lorri 401b'!N:N,0),0)</f>
        <v>-65899777.850950442</v>
      </c>
      <c r="S1164" s="25">
        <f t="shared" ca="1" si="1047"/>
        <v>-99234829.398191363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-33482378.206874792</v>
      </c>
      <c r="R1165" s="25">
        <f t="array" aca="1" ref="R1165" ca="1">INDEX('Lorri 401b'!L:L,MATCH('Retirement Calculator'!A1165,'Lorri 401b'!N:N,0),0)</f>
        <v>-66196105.792608626</v>
      </c>
      <c r="S1165" s="25">
        <f t="shared" ca="1" si="1047"/>
        <v>-99678483.999483421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-33630318.727590464</v>
      </c>
      <c r="R1166" s="25">
        <f t="array" aca="1" ref="R1166" ca="1">INDEX('Lorri 401b'!L:L,MATCH('Retirement Calculator'!A1166,'Lorri 401b'!N:N,0),0)</f>
        <v>-66493668.434023716</v>
      </c>
      <c r="S1166" s="25">
        <f t="shared" ca="1" si="1047"/>
        <v>-100123987.16161418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-33778875.667142451</v>
      </c>
      <c r="R1167" s="25">
        <f t="array" aca="1" ref="R1167" ca="1">INDEX('Lorri 401b'!L:L,MATCH('Retirement Calculator'!A1167,'Lorri 401b'!N:N,0),0)</f>
        <v>-66792470.919778034</v>
      </c>
      <c r="S1167" s="25">
        <f t="shared" ca="1" si="1047"/>
        <v>-100571346.58692048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-33928051.593942575</v>
      </c>
      <c r="R1168" s="25">
        <f t="array" aca="1" ref="R1168" ca="1">INDEX('Lorri 401b'!L:L,MATCH('Retirement Calculator'!A1168,'Lorri 401b'!N:N,0),0)</f>
        <v>-67092518.415889665</v>
      </c>
      <c r="S1168" s="25">
        <f t="shared" ca="1" si="1047"/>
        <v>-101020570.00983223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-34077849.087104365</v>
      </c>
      <c r="R1169" s="25">
        <f t="array" aca="1" ref="R1169" ca="1">INDEX('Lorri 401b'!L:L,MATCH('Retirement Calculator'!A1169,'Lorri 401b'!N:N,0),0)</f>
        <v>-67393816.109901771</v>
      </c>
      <c r="S1169" s="25">
        <f t="shared" ca="1" si="1047"/>
        <v>-101471665.19700614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-34228270.736487664</v>
      </c>
      <c r="R1170" s="25">
        <f t="array" aca="1" ref="R1170" ca="1">INDEX('Lorri 401b'!L:L,MATCH('Retirement Calculator'!A1170,'Lorri 401b'!N:N,0),0)</f>
        <v>-67696369.210972264</v>
      </c>
      <c r="S1170" s="25">
        <f t="shared" ca="1" si="1047"/>
        <v>-101924639.94745994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-34379319.142743394</v>
      </c>
      <c r="R1171" s="25">
        <f t="array" aca="1" ref="R1171" ca="1">INDEX('Lorri 401b'!L:L,MATCH('Retirement Calculator'!A1171,'Lorri 401b'!N:N,0),0)</f>
        <v>-68000182.949963883</v>
      </c>
      <c r="S1171" s="25">
        <f t="shared" ca="1" si="1047"/>
        <v>-102379502.09270728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2" sqref="D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16.095890410958905</v>
      </c>
      <c r="R1" s="400"/>
      <c r="S1" s="400"/>
      <c r="T1" s="400"/>
      <c r="U1" s="400"/>
      <c r="V1" s="401">
        <f ca="1">(TODAY()-B16)/365</f>
        <v>16.591780821917808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18.846575342465755</v>
      </c>
      <c r="B2" s="338">
        <v>39356</v>
      </c>
      <c r="C2" s="338">
        <f ca="1">TODAY()</f>
        <v>46235</v>
      </c>
      <c r="D2" s="399">
        <f>-(SUM(D7:D82))</f>
        <v>-447933.84000000008</v>
      </c>
      <c r="E2" s="399">
        <f>(H83+L83+Q83+V83)*-1</f>
        <v>1111264.99</v>
      </c>
      <c r="F2" s="285">
        <f ca="1">D4</f>
        <v>0.11294906735420229</v>
      </c>
      <c r="G2" s="402">
        <f ca="1">(72/(F2*100))</f>
        <v>6.3745546277254173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0.11294906735420229</v>
      </c>
      <c r="E4" s="400"/>
      <c r="F4" s="296"/>
      <c r="G4" s="296"/>
      <c r="H4" s="296"/>
      <c r="I4" s="400"/>
      <c r="J4" s="296">
        <f ca="1">XIRR(H8:H83,B8:B83)</f>
        <v>0.11471914649009704</v>
      </c>
      <c r="K4" s="296"/>
      <c r="L4" s="296"/>
      <c r="M4" s="296"/>
      <c r="N4" s="400"/>
      <c r="O4" s="296">
        <f ca="1">XIRR(L7:L83,B7:B83)</f>
        <v>0.11168023943901062</v>
      </c>
      <c r="P4" s="296"/>
      <c r="Q4" s="296"/>
      <c r="R4" s="400"/>
      <c r="S4" s="400"/>
      <c r="T4" s="296">
        <f ca="1">XIRR(Q18:Q83,B18:B83)</f>
        <v>0.1116914689540863</v>
      </c>
      <c r="U4" s="296"/>
      <c r="V4" s="296"/>
      <c r="W4" s="296"/>
      <c r="X4" s="400"/>
      <c r="Y4" s="296">
        <f ca="1">XIRR(V16:V83,B16:B83)</f>
        <v>0.1116899073123932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46235</v>
      </c>
      <c r="D82" s="399">
        <f t="shared" si="0"/>
        <v>3477.7699999999995</v>
      </c>
      <c r="E82" s="341">
        <f t="shared" si="87"/>
        <v>-15505.070000000002</v>
      </c>
      <c r="F82" s="341">
        <f t="shared" si="87"/>
        <v>1111264.99</v>
      </c>
      <c r="G82" s="285">
        <f t="shared" si="4"/>
        <v>-1.3781786156309416E-2</v>
      </c>
      <c r="H82" s="408">
        <v>801.92</v>
      </c>
      <c r="I82" s="408">
        <v>-5734.88</v>
      </c>
      <c r="J82" s="408">
        <f t="shared" si="9"/>
        <v>435661.64999999997</v>
      </c>
      <c r="K82" s="412">
        <f t="shared" si="5"/>
        <v>-1.3004393672253896E-2</v>
      </c>
      <c r="L82" s="409">
        <v>458.13</v>
      </c>
      <c r="M82" s="409"/>
      <c r="N82" s="409">
        <v>-3639.59</v>
      </c>
      <c r="O82" s="409">
        <f t="shared" si="82"/>
        <v>139963.02999999997</v>
      </c>
      <c r="P82" s="413">
        <f t="shared" si="7"/>
        <v>-2.5385364825472878E-2</v>
      </c>
      <c r="Q82" s="408">
        <v>1478.48</v>
      </c>
      <c r="R82" s="408">
        <v>-4.75</v>
      </c>
      <c r="S82" s="408">
        <v>-4917.18</v>
      </c>
      <c r="T82" s="408">
        <f t="shared" si="21"/>
        <v>409940.73999999993</v>
      </c>
      <c r="U82" s="412">
        <f t="shared" si="22"/>
        <v>-1.1873706348853532E-2</v>
      </c>
      <c r="V82" s="409">
        <v>739.24</v>
      </c>
      <c r="W82" s="409">
        <v>-4.75</v>
      </c>
      <c r="X82" s="409">
        <v>-1213.42</v>
      </c>
      <c r="Y82" s="409">
        <f t="shared" si="17"/>
        <v>125699.57000000007</v>
      </c>
      <c r="Z82" s="413">
        <f t="shared" si="18"/>
        <v>-9.5886055043725629E-3</v>
      </c>
    </row>
    <row r="83" spans="1:26" ht="11.25" customHeight="1" x14ac:dyDescent="0.3">
      <c r="A83" s="424"/>
      <c r="B83" s="411">
        <f ca="1">TODAY()</f>
        <v>46235</v>
      </c>
      <c r="C83" s="425"/>
      <c r="D83" s="426">
        <f>-F82</f>
        <v>-1111264.99</v>
      </c>
      <c r="E83" s="426"/>
      <c r="F83" s="426"/>
      <c r="G83" s="426"/>
      <c r="H83" s="426">
        <f>-J82</f>
        <v>-435661.64999999997</v>
      </c>
      <c r="I83" s="427"/>
      <c r="J83" s="426"/>
      <c r="K83" s="426"/>
      <c r="L83" s="426">
        <f>-O82</f>
        <v>-139963.02999999997</v>
      </c>
      <c r="M83" s="426"/>
      <c r="N83" s="427"/>
      <c r="O83" s="426"/>
      <c r="P83" s="426"/>
      <c r="Q83" s="426">
        <f>-T82</f>
        <v>-409940.73999999993</v>
      </c>
      <c r="R83" s="426"/>
      <c r="S83" s="426"/>
      <c r="T83" s="426"/>
      <c r="U83" s="426"/>
      <c r="V83" s="426">
        <f>-Y82</f>
        <v>-125699.57000000007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-5.9519482595506448E-2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2.1168417328498296E-2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46235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13.834360027378509</v>
      </c>
      <c r="D3" s="429" t="s">
        <v>633</v>
      </c>
      <c r="E3" s="441">
        <f ca="1">'TSP-401K'!J4</f>
        <v>0.11471914649009704</v>
      </c>
      <c r="F3" s="429" t="s">
        <v>633</v>
      </c>
      <c r="G3" s="441">
        <f ca="1">'TSP-401K'!O4</f>
        <v>0.11168023943901062</v>
      </c>
      <c r="H3" s="429" t="s">
        <v>633</v>
      </c>
      <c r="I3" s="441">
        <f ca="1">'TSP-401K'!T4</f>
        <v>0.1116914689540863</v>
      </c>
      <c r="J3" s="429" t="s">
        <v>633</v>
      </c>
      <c r="K3" s="441">
        <f ca="1">'TSP-401K'!Y4</f>
        <v>0.1116899073123932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13.834360027378509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1111264.99</v>
      </c>
      <c r="D6" s="429" t="s">
        <v>637</v>
      </c>
      <c r="E6" s="445">
        <f>'TSP-401K'!H83*-1</f>
        <v>435661.64999999997</v>
      </c>
      <c r="F6" s="429" t="s">
        <v>637</v>
      </c>
      <c r="G6" s="445">
        <f>'TSP-401K'!L83*-1</f>
        <v>139963.02999999997</v>
      </c>
      <c r="H6" s="429" t="s">
        <v>637</v>
      </c>
      <c r="I6" s="445">
        <f>'TSP-401K'!Q83*-1</f>
        <v>409940.73999999993</v>
      </c>
      <c r="J6" s="429" t="s">
        <v>637</v>
      </c>
      <c r="K6" s="445">
        <f>'TSP-401K'!V83*-1</f>
        <v>125699.57000000007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6588084.1660598367</v>
      </c>
      <c r="D8" s="429" t="s">
        <v>639</v>
      </c>
      <c r="E8" s="445">
        <f ca="1">FV(E3/26,C3*26,-(E2*0.1)/26,-E6,1)</f>
        <v>2476140.0687146471</v>
      </c>
      <c r="F8" s="429" t="s">
        <v>639</v>
      </c>
      <c r="G8" s="445">
        <f ca="1">FV(G3/12,12*C3,-(G2*0.1)/12,-G6,1)</f>
        <v>710939.95868865016</v>
      </c>
      <c r="H8" s="429" t="s">
        <v>639</v>
      </c>
      <c r="I8" s="445">
        <f ca="1">FV(I3/24,C5*24,-(I2*0.1)/24,-I6,1)</f>
        <v>2494929.2207749337</v>
      </c>
      <c r="J8" s="429" t="s">
        <v>639</v>
      </c>
      <c r="K8" s="445">
        <f ca="1">FV(K3/24,C5*24,-(K2*0.055)/24,-K6,1)</f>
        <v>906074.91788160568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3187080.0274032974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38.833333333333336</v>
      </c>
      <c r="C4" s="463">
        <f ca="1">(SUMIFS(H:H,I:I,"&gt;0",L:L,"&lt;0"))</f>
        <v>466</v>
      </c>
      <c r="D4" s="456">
        <f t="array" aca="1" ref="D4" ca="1">INDEX(N:N,MATCH(C4,H:H,0),0)</f>
        <v>65440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3187080.0274032974</v>
      </c>
      <c r="C8" s="447">
        <f t="shared" ref="C8:C136" si="0">SUMIF(G:G,A8,J:J)</f>
        <v>398963.19893278764</v>
      </c>
      <c r="D8" s="447">
        <f ca="1">SUMIF(G:G,1,K:K)</f>
        <v>152084.99678479816</v>
      </c>
      <c r="E8" s="447">
        <f t="shared" ref="E8:E136" ca="1" si="1">B8-C8+D8</f>
        <v>2940201.8252553078</v>
      </c>
      <c r="F8" s="431"/>
      <c r="G8" s="459">
        <v>1</v>
      </c>
      <c r="H8" s="459">
        <v>1</v>
      </c>
      <c r="I8" s="444">
        <f ca="1">B1</f>
        <v>3187080.0274032974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13140.971225662077</v>
      </c>
      <c r="L8" s="444">
        <f t="shared" ref="L8:L262" ca="1" si="3">I8-J8+K8</f>
        <v>3166974.0653845607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2940201.8252553078</v>
      </c>
      <c r="C9" s="447">
        <f t="shared" si="0"/>
        <v>398963.19893278764</v>
      </c>
      <c r="D9" s="447">
        <f ca="1">SUMIF(G:G,2,K:K)</f>
        <v>139454.23941727699</v>
      </c>
      <c r="E9" s="447">
        <f t="shared" ca="1" si="1"/>
        <v>2680692.8657397968</v>
      </c>
      <c r="F9" s="431"/>
      <c r="G9" s="459">
        <v>1</v>
      </c>
      <c r="H9" s="459">
        <v>2</v>
      </c>
      <c r="I9" s="444">
        <f t="shared" ref="I9:I263" ca="1" si="5">L8</f>
        <v>3166974.0653845607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13057.19638391734</v>
      </c>
      <c r="L9" s="444">
        <f t="shared" ca="1" si="3"/>
        <v>3146784.3285240792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2680692.8657397968</v>
      </c>
      <c r="C10" s="447">
        <f t="shared" si="0"/>
        <v>398963.19893278764</v>
      </c>
      <c r="D10" s="447">
        <f ca="1">SUMIF(G:G,3,K:K)</f>
        <v>126177.26853114969</v>
      </c>
      <c r="E10" s="447">
        <f t="shared" ca="1" si="1"/>
        <v>2407906.9353381586</v>
      </c>
      <c r="F10" s="431"/>
      <c r="G10" s="459">
        <v>1</v>
      </c>
      <c r="H10" s="459">
        <v>3</v>
      </c>
      <c r="I10" s="444">
        <f t="shared" ca="1" si="5"/>
        <v>3146784.3285240792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12973.072480332001</v>
      </c>
      <c r="L10" s="444">
        <f t="shared" ca="1" si="3"/>
        <v>3126510.4677600125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2407906.9353381586</v>
      </c>
      <c r="C11" s="447">
        <f t="shared" si="0"/>
        <v>394307.19893278764</v>
      </c>
      <c r="D11" s="447">
        <f ca="1">SUMIF(G:G,4,K:K)</f>
        <v>112289.39611376301</v>
      </c>
      <c r="E11" s="447">
        <f t="shared" ca="1" si="1"/>
        <v>2125889.1325191339</v>
      </c>
      <c r="F11" s="431"/>
      <c r="G11" s="459">
        <v>1</v>
      </c>
      <c r="H11" s="459">
        <v>4</v>
      </c>
      <c r="I11" s="444">
        <f t="shared" ca="1" si="5"/>
        <v>3126510.4677600125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12888.598060481723</v>
      </c>
      <c r="L11" s="444">
        <f t="shared" ca="1" si="3"/>
        <v>3106152.1325760954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2125889.1325191339</v>
      </c>
      <c r="C12" s="447">
        <f t="shared" si="0"/>
        <v>389651.19893278764</v>
      </c>
      <c r="D12" s="447">
        <f ca="1">SUMIF(G:G,5,K:K)</f>
        <v>98048.550081960129</v>
      </c>
      <c r="E12" s="447">
        <f t="shared" ca="1" si="1"/>
        <v>1834286.4836683064</v>
      </c>
      <c r="F12" s="431"/>
      <c r="G12" s="459">
        <v>1</v>
      </c>
      <c r="H12" s="459">
        <v>5</v>
      </c>
      <c r="I12" s="444">
        <f t="shared" ca="1" si="5"/>
        <v>3106152.1325760954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12803.771663882069</v>
      </c>
      <c r="L12" s="444">
        <f t="shared" ca="1" si="3"/>
        <v>3085708.9709955784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1834286.4836683064</v>
      </c>
      <c r="C13" s="447">
        <f t="shared" si="0"/>
        <v>272655.17935989378</v>
      </c>
      <c r="D13" s="447">
        <f ca="1">SUMIF(G:G,6,K:K)</f>
        <v>84600.205539760645</v>
      </c>
      <c r="E13" s="447">
        <f t="shared" ca="1" si="1"/>
        <v>1646231.5098481732</v>
      </c>
      <c r="F13" s="431"/>
      <c r="G13" s="459">
        <v>1</v>
      </c>
      <c r="H13" s="459">
        <v>6</v>
      </c>
      <c r="I13" s="444">
        <f t="shared" ca="1" si="5"/>
        <v>3085708.9709955784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12718.591823963248</v>
      </c>
      <c r="L13" s="444">
        <f t="shared" ca="1" si="3"/>
        <v>3065180.6295751431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1646231.5098481732</v>
      </c>
      <c r="C14" s="447">
        <f t="shared" si="0"/>
        <v>108860.75195784221</v>
      </c>
      <c r="D14" s="447">
        <f ca="1">SUMIF(G:G,7,K:K)</f>
        <v>81230.499964887116</v>
      </c>
      <c r="E14" s="447">
        <f t="shared" ca="1" si="1"/>
        <v>1618601.2578552181</v>
      </c>
      <c r="F14" s="431"/>
      <c r="G14" s="459">
        <v>1</v>
      </c>
      <c r="H14" s="459">
        <v>7</v>
      </c>
      <c r="I14" s="444">
        <f t="shared" ca="1" si="5"/>
        <v>3065180.6295751431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12633.057068044767</v>
      </c>
      <c r="L14" s="444">
        <f t="shared" ca="1" si="3"/>
        <v>3044566.7533987891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1618601.2578552181</v>
      </c>
      <c r="C15" s="447">
        <f t="shared" si="0"/>
        <v>108860.75195784221</v>
      </c>
      <c r="D15" s="447">
        <f ca="1">SUMIF(G:G,8,K:K)</f>
        <v>79816.883833976972</v>
      </c>
      <c r="E15" s="447">
        <f t="shared" ca="1" si="1"/>
        <v>1589557.3897313529</v>
      </c>
      <c r="F15" s="431"/>
      <c r="G15" s="459">
        <v>1</v>
      </c>
      <c r="H15" s="459">
        <v>8</v>
      </c>
      <c r="I15" s="444">
        <f t="shared" ca="1" si="5"/>
        <v>3044566.7533987891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12547.16591730996</v>
      </c>
      <c r="L15" s="444">
        <f t="shared" ca="1" si="3"/>
        <v>3023866.9860717002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1589557.3897313529</v>
      </c>
      <c r="C16" s="447">
        <f t="shared" si="0"/>
        <v>101423.65635784219</v>
      </c>
      <c r="D16" s="447">
        <f ca="1">SUMIF(G:G,9,K:K)</f>
        <v>78519.478505272578</v>
      </c>
      <c r="E16" s="447">
        <f t="shared" ca="1" si="1"/>
        <v>1566653.2118787833</v>
      </c>
      <c r="F16" s="431"/>
      <c r="G16" s="459">
        <v>1</v>
      </c>
      <c r="H16" s="459">
        <v>9</v>
      </c>
      <c r="I16" s="444">
        <f t="shared" ca="1" si="5"/>
        <v>3023866.9860717002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12460.916886780422</v>
      </c>
      <c r="L16" s="444">
        <f t="shared" ca="1" si="3"/>
        <v>3003080.9697140818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1566653.2118787833</v>
      </c>
      <c r="C17" s="447">
        <f t="shared" si="0"/>
        <v>100747.55675784221</v>
      </c>
      <c r="D17" s="447">
        <f ca="1">SUMIF(G:G,10,K:K)</f>
        <v>77382.247835607443</v>
      </c>
      <c r="E17" s="447">
        <f t="shared" ca="1" si="1"/>
        <v>1543287.9029565486</v>
      </c>
      <c r="F17" s="431"/>
      <c r="G17" s="459">
        <v>1</v>
      </c>
      <c r="H17" s="459">
        <v>10</v>
      </c>
      <c r="I17" s="444">
        <f t="shared" ca="1" si="5"/>
        <v>3003080.9697140818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12374.308485290347</v>
      </c>
      <c r="L17" s="444">
        <f t="shared" ca="1" si="3"/>
        <v>2982208.3449549736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1543287.9029565486</v>
      </c>
      <c r="C18" s="447">
        <f t="shared" si="0"/>
        <v>100747.55675784221</v>
      </c>
      <c r="D18" s="447">
        <f ca="1">SUMIF(G:G,11,K:K)</f>
        <v>76186.834286552927</v>
      </c>
      <c r="E18" s="447">
        <f t="shared" ca="1" si="1"/>
        <v>1518727.1804852593</v>
      </c>
      <c r="F18" s="431"/>
      <c r="G18" s="459">
        <v>1</v>
      </c>
      <c r="H18" s="459">
        <v>11</v>
      </c>
      <c r="I18" s="444">
        <f t="shared" ca="1" si="5"/>
        <v>2982208.3449549736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12287.339215460728</v>
      </c>
      <c r="L18" s="444">
        <f t="shared" ca="1" si="3"/>
        <v>2961248.7509260355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1518727.1804852593</v>
      </c>
      <c r="C19" s="447">
        <f t="shared" si="0"/>
        <v>100747.55675784221</v>
      </c>
      <c r="D19" s="447">
        <f ca="1">SUMIF(G:G,12,K:K)</f>
        <v>74930.261111575208</v>
      </c>
      <c r="E19" s="447">
        <f t="shared" ca="1" si="1"/>
        <v>1492909.8848389923</v>
      </c>
      <c r="F19" s="431"/>
      <c r="G19" s="459">
        <v>1</v>
      </c>
      <c r="H19" s="459">
        <v>12</v>
      </c>
      <c r="I19" s="444">
        <f t="shared" ca="1" si="5"/>
        <v>2961248.7509260355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12200.007573673485</v>
      </c>
      <c r="L19" s="444">
        <f t="shared" ca="1" si="3"/>
        <v>2940201.8252553102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1492909.8848389923</v>
      </c>
      <c r="C20" s="447">
        <f t="shared" si="0"/>
        <v>100747.55675784221</v>
      </c>
      <c r="D20" s="447">
        <f ca="1">SUMIF(G:G,13,K:K)</f>
        <v>73609.399268138382</v>
      </c>
      <c r="E20" s="447">
        <f t="shared" ca="1" si="1"/>
        <v>1465771.7273492885</v>
      </c>
      <c r="F20" s="431"/>
      <c r="G20" s="459">
        <v>2</v>
      </c>
      <c r="H20" s="459">
        <v>13</v>
      </c>
      <c r="I20" s="444">
        <f t="shared" ca="1" si="5"/>
        <v>2940201.8252553102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12112.312050045464</v>
      </c>
      <c r="L20" s="444">
        <f t="shared" ca="1" si="3"/>
        <v>2919067.2040609568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1465771.7273492885</v>
      </c>
      <c r="C21" s="447">
        <f t="shared" si="0"/>
        <v>100747.55675784221</v>
      </c>
      <c r="D21" s="447">
        <f ca="1">SUMIF(G:G,14,K:K)</f>
        <v>72220.959625951771</v>
      </c>
      <c r="E21" s="447">
        <f t="shared" ca="1" si="1"/>
        <v>1437245.1302173981</v>
      </c>
      <c r="F21" s="431"/>
      <c r="G21" s="459">
        <v>2</v>
      </c>
      <c r="H21" s="459">
        <v>14</v>
      </c>
      <c r="I21" s="444">
        <f t="shared" ca="1" si="5"/>
        <v>2919067.2040609568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12024.251128402326</v>
      </c>
      <c r="L21" s="444">
        <f t="shared" ca="1" si="3"/>
        <v>2897844.5219449606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1437245.1302173981</v>
      </c>
      <c r="C22" s="447">
        <f t="shared" si="0"/>
        <v>100747.55675784221</v>
      </c>
      <c r="D22" s="447">
        <f ca="1">SUMIF(G:G,15,K:K)</f>
        <v>70761.484776576646</v>
      </c>
      <c r="E22" s="447">
        <f t="shared" ca="1" si="1"/>
        <v>1407259.0582361326</v>
      </c>
      <c r="F22" s="431"/>
      <c r="G22" s="459">
        <v>2</v>
      </c>
      <c r="H22" s="459">
        <v>15</v>
      </c>
      <c r="I22" s="444">
        <f t="shared" ca="1" si="5"/>
        <v>2897844.5219449606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11935.82328625234</v>
      </c>
      <c r="L22" s="444">
        <f t="shared" ca="1" si="3"/>
        <v>2876533.4119868143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1407259.0582361326</v>
      </c>
      <c r="C23" s="447">
        <f t="shared" si="0"/>
        <v>100747.55675784221</v>
      </c>
      <c r="D23" s="447">
        <f ca="1">SUMIF(G:G,16,K:K)</f>
        <v>69227.340423996851</v>
      </c>
      <c r="E23" s="447">
        <f t="shared" ca="1" si="1"/>
        <v>1375738.8419022872</v>
      </c>
      <c r="F23" s="431"/>
      <c r="G23" s="459">
        <v>2</v>
      </c>
      <c r="H23" s="459">
        <v>16</v>
      </c>
      <c r="I23" s="444">
        <f t="shared" ca="1" si="5"/>
        <v>2876533.4119868143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11847.026994760065</v>
      </c>
      <c r="L23" s="444">
        <f t="shared" ca="1" si="3"/>
        <v>2855133.5057371757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1375738.8419022872</v>
      </c>
      <c r="C24" s="447">
        <f t="shared" si="0"/>
        <v>100747.55675784221</v>
      </c>
      <c r="D24" s="447">
        <f ca="1">SUMIF(G:G,17,K:K)</f>
        <v>67614.706334714516</v>
      </c>
      <c r="E24" s="447">
        <f t="shared" ca="1" si="1"/>
        <v>1342605.9914791596</v>
      </c>
      <c r="F24" s="431"/>
      <c r="G24" s="459">
        <v>2</v>
      </c>
      <c r="H24" s="459">
        <v>17</v>
      </c>
      <c r="I24" s="444">
        <f t="shared" ca="1" si="5"/>
        <v>2855133.5057371757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11757.860718719903</v>
      </c>
      <c r="L24" s="444">
        <f t="shared" ca="1" si="3"/>
        <v>2833644.433211497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1342605.9914791596</v>
      </c>
      <c r="C25" s="447">
        <f t="shared" si="0"/>
        <v>100747.55675784221</v>
      </c>
      <c r="D25" s="447">
        <f ca="1">SUMIF(G:G,18,K:K)</f>
        <v>65919.566824835725</v>
      </c>
      <c r="E25" s="447">
        <f t="shared" ca="1" si="1"/>
        <v>1307778.0015461531</v>
      </c>
      <c r="F25" s="431"/>
      <c r="G25" s="459">
        <v>2</v>
      </c>
      <c r="H25" s="459">
        <v>18</v>
      </c>
      <c r="I25" s="444">
        <f t="shared" ca="1" si="5"/>
        <v>2833644.433211497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11668.322916529576</v>
      </c>
      <c r="L25" s="444">
        <f t="shared" ca="1" si="3"/>
        <v>2812065.8228836278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1307778.0015461531</v>
      </c>
      <c r="C26" s="447">
        <f t="shared" si="0"/>
        <v>100747.55675784221</v>
      </c>
      <c r="D26" s="447">
        <f ca="1">SUMIF(G:G,19,K:K)</f>
        <v>64137.700760457206</v>
      </c>
      <c r="E26" s="447">
        <f t="shared" ca="1" si="1"/>
        <v>1271168.1455487681</v>
      </c>
      <c r="F26" s="431"/>
      <c r="G26" s="459">
        <v>2</v>
      </c>
      <c r="H26" s="459">
        <v>19</v>
      </c>
      <c r="I26" s="444">
        <f t="shared" ca="1" si="5"/>
        <v>2812065.8228836278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11578.412040163454</v>
      </c>
      <c r="L26" s="444">
        <f t="shared" ca="1" si="3"/>
        <v>2790397.3016793923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1271168.1455487681</v>
      </c>
      <c r="C27" s="447">
        <f t="shared" si="0"/>
        <v>100747.55675784221</v>
      </c>
      <c r="D27" s="447">
        <f ca="1">SUMIF(G:G,20,K:K)</f>
        <v>62264.671046454023</v>
      </c>
      <c r="E27" s="447">
        <f t="shared" ca="1" si="1"/>
        <v>1232685.2598373799</v>
      </c>
      <c r="F27" s="431"/>
      <c r="G27" s="459">
        <v>2</v>
      </c>
      <c r="H27" s="459">
        <v>20</v>
      </c>
      <c r="I27" s="444">
        <f t="shared" ca="1" si="5"/>
        <v>2790397.3016793923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11488.126535145806</v>
      </c>
      <c r="L27" s="444">
        <f t="shared" ca="1" si="3"/>
        <v>2768638.4949701396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1232685.2598373799</v>
      </c>
      <c r="C28" s="447">
        <f t="shared" si="0"/>
        <v>100747.55675784221</v>
      </c>
      <c r="D28" s="447">
        <f ca="1">SUMIF(G:G,21,K:K)</f>
        <v>60295.813577493565</v>
      </c>
      <c r="E28" s="447">
        <f t="shared" ca="1" si="1"/>
        <v>1192233.5166570314</v>
      </c>
      <c r="F28" s="431"/>
      <c r="G28" s="459">
        <v>2</v>
      </c>
      <c r="H28" s="459">
        <v>21</v>
      </c>
      <c r="I28" s="444">
        <f t="shared" ca="1" si="5"/>
        <v>2768638.4949701396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11397.46484052392</v>
      </c>
      <c r="L28" s="444">
        <f t="shared" ca="1" si="3"/>
        <v>2746789.0265662647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1192233.5166570314</v>
      </c>
      <c r="C29" s="447">
        <f t="shared" si="0"/>
        <v>100747.55675784221</v>
      </c>
      <c r="D29" s="447">
        <f ca="1">SUMIF(G:G,22,K:K)</f>
        <v>58226.225623762453</v>
      </c>
      <c r="E29" s="447">
        <f t="shared" ca="1" si="1"/>
        <v>1149712.1855229517</v>
      </c>
      <c r="F29" s="431"/>
      <c r="G29" s="459">
        <v>2</v>
      </c>
      <c r="H29" s="459">
        <v>22</v>
      </c>
      <c r="I29" s="444">
        <f t="shared" ca="1" si="5"/>
        <v>2746789.0265662647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11306.425388841108</v>
      </c>
      <c r="L29" s="444">
        <f t="shared" ca="1" si="3"/>
        <v>2724848.5187107068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1149712.1855229517</v>
      </c>
      <c r="C30" s="447">
        <f t="shared" si="0"/>
        <v>100747.55675784221</v>
      </c>
      <c r="D30" s="447">
        <f ca="1">SUMIF(G:G,23,K:K)</f>
        <v>56050.753622485296</v>
      </c>
      <c r="E30" s="447">
        <f t="shared" ca="1" si="1"/>
        <v>1105015.3823875948</v>
      </c>
      <c r="F30" s="431"/>
      <c r="G30" s="459">
        <v>2</v>
      </c>
      <c r="H30" s="459">
        <v>23</v>
      </c>
      <c r="I30" s="444">
        <f t="shared" ca="1" si="5"/>
        <v>2724848.5187107068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11215.006606109617</v>
      </c>
      <c r="L30" s="444">
        <f t="shared" ca="1" si="3"/>
        <v>2702816.5920724175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1105015.3823875948</v>
      </c>
      <c r="C31" s="447">
        <f t="shared" si="0"/>
        <v>100747.55675784221</v>
      </c>
      <c r="D31" s="447">
        <f ca="1">SUMIF(G:G,24,K:K)</f>
        <v>53763.980344834243</v>
      </c>
      <c r="E31" s="447">
        <f t="shared" ca="1" si="1"/>
        <v>1058031.8059745869</v>
      </c>
      <c r="F31" s="431"/>
      <c r="G31" s="459">
        <v>2</v>
      </c>
      <c r="H31" s="459">
        <v>24</v>
      </c>
      <c r="I31" s="444">
        <f t="shared" ca="1" si="5"/>
        <v>2702816.5920724175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11123.206911783411</v>
      </c>
      <c r="L31" s="444">
        <f t="shared" ca="1" si="3"/>
        <v>2680692.8657398019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1058031.8059745869</v>
      </c>
      <c r="C32" s="447">
        <f t="shared" si="0"/>
        <v>100747.55675784221</v>
      </c>
      <c r="D32" s="447">
        <f ca="1">SUMIF(G:G,25,K:K)</f>
        <v>51360.211406273316</v>
      </c>
      <c r="E32" s="447">
        <f t="shared" ca="1" si="1"/>
        <v>1008644.460623018</v>
      </c>
      <c r="F32" s="431"/>
      <c r="G32" s="459">
        <v>3</v>
      </c>
      <c r="H32" s="459">
        <v>25</v>
      </c>
      <c r="I32" s="444">
        <f t="shared" ca="1" si="5"/>
        <v>2680692.8657398019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11031.024718730847</v>
      </c>
      <c r="L32" s="444">
        <f t="shared" ca="1" si="3"/>
        <v>2658476.9572141338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1008644.460623018</v>
      </c>
      <c r="C33" s="447">
        <f t="shared" si="0"/>
        <v>100747.55675784221</v>
      </c>
      <c r="D33" s="447">
        <f ca="1">SUMIF(G:G,26,K:K)</f>
        <v>48833.461086746465</v>
      </c>
      <c r="E33" s="447">
        <f t="shared" ca="1" si="1"/>
        <v>956730.36495192221</v>
      </c>
      <c r="F33" s="431"/>
      <c r="G33" s="459">
        <v>3</v>
      </c>
      <c r="H33" s="459">
        <v>26</v>
      </c>
      <c r="I33" s="444">
        <f t="shared" ca="1" si="5"/>
        <v>2658476.9572141338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10938.45843320723</v>
      </c>
      <c r="L33" s="444">
        <f t="shared" ca="1" si="3"/>
        <v>2636168.4824029421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956730.36495192221</v>
      </c>
      <c r="C34" s="447">
        <f t="shared" si="0"/>
        <v>100747.55675784221</v>
      </c>
      <c r="D34" s="447">
        <f ca="1">SUMIF(G:G,27,K:K)</f>
        <v>46177.43742539933</v>
      </c>
      <c r="E34" s="447">
        <f t="shared" ca="1" si="1"/>
        <v>902160.24561947933</v>
      </c>
      <c r="F34" s="431"/>
      <c r="G34" s="459">
        <v>3</v>
      </c>
      <c r="H34" s="459">
        <v>27</v>
      </c>
      <c r="I34" s="444">
        <f t="shared" ca="1" si="5"/>
        <v>2636168.4824029421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10845.506454827264</v>
      </c>
      <c r="L34" s="444">
        <f t="shared" ca="1" si="3"/>
        <v>2613767.0556133706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902160.24561947933</v>
      </c>
      <c r="C35" s="447">
        <f t="shared" si="0"/>
        <v>100747.55675784221</v>
      </c>
      <c r="D35" s="447">
        <f ca="1">SUMIF(G:G,28,K:K)</f>
        <v>43385.526552718889</v>
      </c>
      <c r="E35" s="447">
        <f t="shared" ca="1" si="1"/>
        <v>844798.21541435597</v>
      </c>
      <c r="F35" s="431"/>
      <c r="G35" s="459">
        <v>3</v>
      </c>
      <c r="H35" s="459">
        <v>28</v>
      </c>
      <c r="I35" s="444">
        <f t="shared" ca="1" si="5"/>
        <v>2613767.0556133706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10752.167176537383</v>
      </c>
      <c r="L35" s="444">
        <f t="shared" ca="1" si="3"/>
        <v>2591272.289545509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844798.21541435597</v>
      </c>
      <c r="C36" s="447">
        <f t="shared" si="0"/>
        <v>100747.55675784221</v>
      </c>
      <c r="D36" s="447">
        <f ca="1">SUMIF(G:G,29,K:K)</f>
        <v>40450.776221075481</v>
      </c>
      <c r="E36" s="447">
        <f t="shared" ca="1" si="1"/>
        <v>784501.43487758923</v>
      </c>
      <c r="F36" s="431"/>
      <c r="G36" s="459">
        <v>3</v>
      </c>
      <c r="H36" s="459">
        <v>29</v>
      </c>
      <c r="I36" s="444">
        <f t="shared" ca="1" si="5"/>
        <v>2591272.289545509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10658.43898458796</v>
      </c>
      <c r="L36" s="444">
        <f t="shared" ca="1" si="3"/>
        <v>2568683.795285698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784501.43487758923</v>
      </c>
      <c r="C37" s="447">
        <f t="shared" si="0"/>
        <v>100747.55675784221</v>
      </c>
      <c r="D37" s="447">
        <f ca="1">SUMIF(G:G,30,K:K)</f>
        <v>37365.878492656157</v>
      </c>
      <c r="E37" s="447">
        <f t="shared" ca="1" si="1"/>
        <v>721119.7566124032</v>
      </c>
      <c r="F37" s="431"/>
      <c r="G37" s="459">
        <v>3</v>
      </c>
      <c r="H37" s="459">
        <v>30</v>
      </c>
      <c r="I37" s="444">
        <f t="shared" ca="1" si="5"/>
        <v>2568683.795285698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10564.320258505413</v>
      </c>
      <c r="L37" s="444">
        <f t="shared" ca="1" si="3"/>
        <v>2546001.1822998049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721119.7566124032</v>
      </c>
      <c r="C38" s="447">
        <f t="shared" si="0"/>
        <v>100747.55675784221</v>
      </c>
      <c r="D38" s="447">
        <f ca="1">SUMIF(G:G,31,K:K)</f>
        <v>34123.151541679857</v>
      </c>
      <c r="E38" s="447">
        <f t="shared" ca="1" si="1"/>
        <v>654495.35139624088</v>
      </c>
      <c r="F38" s="431"/>
      <c r="G38" s="459">
        <v>3</v>
      </c>
      <c r="H38" s="459">
        <v>31</v>
      </c>
      <c r="I38" s="444">
        <f t="shared" ca="1" si="5"/>
        <v>2546001.1822998049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10469.809371064192</v>
      </c>
      <c r="L38" s="444">
        <f t="shared" ca="1" si="3"/>
        <v>2523224.0584264705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654495.35139624088</v>
      </c>
      <c r="C39" s="447">
        <f t="shared" si="0"/>
        <v>100747.55675784221</v>
      </c>
      <c r="D39" s="447">
        <f ca="1">SUMIF(G:G,32,K:K)</f>
        <v>30714.520525579341</v>
      </c>
      <c r="E39" s="447">
        <f t="shared" ca="1" si="1"/>
        <v>584462.31516397803</v>
      </c>
      <c r="F39" s="431"/>
      <c r="G39" s="459">
        <v>3</v>
      </c>
      <c r="H39" s="459">
        <v>32</v>
      </c>
      <c r="I39" s="444">
        <f t="shared" ca="1" si="5"/>
        <v>2523224.0584264705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10374.904688258632</v>
      </c>
      <c r="L39" s="444">
        <f t="shared" ca="1" si="3"/>
        <v>2500352.0298703304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584462.31516397803</v>
      </c>
      <c r="C40" s="447">
        <f t="shared" si="0"/>
        <v>100747.55675784221</v>
      </c>
      <c r="D40" s="447">
        <f ca="1">SUMIF(G:G,33,K:K)</f>
        <v>27131.497477516572</v>
      </c>
      <c r="E40" s="447">
        <f t="shared" ca="1" si="1"/>
        <v>510846.25588365243</v>
      </c>
      <c r="F40" s="431"/>
      <c r="G40" s="459">
        <v>3</v>
      </c>
      <c r="H40" s="459">
        <v>33</v>
      </c>
      <c r="I40" s="444">
        <f t="shared" ca="1" si="5"/>
        <v>2500352.0298703304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10279.604569274714</v>
      </c>
      <c r="L40" s="444">
        <f t="shared" ca="1" si="3"/>
        <v>2477384.7011952065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510846.25588365243</v>
      </c>
      <c r="C41" s="447">
        <f t="shared" si="0"/>
        <v>100747.55675784221</v>
      </c>
      <c r="D41" s="447">
        <f ca="1">SUMIF(G:G,34,K:K)</f>
        <v>23365.160170160932</v>
      </c>
      <c r="E41" s="447">
        <f t="shared" ca="1" si="1"/>
        <v>433463.85929597117</v>
      </c>
      <c r="F41" s="431"/>
      <c r="G41" s="459">
        <v>3</v>
      </c>
      <c r="H41" s="459">
        <v>34</v>
      </c>
      <c r="I41" s="444">
        <f t="shared" ca="1" si="5"/>
        <v>2477384.7011952065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10183.907366461699</v>
      </c>
      <c r="L41" s="444">
        <f t="shared" ca="1" si="3"/>
        <v>2454321.6753172693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433463.85929597117</v>
      </c>
      <c r="C42" s="447">
        <f t="shared" si="0"/>
        <v>100747.55675784221</v>
      </c>
      <c r="D42" s="447">
        <f ca="1">SUMIF(G:G,35,K:K)</f>
        <v>19406.12989809821</v>
      </c>
      <c r="E42" s="447">
        <f t="shared" ca="1" si="1"/>
        <v>352122.43243622722</v>
      </c>
      <c r="F42" s="431"/>
      <c r="G42" s="459">
        <v>3</v>
      </c>
      <c r="H42" s="459">
        <v>35</v>
      </c>
      <c r="I42" s="444">
        <f t="shared" ca="1" si="5"/>
        <v>2454321.6753172693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10087.811425303627</v>
      </c>
      <c r="L42" s="444">
        <f t="shared" ca="1" si="3"/>
        <v>2431162.5534981741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352122.43243622722</v>
      </c>
      <c r="C43" s="447">
        <f t="shared" si="0"/>
        <v>100747.55675784221</v>
      </c>
      <c r="D43" s="447">
        <f ca="1">SUMIF(G:G,36,K:K)</f>
        <v>15244.548123545523</v>
      </c>
      <c r="E43" s="447">
        <f t="shared" ca="1" si="1"/>
        <v>266619.42380193056</v>
      </c>
      <c r="F43" s="431"/>
      <c r="G43" s="459">
        <v>3</v>
      </c>
      <c r="H43" s="459">
        <v>36</v>
      </c>
      <c r="I43" s="444">
        <f t="shared" ca="1" si="5"/>
        <v>2431162.5534981741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9991.3150843907297</v>
      </c>
      <c r="L43" s="444">
        <f t="shared" ca="1" si="3"/>
        <v>2407906.9353381661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266619.42380193056</v>
      </c>
      <c r="C44" s="447">
        <f t="shared" si="0"/>
        <v>100747.55675784221</v>
      </c>
      <c r="D44" s="447">
        <f ca="1">SUMIF(G:G,37,K:K)</f>
        <v>10870.051927216684</v>
      </c>
      <c r="E44" s="447">
        <f t="shared" ca="1" si="1"/>
        <v>176741.91897130504</v>
      </c>
      <c r="F44" s="431"/>
      <c r="G44" s="459">
        <v>4</v>
      </c>
      <c r="H44" s="459">
        <v>37</v>
      </c>
      <c r="I44" s="444">
        <f t="shared" ca="1" si="5"/>
        <v>2407906.9353381661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9894.4166753906975</v>
      </c>
      <c r="L44" s="444">
        <f t="shared" ca="1" si="3"/>
        <v>2384554.418769158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176741.91897130504</v>
      </c>
      <c r="C45" s="447">
        <f t="shared" si="0"/>
        <v>100747.55675784221</v>
      </c>
      <c r="D45" s="447">
        <f ca="1">SUMIF(G:G,38,K:K)</f>
        <v>6271.7482032072403</v>
      </c>
      <c r="E45" s="447">
        <f t="shared" ca="1" si="1"/>
        <v>82266.110416670082</v>
      </c>
      <c r="F45" s="431"/>
      <c r="G45" s="459">
        <v>4</v>
      </c>
      <c r="H45" s="459">
        <v>38</v>
      </c>
      <c r="I45" s="444">
        <f t="shared" ca="1" si="5"/>
        <v>2384554.418769158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9797.114523019829</v>
      </c>
      <c r="L45" s="444">
        <f t="shared" ca="1" si="3"/>
        <v>2361104.6000477788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82266.110416670082</v>
      </c>
      <c r="C46" s="447">
        <f t="shared" si="0"/>
        <v>100747.55675784221</v>
      </c>
      <c r="D46" s="447">
        <f ca="1">SUMIF(G:G,39,K:K)</f>
        <v>1438.1865336408314</v>
      </c>
      <c r="E46" s="447">
        <f t="shared" ca="1" si="1"/>
        <v>-17043.259807531293</v>
      </c>
      <c r="F46" s="431"/>
      <c r="G46" s="459">
        <v>4</v>
      </c>
      <c r="H46" s="459">
        <v>39</v>
      </c>
      <c r="I46" s="444">
        <f t="shared" ca="1" si="5"/>
        <v>2361104.6000477788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9699.4069450140832</v>
      </c>
      <c r="L46" s="444">
        <f t="shared" ca="1" si="3"/>
        <v>2337557.0737483939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-17043.259807531293</v>
      </c>
      <c r="C47" s="447">
        <f t="shared" si="0"/>
        <v>100747.55675784221</v>
      </c>
      <c r="D47" s="447">
        <f ca="1">SUMIF(G:G,40,K:K)</f>
        <v>-3642.6693244689941</v>
      </c>
      <c r="E47" s="447">
        <f t="shared" ca="1" si="1"/>
        <v>-121433.4858898425</v>
      </c>
      <c r="F47" s="431"/>
      <c r="G47" s="459">
        <v>4</v>
      </c>
      <c r="H47" s="459">
        <v>40</v>
      </c>
      <c r="I47" s="444">
        <f t="shared" ca="1" si="5"/>
        <v>2337557.0737483939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9601.29225209998</v>
      </c>
      <c r="L47" s="444">
        <f t="shared" ca="1" si="3"/>
        <v>2313911.4327560952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-121433.4858898425</v>
      </c>
      <c r="C48" s="447">
        <f t="shared" si="0"/>
        <v>100747.55675784221</v>
      </c>
      <c r="D48" s="447">
        <f ca="1">SUMIF(G:G,41,K:K)</f>
        <v>-8983.4714111432422</v>
      </c>
      <c r="E48" s="447">
        <f t="shared" ca="1" si="1"/>
        <v>-231164.51405882795</v>
      </c>
      <c r="F48" s="431"/>
      <c r="G48" s="459">
        <v>4</v>
      </c>
      <c r="H48" s="459">
        <v>41</v>
      </c>
      <c r="I48" s="444">
        <f t="shared" ca="1" si="5"/>
        <v>2313911.4327560952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9502.7687479654014</v>
      </c>
      <c r="L48" s="444">
        <f t="shared" ca="1" si="3"/>
        <v>2290167.2682596617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-231164.51405882795</v>
      </c>
      <c r="C49" s="447">
        <f t="shared" si="0"/>
        <v>100747.55675784221</v>
      </c>
      <c r="D49" s="447">
        <f ca="1">SUMIF(G:G,42,K:K)</f>
        <v>-14597.519068782462</v>
      </c>
      <c r="E49" s="447">
        <f t="shared" ca="1" si="1"/>
        <v>-346509.58988545259</v>
      </c>
      <c r="F49" s="431"/>
      <c r="G49" s="459">
        <v>4</v>
      </c>
      <c r="H49" s="459">
        <v>42</v>
      </c>
      <c r="I49" s="444">
        <f t="shared" ca="1" si="5"/>
        <v>2290167.2682596617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9403.8347292302624</v>
      </c>
      <c r="L49" s="444">
        <f t="shared" ca="1" si="3"/>
        <v>2266324.169744493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-346509.58988545259</v>
      </c>
      <c r="C50" s="447">
        <f t="shared" si="0"/>
        <v>100747.55675784221</v>
      </c>
      <c r="D50" s="447">
        <f ca="1">SUMIF(G:G,43,K:K)</f>
        <v>-20498.79205938501</v>
      </c>
      <c r="E50" s="447">
        <f t="shared" ca="1" si="1"/>
        <v>-467755.93870267976</v>
      </c>
      <c r="F50" s="431"/>
      <c r="G50" s="459">
        <v>4</v>
      </c>
      <c r="H50" s="459">
        <v>43</v>
      </c>
      <c r="I50" s="444">
        <f t="shared" ca="1" si="5"/>
        <v>2266324.169744493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9307.7218187503931</v>
      </c>
      <c r="L50" s="444">
        <f t="shared" ca="1" si="3"/>
        <v>2243160.9583188444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-467755.93870267976</v>
      </c>
      <c r="C51" s="447">
        <f t="shared" si="0"/>
        <v>100747.55675784221</v>
      </c>
      <c r="D51" s="447">
        <f ca="1">SUMIF(G:G,44,K:K)</f>
        <v>-26701.985376104989</v>
      </c>
      <c r="E51" s="447">
        <f t="shared" ca="1" si="1"/>
        <v>-595205.48083662696</v>
      </c>
      <c r="F51" s="431"/>
      <c r="G51" s="459">
        <v>4</v>
      </c>
      <c r="H51" s="459">
        <v>44</v>
      </c>
      <c r="I51" s="444">
        <f t="shared" ca="1" si="5"/>
        <v>2243160.9583188444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9211.2084378101899</v>
      </c>
      <c r="L51" s="444">
        <f t="shared" ca="1" si="3"/>
        <v>2219901.2335122558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-595205.48083662696</v>
      </c>
      <c r="C52" s="447">
        <f t="shared" si="0"/>
        <v>100747.55675784221</v>
      </c>
      <c r="D52" s="447">
        <f ca="1">SUMIF(G:G,45,K:K)</f>
        <v>-33222.545835835648</v>
      </c>
      <c r="E52" s="447">
        <f t="shared" ca="1" si="1"/>
        <v>-729175.58343030477</v>
      </c>
      <c r="F52" s="431"/>
      <c r="G52" s="459">
        <v>4</v>
      </c>
      <c r="H52" s="459">
        <v>45</v>
      </c>
      <c r="I52" s="444">
        <f t="shared" ca="1" si="5"/>
        <v>2219901.2335122558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9114.2929177827373</v>
      </c>
      <c r="L52" s="444">
        <f t="shared" ca="1" si="3"/>
        <v>2196544.5931856399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-729175.58343030477</v>
      </c>
      <c r="C53" s="447">
        <f t="shared" si="0"/>
        <v>100747.55675784221</v>
      </c>
      <c r="D53" s="447">
        <f ca="1">SUMIF(G:G,46,K:K)</f>
        <v>-40076.710543938723</v>
      </c>
      <c r="E53" s="447">
        <f t="shared" ca="1" si="1"/>
        <v>-869999.85073208564</v>
      </c>
      <c r="F53" s="431"/>
      <c r="G53" s="459">
        <v>4</v>
      </c>
      <c r="H53" s="459">
        <v>46</v>
      </c>
      <c r="I53" s="444">
        <f t="shared" ca="1" si="5"/>
        <v>2196544.5931856399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9016.9735830885038</v>
      </c>
      <c r="L53" s="444">
        <f t="shared" ca="1" si="3"/>
        <v>2173090.6335243299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-869999.85073208564</v>
      </c>
      <c r="C54" s="447">
        <f t="shared" si="0"/>
        <v>100747.55675784221</v>
      </c>
      <c r="D54" s="447">
        <f ca="1">SUMIF(G:G,47,K:K)</f>
        <v>-47281.54732690235</v>
      </c>
      <c r="E54" s="447">
        <f t="shared" ca="1" si="1"/>
        <v>-1018028.9548168302</v>
      </c>
      <c r="F54" s="431"/>
      <c r="G54" s="459">
        <v>4</v>
      </c>
      <c r="H54" s="459">
        <v>47</v>
      </c>
      <c r="I54" s="444">
        <f t="shared" ca="1" si="5"/>
        <v>2173090.6335243299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8919.2487511663785</v>
      </c>
      <c r="L54" s="444">
        <f t="shared" ca="1" si="3"/>
        <v>2149538.9490310973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-1018028.9548168302</v>
      </c>
      <c r="C55" s="447">
        <f t="shared" si="0"/>
        <v>100747.55675784221</v>
      </c>
      <c r="D55" s="447">
        <f ca="1">SUMIF(G:G,48,K:K)</f>
        <v>-54854.997233610506</v>
      </c>
      <c r="E55" s="447">
        <f t="shared" ca="1" si="1"/>
        <v>-1173631.5088082831</v>
      </c>
      <c r="F55" s="431"/>
      <c r="G55" s="459">
        <v>4</v>
      </c>
      <c r="H55" s="459">
        <v>48</v>
      </c>
      <c r="I55" s="444">
        <f t="shared" ca="1" si="5"/>
        <v>2149538.9490310973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8821.1167324445778</v>
      </c>
      <c r="L55" s="444">
        <f t="shared" ca="1" si="3"/>
        <v>2125889.1325191432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-1173631.5088082831</v>
      </c>
      <c r="C56" s="447">
        <f t="shared" si="0"/>
        <v>100747.55675784221</v>
      </c>
      <c r="D56" s="447">
        <f ca="1">SUMIF(G:G,49,K:K)</f>
        <v>-62815.919211058077</v>
      </c>
      <c r="E56" s="447">
        <f t="shared" ca="1" si="1"/>
        <v>-1337194.9847771835</v>
      </c>
      <c r="F56" s="431"/>
      <c r="G56" s="459">
        <f>G55+1</f>
        <v>5</v>
      </c>
      <c r="H56" s="459">
        <v>49</v>
      </c>
      <c r="I56" s="444">
        <f t="shared" ca="1" si="5"/>
        <v>2125889.1325191432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8722.5758303114344</v>
      </c>
      <c r="L56" s="444">
        <f t="shared" ca="1" si="3"/>
        <v>2102140.7751050554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-1337194.9847771835</v>
      </c>
      <c r="C57" s="447">
        <f t="shared" si="0"/>
        <v>100747.55675784221</v>
      </c>
      <c r="D57" s="447">
        <f ca="1">SUMIF(G:G,50,K:K)</f>
        <v>-71184.137065760267</v>
      </c>
      <c r="E57" s="447">
        <f t="shared" ca="1" si="1"/>
        <v>-1509126.678600786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2102140.7751050554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8623.6243410860679</v>
      </c>
      <c r="L57" s="444">
        <f t="shared" ca="1" si="3"/>
        <v>2078293.4662017424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-1509126.678600786</v>
      </c>
      <c r="C58" s="447">
        <f t="shared" si="0"/>
        <v>100747.55675784221</v>
      </c>
      <c r="D58" s="447">
        <f ca="1">SUMIF(G:G,51,K:K)</f>
        <v>-79980.488827796813</v>
      </c>
      <c r="E58" s="447">
        <f t="shared" ca="1" si="1"/>
        <v>-1689854.7241864251</v>
      </c>
      <c r="F58" s="431"/>
      <c r="G58" s="459">
        <f t="shared" si="8"/>
        <v>5</v>
      </c>
      <c r="H58" s="459">
        <v>51</v>
      </c>
      <c r="I58" s="444">
        <f t="shared" ca="1" si="5"/>
        <v>2078293.4662017424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8524.26055398893</v>
      </c>
      <c r="L58" s="444">
        <f t="shared" ca="1" si="3"/>
        <v>2054346.7935113322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-1689854.7241864251</v>
      </c>
      <c r="C59" s="447">
        <f t="shared" si="0"/>
        <v>100747.55675784221</v>
      </c>
      <c r="D59" s="447">
        <f ca="1">SUMIF(G:G,52,K:K)</f>
        <v>-89226.878640414492</v>
      </c>
      <c r="E59" s="447">
        <f t="shared" ca="1" si="1"/>
        <v>-1879829.1595846817</v>
      </c>
      <c r="F59" s="431"/>
      <c r="G59" s="459">
        <f t="shared" si="8"/>
        <v>5</v>
      </c>
      <c r="H59" s="459">
        <v>52</v>
      </c>
      <c r="I59" s="444">
        <f t="shared" ca="1" si="5"/>
        <v>2054346.7935113322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8424.4827511122221</v>
      </c>
      <c r="L59" s="444">
        <f t="shared" ca="1" si="3"/>
        <v>2030300.3430180454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-1879829.1595846817</v>
      </c>
      <c r="C60" s="447">
        <f t="shared" si="0"/>
        <v>100747.55675784221</v>
      </c>
      <c r="D60" s="447">
        <f ca="1">SUMIF(G:G,53,K:K)</f>
        <v>-98946.331304400039</v>
      </c>
      <c r="E60" s="447">
        <f t="shared" ca="1" si="1"/>
        <v>-2079523.0476469239</v>
      </c>
      <c r="F60" s="431"/>
      <c r="G60" s="459">
        <f t="shared" si="8"/>
        <v>5</v>
      </c>
      <c r="H60" s="459">
        <v>53</v>
      </c>
      <c r="I60" s="444">
        <f t="shared" ca="1" si="5"/>
        <v>2030300.3430180454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8324.289207390193</v>
      </c>
      <c r="L60" s="444">
        <f t="shared" ca="1" si="3"/>
        <v>2006153.6989810367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-2079523.0476469239</v>
      </c>
      <c r="C61" s="447">
        <f t="shared" si="0"/>
        <v>100747.55675784221</v>
      </c>
      <c r="D61" s="447">
        <f ca="1">SUMIF(G:G,54,K:K)</f>
        <v>-109163.04961304679</v>
      </c>
      <c r="E61" s="447">
        <f t="shared" ca="1" si="1"/>
        <v>-2289433.654017813</v>
      </c>
      <c r="F61" s="431"/>
      <c r="G61" s="459">
        <f t="shared" si="8"/>
        <v>5</v>
      </c>
      <c r="H61" s="459">
        <v>54</v>
      </c>
      <c r="I61" s="444">
        <f t="shared" ca="1" si="5"/>
        <v>2006153.6989810367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8223.6781905693242</v>
      </c>
      <c r="L61" s="444">
        <f t="shared" ca="1" si="3"/>
        <v>1981906.443927207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-2289433.654017813</v>
      </c>
      <c r="C62" s="447">
        <f t="shared" si="0"/>
        <v>100747.55675784221</v>
      </c>
      <c r="D62" s="447">
        <f ca="1">SUMIF(G:G,55,K:K)</f>
        <v>-119902.47462048703</v>
      </c>
      <c r="E62" s="447">
        <f t="shared" ca="1" si="1"/>
        <v>-2510083.6853961423</v>
      </c>
      <c r="F62" s="431"/>
      <c r="G62" s="459">
        <f t="shared" si="8"/>
        <v>5</v>
      </c>
      <c r="H62" s="459">
        <v>55</v>
      </c>
      <c r="I62" s="444">
        <f t="shared" ca="1" si="5"/>
        <v>1981906.443927207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8122.6479611783652</v>
      </c>
      <c r="L62" s="444">
        <f t="shared" ca="1" si="3"/>
        <v>1957558.1586439863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-2510083.6853961423</v>
      </c>
      <c r="C63" s="447">
        <f t="shared" si="0"/>
        <v>100747.55675784221</v>
      </c>
      <c r="D63" s="447">
        <f ca="1">SUMIF(G:G,56,K:K)</f>
        <v>-131191.3489934665</v>
      </c>
      <c r="E63" s="447">
        <f t="shared" ca="1" si="1"/>
        <v>-2742022.5911474512</v>
      </c>
      <c r="F63" s="431"/>
      <c r="G63" s="459">
        <f t="shared" si="8"/>
        <v>5</v>
      </c>
      <c r="H63" s="459">
        <v>56</v>
      </c>
      <c r="I63" s="444">
        <f t="shared" ca="1" si="5"/>
        <v>1957558.1586439863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8021.1967724982815</v>
      </c>
      <c r="L63" s="444">
        <f t="shared" ca="1" si="3"/>
        <v>1933108.4221720856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-2742022.5911474512</v>
      </c>
      <c r="C64" s="447">
        <f t="shared" si="0"/>
        <v>100747.55675784221</v>
      </c>
      <c r="D64" s="447">
        <f ca="1">SUMIF(G:G,57,K:K)</f>
        <v>-143057.78360431601</v>
      </c>
      <c r="E64" s="447">
        <f t="shared" ca="1" si="1"/>
        <v>-2985827.9315096093</v>
      </c>
      <c r="F64" s="431"/>
      <c r="G64" s="459">
        <f t="shared" si="8"/>
        <v>5</v>
      </c>
      <c r="H64" s="459">
        <v>57</v>
      </c>
      <c r="I64" s="444">
        <f t="shared" ca="1" si="5"/>
        <v>1933108.4221720856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7919.3228705320271</v>
      </c>
      <c r="L64" s="444">
        <f t="shared" ca="1" si="3"/>
        <v>1908556.8117982186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-2985827.9315096093</v>
      </c>
      <c r="C65" s="447">
        <f t="shared" si="0"/>
        <v>100747.55675784221</v>
      </c>
      <c r="D65" s="447">
        <f ca="1">SUMIF(G:G,58,K:K)</f>
        <v>-155531.32753094606</v>
      </c>
      <c r="E65" s="447">
        <f t="shared" ca="1" si="1"/>
        <v>-3242106.8157983976</v>
      </c>
      <c r="F65" s="431"/>
      <c r="G65" s="459">
        <f t="shared" si="8"/>
        <v>5</v>
      </c>
      <c r="H65" s="459">
        <v>58</v>
      </c>
      <c r="I65" s="444">
        <f t="shared" ca="1" si="5"/>
        <v>1908556.8117982186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7817.024493974247</v>
      </c>
      <c r="L65" s="444">
        <f t="shared" ca="1" si="3"/>
        <v>1883902.9030477938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-3242106.8157983976</v>
      </c>
      <c r="C66" s="447">
        <f t="shared" si="0"/>
        <v>100747.55675784221</v>
      </c>
      <c r="D66" s="447">
        <f ca="1">SUMIF(G:G,59,K:K)</f>
        <v>-168643.04163817372</v>
      </c>
      <c r="E66" s="447">
        <f t="shared" ca="1" si="1"/>
        <v>-3511497.4141944135</v>
      </c>
      <c r="F66" s="431"/>
      <c r="G66" s="459">
        <f t="shared" si="8"/>
        <v>5</v>
      </c>
      <c r="H66" s="459">
        <v>59</v>
      </c>
      <c r="I66" s="444">
        <f t="shared" ca="1" si="5"/>
        <v>1883902.9030477938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7714.2998741808115</v>
      </c>
      <c r="L66" s="444">
        <f t="shared" ca="1" si="3"/>
        <v>1859146.2696775757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-3511497.4141944135</v>
      </c>
      <c r="C67" s="447">
        <f t="shared" si="0"/>
        <v>100747.55675784221</v>
      </c>
      <c r="D67" s="447">
        <f t="shared" ref="D67:D136" ca="1" si="9">SUMIF(G:G,60,K:K)</f>
        <v>-182425.57592360978</v>
      </c>
      <c r="E67" s="447">
        <f t="shared" ca="1" si="1"/>
        <v>-3794670.5468758652</v>
      </c>
      <c r="F67" s="431"/>
      <c r="G67" s="459">
        <f t="shared" si="8"/>
        <v>5</v>
      </c>
      <c r="H67" s="459">
        <v>60</v>
      </c>
      <c r="I67" s="444">
        <f t="shared" ca="1" si="5"/>
        <v>1859146.2696775757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7611.1472351382354</v>
      </c>
      <c r="L67" s="444">
        <f t="shared" ca="1" si="3"/>
        <v>1834286.483668315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-3794670.5468758652</v>
      </c>
      <c r="C68" s="447">
        <f t="shared" si="0"/>
        <v>100747.55675784221</v>
      </c>
      <c r="D68" s="447">
        <f t="shared" ca="1" si="9"/>
        <v>-182425.57592360978</v>
      </c>
      <c r="E68" s="447">
        <f t="shared" ca="1" si="1"/>
        <v>-4077843.6795573169</v>
      </c>
      <c r="F68" s="431"/>
      <c r="G68" s="459">
        <f>G67+1</f>
        <v>6</v>
      </c>
      <c r="H68" s="459">
        <v>61</v>
      </c>
      <c r="I68" s="444">
        <f t="shared" ca="1" si="5"/>
        <v>1834286.483668315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7507.5647934329836</v>
      </c>
      <c r="L68" s="444">
        <f t="shared" ca="1" si="3"/>
        <v>1809323.115217349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-4077843.6795573169</v>
      </c>
      <c r="C69" s="447">
        <f t="shared" si="0"/>
        <v>100747.55675784221</v>
      </c>
      <c r="D69" s="447">
        <f t="shared" ca="1" si="9"/>
        <v>-182425.57592360978</v>
      </c>
      <c r="E69" s="447">
        <f t="shared" ca="1" si="1"/>
        <v>-4361016.8122387687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1809323.115217349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7403.5507582206246</v>
      </c>
      <c r="L69" s="444">
        <f t="shared" ca="1" si="3"/>
        <v>1784255.7327311707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-4361016.8122387687</v>
      </c>
      <c r="C70" s="447">
        <f t="shared" si="0"/>
        <v>100747.55675784221</v>
      </c>
      <c r="D70" s="447">
        <f t="shared" ca="1" si="9"/>
        <v>-182425.57592360978</v>
      </c>
      <c r="E70" s="447">
        <f t="shared" ca="1" si="1"/>
        <v>-4644189.9449202204</v>
      </c>
      <c r="F70" s="431"/>
      <c r="G70" s="459">
        <f t="shared" si="10"/>
        <v>6</v>
      </c>
      <c r="H70" s="459">
        <v>63</v>
      </c>
      <c r="I70" s="444">
        <f t="shared" ca="1" si="5"/>
        <v>1784255.7327311707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7299.1033311948822</v>
      </c>
      <c r="L70" s="444">
        <f t="shared" ca="1" si="3"/>
        <v>1759083.9028179666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-4644189.9449202204</v>
      </c>
      <c r="C71" s="447">
        <f t="shared" si="0"/>
        <v>100747.55675784221</v>
      </c>
      <c r="D71" s="447">
        <f t="shared" ca="1" si="9"/>
        <v>-182425.57592360978</v>
      </c>
      <c r="E71" s="447">
        <f t="shared" ca="1" si="1"/>
        <v>-4927363.0776016722</v>
      </c>
      <c r="F71" s="431"/>
      <c r="G71" s="459">
        <f t="shared" si="10"/>
        <v>6</v>
      </c>
      <c r="H71" s="459">
        <v>64</v>
      </c>
      <c r="I71" s="444">
        <f t="shared" ca="1" si="5"/>
        <v>1759083.9028179666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7194.2207065565317</v>
      </c>
      <c r="L71" s="444">
        <f t="shared" ca="1" si="3"/>
        <v>1733807.1902801241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-4927363.0776016722</v>
      </c>
      <c r="C72" s="447">
        <f t="shared" si="0"/>
        <v>100747.55675784221</v>
      </c>
      <c r="D72" s="447">
        <f t="shared" ca="1" si="9"/>
        <v>-182425.57592360978</v>
      </c>
      <c r="E72" s="447">
        <f t="shared" ca="1" si="1"/>
        <v>-5210536.2102831239</v>
      </c>
      <c r="F72" s="431"/>
      <c r="G72" s="459">
        <f t="shared" si="10"/>
        <v>6</v>
      </c>
      <c r="H72" s="459">
        <v>65</v>
      </c>
      <c r="I72" s="444">
        <f t="shared" ca="1" si="5"/>
        <v>1733807.1902801241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7088.9010709821878</v>
      </c>
      <c r="L72" s="444">
        <f t="shared" ca="1" si="3"/>
        <v>1708425.1581067073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-5210536.2102831239</v>
      </c>
      <c r="C73" s="447">
        <f t="shared" si="0"/>
        <v>100747.55675784221</v>
      </c>
      <c r="D73" s="447">
        <f t="shared" ca="1" si="9"/>
        <v>-182425.57592360978</v>
      </c>
      <c r="E73" s="447">
        <f t="shared" ca="1" si="1"/>
        <v>-5493709.3429645756</v>
      </c>
      <c r="F73" s="431"/>
      <c r="G73" s="459">
        <f t="shared" si="10"/>
        <v>6</v>
      </c>
      <c r="H73" s="459">
        <v>66</v>
      </c>
      <c r="I73" s="444">
        <f t="shared" ca="1" si="5"/>
        <v>1708425.1581067073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6983.1426035929499</v>
      </c>
      <c r="L73" s="444">
        <f t="shared" ca="1" si="3"/>
        <v>1682937.3674659012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-5493709.3429645756</v>
      </c>
      <c r="C74" s="447">
        <f t="shared" si="0"/>
        <v>100747.55675784221</v>
      </c>
      <c r="D74" s="447">
        <f t="shared" ca="1" si="9"/>
        <v>-182425.57592360978</v>
      </c>
      <c r="E74" s="447">
        <f t="shared" ca="1" si="1"/>
        <v>-5776882.4756460274</v>
      </c>
      <c r="F74" s="431"/>
      <c r="G74" s="459">
        <f t="shared" si="10"/>
        <v>6</v>
      </c>
      <c r="H74" s="459">
        <v>67</v>
      </c>
      <c r="I74" s="444">
        <f t="shared" ca="1" si="5"/>
        <v>1682937.3674659012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6876.9434759229252</v>
      </c>
      <c r="L74" s="444">
        <f t="shared" ca="1" si="3"/>
        <v>1657343.3776974252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-5776882.4756460274</v>
      </c>
      <c r="C75" s="447">
        <f t="shared" si="0"/>
        <v>100747.55675784221</v>
      </c>
      <c r="D75" s="447">
        <f t="shared" ca="1" si="9"/>
        <v>-182425.57592360978</v>
      </c>
      <c r="E75" s="447">
        <f t="shared" ca="1" si="1"/>
        <v>-6060055.6083274791</v>
      </c>
      <c r="F75" s="431"/>
      <c r="G75" s="459">
        <f t="shared" si="10"/>
        <v>6</v>
      </c>
      <c r="H75" s="459">
        <v>68</v>
      </c>
      <c r="I75" s="444">
        <f t="shared" ca="1" si="5"/>
        <v>1657343.3776974252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6867.7985348650209</v>
      </c>
      <c r="L75" s="444">
        <f t="shared" ca="1" si="3"/>
        <v>1655139.44690247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-6060055.6083274791</v>
      </c>
      <c r="C76" s="447">
        <f t="shared" si="0"/>
        <v>100747.55675784221</v>
      </c>
      <c r="D76" s="447">
        <f t="shared" ca="1" si="9"/>
        <v>-182425.57592360978</v>
      </c>
      <c r="E76" s="447">
        <f t="shared" ca="1" si="1"/>
        <v>-6343228.7410089308</v>
      </c>
      <c r="F76" s="431"/>
      <c r="G76" s="459">
        <f t="shared" si="10"/>
        <v>6</v>
      </c>
      <c r="H76" s="459">
        <v>69</v>
      </c>
      <c r="I76" s="444">
        <f t="shared" ca="1" si="5"/>
        <v>1655139.44690247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6858.6154898860414</v>
      </c>
      <c r="L76" s="444">
        <f t="shared" ca="1" si="3"/>
        <v>1652926.3330625359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-6343228.7410089308</v>
      </c>
      <c r="C77" s="447">
        <f t="shared" si="0"/>
        <v>100747.55675784221</v>
      </c>
      <c r="D77" s="447">
        <f t="shared" ca="1" si="9"/>
        <v>-182425.57592360978</v>
      </c>
      <c r="E77" s="447">
        <f t="shared" ca="1" si="1"/>
        <v>-6626401.8736903826</v>
      </c>
      <c r="F77" s="431"/>
      <c r="G77" s="459">
        <f t="shared" si="10"/>
        <v>6</v>
      </c>
      <c r="H77" s="459">
        <v>70</v>
      </c>
      <c r="I77" s="444">
        <f t="shared" ca="1" si="5"/>
        <v>1652926.3330625359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6849.3941822196475</v>
      </c>
      <c r="L77" s="444">
        <f t="shared" ca="1" si="3"/>
        <v>1650703.9979149352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-6626401.8736903826</v>
      </c>
      <c r="C78" s="447">
        <f t="shared" si="0"/>
        <v>100747.55675784221</v>
      </c>
      <c r="D78" s="447">
        <f t="shared" ca="1" si="9"/>
        <v>-182425.57592360978</v>
      </c>
      <c r="E78" s="447">
        <f t="shared" ca="1" si="1"/>
        <v>-6909575.0063718343</v>
      </c>
      <c r="F78" s="431"/>
      <c r="G78" s="459">
        <f t="shared" si="10"/>
        <v>6</v>
      </c>
      <c r="H78" s="459">
        <v>71</v>
      </c>
      <c r="I78" s="444">
        <f t="shared" ca="1" si="5"/>
        <v>1650703.9979149352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6840.1344524379783</v>
      </c>
      <c r="L78" s="444">
        <f t="shared" ca="1" si="3"/>
        <v>1648472.403037553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-6909575.0063718343</v>
      </c>
      <c r="C79" s="447">
        <f t="shared" si="0"/>
        <v>100747.55675784221</v>
      </c>
      <c r="D79" s="447">
        <f t="shared" ca="1" si="9"/>
        <v>-182425.57592360978</v>
      </c>
      <c r="E79" s="447">
        <f t="shared" ca="1" si="1"/>
        <v>-7192748.1390532861</v>
      </c>
      <c r="F79" s="431"/>
      <c r="G79" s="459">
        <f t="shared" si="10"/>
        <v>6</v>
      </c>
      <c r="H79" s="459">
        <v>72</v>
      </c>
      <c r="I79" s="444">
        <f t="shared" ca="1" si="5"/>
        <v>1648472.403037553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6830.836140448886</v>
      </c>
      <c r="L79" s="444">
        <f t="shared" ca="1" si="3"/>
        <v>1646231.5098481816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-7192748.1390532861</v>
      </c>
      <c r="C80" s="447">
        <f t="shared" si="0"/>
        <v>100747.55675784221</v>
      </c>
      <c r="D80" s="447">
        <f t="shared" ca="1" si="9"/>
        <v>-182425.57592360978</v>
      </c>
      <c r="E80" s="447">
        <f t="shared" ca="1" si="1"/>
        <v>-7475921.2717347378</v>
      </c>
      <c r="F80" s="431"/>
      <c r="G80" s="459">
        <f>G79+1</f>
        <v>7</v>
      </c>
      <c r="H80" s="459">
        <v>73</v>
      </c>
      <c r="I80" s="444">
        <f t="shared" ca="1" si="5"/>
        <v>1646231.5098481816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6821.499085493173</v>
      </c>
      <c r="L80" s="444">
        <f t="shared" ca="1" si="3"/>
        <v>1643981.2796038545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-7475921.2717347378</v>
      </c>
      <c r="C81" s="447">
        <f t="shared" si="0"/>
        <v>100747.55675784221</v>
      </c>
      <c r="D81" s="447">
        <f t="shared" ca="1" si="9"/>
        <v>-182425.57592360978</v>
      </c>
      <c r="E81" s="447">
        <f t="shared" ca="1" si="1"/>
        <v>-7759094.4044161895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1643981.2796038545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6812.1231261418097</v>
      </c>
      <c r="L81" s="444">
        <f t="shared" ca="1" si="3"/>
        <v>1641721.673400176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-7759094.4044161895</v>
      </c>
      <c r="C82" s="447">
        <f t="shared" si="0"/>
        <v>100747.55675784221</v>
      </c>
      <c r="D82" s="447">
        <f t="shared" ca="1" si="9"/>
        <v>-182425.57592360978</v>
      </c>
      <c r="E82" s="447">
        <f t="shared" ca="1" si="1"/>
        <v>-8042267.5370976413</v>
      </c>
      <c r="F82" s="431"/>
      <c r="G82" s="459">
        <f t="shared" si="11"/>
        <v>7</v>
      </c>
      <c r="H82" s="459">
        <v>75</v>
      </c>
      <c r="I82" s="444">
        <f t="shared" ca="1" si="5"/>
        <v>1641721.673400176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6802.7081002931491</v>
      </c>
      <c r="L82" s="444">
        <f t="shared" ca="1" si="3"/>
        <v>1639452.6521706488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-8042267.5370976413</v>
      </c>
      <c r="C83" s="447">
        <f t="shared" si="0"/>
        <v>100747.55675784221</v>
      </c>
      <c r="D83" s="447">
        <f t="shared" ca="1" si="9"/>
        <v>-182425.57592360978</v>
      </c>
      <c r="E83" s="447">
        <f t="shared" ca="1" si="1"/>
        <v>-8325440.669779093</v>
      </c>
      <c r="F83" s="431"/>
      <c r="G83" s="459">
        <f t="shared" si="11"/>
        <v>7</v>
      </c>
      <c r="H83" s="459">
        <v>76</v>
      </c>
      <c r="I83" s="444">
        <f t="shared" ca="1" si="5"/>
        <v>1639452.6521706488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6793.2538451701184</v>
      </c>
      <c r="L83" s="444">
        <f t="shared" ca="1" si="3"/>
        <v>1637174.1766859987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-8325440.669779093</v>
      </c>
      <c r="C84" s="447">
        <f t="shared" si="0"/>
        <v>100747.55675784221</v>
      </c>
      <c r="D84" s="447">
        <f t="shared" ca="1" si="9"/>
        <v>-182425.57592360978</v>
      </c>
      <c r="E84" s="447">
        <f t="shared" ca="1" si="1"/>
        <v>-8608613.8024605457</v>
      </c>
      <c r="F84" s="431"/>
      <c r="G84" s="459">
        <f t="shared" si="11"/>
        <v>7</v>
      </c>
      <c r="H84" s="459">
        <v>77</v>
      </c>
      <c r="I84" s="444">
        <f t="shared" ca="1" si="5"/>
        <v>1637174.1766859987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6783.7601973174096</v>
      </c>
      <c r="L84" s="444">
        <f t="shared" ca="1" si="3"/>
        <v>1634886.2075534959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-8608613.8024605457</v>
      </c>
      <c r="C85" s="447">
        <f t="shared" si="0"/>
        <v>100747.55675784221</v>
      </c>
      <c r="D85" s="447">
        <f t="shared" ca="1" si="9"/>
        <v>-182425.57592360978</v>
      </c>
      <c r="E85" s="447">
        <f t="shared" ca="1" si="1"/>
        <v>-8891786.9351419993</v>
      </c>
      <c r="F85" s="431"/>
      <c r="G85" s="459">
        <f t="shared" si="11"/>
        <v>7</v>
      </c>
      <c r="H85" s="459">
        <v>78</v>
      </c>
      <c r="I85" s="444">
        <f t="shared" ca="1" si="5"/>
        <v>1634886.2075534959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6774.2269925986484</v>
      </c>
      <c r="L85" s="444">
        <f t="shared" ca="1" si="3"/>
        <v>1632588.7052162744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-8891786.9351419993</v>
      </c>
      <c r="C86" s="447">
        <f t="shared" si="0"/>
        <v>100747.55675784221</v>
      </c>
      <c r="D86" s="447">
        <f t="shared" ca="1" si="9"/>
        <v>-182425.57592360978</v>
      </c>
      <c r="E86" s="447">
        <f t="shared" ca="1" si="1"/>
        <v>-9174960.0678234529</v>
      </c>
      <c r="F86" s="431"/>
      <c r="G86" s="459">
        <f t="shared" si="11"/>
        <v>7</v>
      </c>
      <c r="H86" s="459">
        <v>79</v>
      </c>
      <c r="I86" s="444">
        <f t="shared" ca="1" si="5"/>
        <v>1632588.7052162744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6764.6540661935587</v>
      </c>
      <c r="L86" s="444">
        <f t="shared" ca="1" si="3"/>
        <v>1630281.6299526477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-9174960.0678234529</v>
      </c>
      <c r="C87" s="447">
        <f t="shared" si="0"/>
        <v>100747.55675784221</v>
      </c>
      <c r="D87" s="447">
        <f t="shared" ca="1" si="9"/>
        <v>-182425.57592360978</v>
      </c>
      <c r="E87" s="447">
        <f t="shared" ca="1" si="1"/>
        <v>-9458133.2005049065</v>
      </c>
      <c r="F87" s="431"/>
      <c r="G87" s="459">
        <f t="shared" si="11"/>
        <v>7</v>
      </c>
      <c r="H87" s="459">
        <v>80</v>
      </c>
      <c r="I87" s="444">
        <f t="shared" ca="1" si="5"/>
        <v>1630281.6299526477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6755.0412525951142</v>
      </c>
      <c r="L87" s="444">
        <f t="shared" ca="1" si="3"/>
        <v>1627964.9418754226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-9458133.2005049065</v>
      </c>
      <c r="C88" s="447">
        <f t="shared" si="0"/>
        <v>100747.55675784221</v>
      </c>
      <c r="D88" s="447">
        <f t="shared" ca="1" si="9"/>
        <v>-182425.57592360978</v>
      </c>
      <c r="E88" s="447">
        <f t="shared" ca="1" si="1"/>
        <v>-9741306.3331863601</v>
      </c>
      <c r="F88" s="431"/>
      <c r="G88" s="459">
        <f t="shared" si="11"/>
        <v>7</v>
      </c>
      <c r="H88" s="459">
        <v>81</v>
      </c>
      <c r="I88" s="444">
        <f t="shared" ca="1" si="5"/>
        <v>1627964.9418754226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6745.3883856066759</v>
      </c>
      <c r="L88" s="444">
        <f t="shared" ca="1" si="3"/>
        <v>1625638.600931209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-9741306.3331863601</v>
      </c>
      <c r="C89" s="447">
        <f t="shared" si="0"/>
        <v>100747.55675784221</v>
      </c>
      <c r="D89" s="447">
        <f t="shared" ca="1" si="9"/>
        <v>-182425.57592360978</v>
      </c>
      <c r="E89" s="447">
        <f t="shared" ca="1" si="1"/>
        <v>-10024479.465867814</v>
      </c>
      <c r="F89" s="431"/>
      <c r="G89" s="459">
        <f t="shared" si="11"/>
        <v>7</v>
      </c>
      <c r="H89" s="459">
        <v>82</v>
      </c>
      <c r="I89" s="444">
        <f t="shared" ca="1" si="5"/>
        <v>1625638.600931209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6735.6952983391202</v>
      </c>
      <c r="L89" s="444">
        <f t="shared" ca="1" si="3"/>
        <v>1623302.5668997278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-10024479.465867814</v>
      </c>
      <c r="C90" s="447">
        <f t="shared" si="0"/>
        <v>100747.55675784221</v>
      </c>
      <c r="D90" s="447">
        <f t="shared" ca="1" si="9"/>
        <v>-182425.57592360978</v>
      </c>
      <c r="E90" s="447">
        <f t="shared" ca="1" si="1"/>
        <v>-10307652.598549267</v>
      </c>
      <c r="F90" s="431"/>
      <c r="G90" s="459">
        <f t="shared" si="11"/>
        <v>7</v>
      </c>
      <c r="H90" s="459">
        <v>83</v>
      </c>
      <c r="I90" s="444">
        <f t="shared" ca="1" si="5"/>
        <v>1623302.5668997278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6725.9618232079483</v>
      </c>
      <c r="L90" s="444">
        <f t="shared" ca="1" si="3"/>
        <v>1620956.7993931156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-10307652.598549267</v>
      </c>
      <c r="C91" s="447">
        <f t="shared" si="0"/>
        <v>100747.55675784221</v>
      </c>
      <c r="D91" s="447">
        <f t="shared" ca="1" si="9"/>
        <v>-182425.57592360978</v>
      </c>
      <c r="E91" s="447">
        <f t="shared" ca="1" si="1"/>
        <v>-10590825.731230721</v>
      </c>
      <c r="F91" s="431"/>
      <c r="G91" s="459">
        <f t="shared" si="11"/>
        <v>7</v>
      </c>
      <c r="H91" s="459">
        <v>84</v>
      </c>
      <c r="I91" s="444">
        <f t="shared" ca="1" si="5"/>
        <v>1620956.7993931156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6716.187791930397</v>
      </c>
      <c r="L91" s="444">
        <f t="shared" ca="1" si="3"/>
        <v>1618601.2578552258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-10590825.731230721</v>
      </c>
      <c r="C92" s="447">
        <f t="shared" si="0"/>
        <v>100747.55675784221</v>
      </c>
      <c r="D92" s="447">
        <f t="shared" ca="1" si="9"/>
        <v>-182425.57592360978</v>
      </c>
      <c r="E92" s="447">
        <f t="shared" ca="1" si="1"/>
        <v>-10873998.863912174</v>
      </c>
      <c r="F92" s="431"/>
      <c r="G92" s="459">
        <f>G91+1</f>
        <v>8</v>
      </c>
      <c r="H92" s="459">
        <v>85</v>
      </c>
      <c r="I92" s="444">
        <f t="shared" ca="1" si="5"/>
        <v>1618601.2578552258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6706.3730355225234</v>
      </c>
      <c r="L92" s="444">
        <f t="shared" ca="1" si="3"/>
        <v>1616235.901560928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-10873998.863912174</v>
      </c>
      <c r="C93" s="447">
        <f t="shared" si="0"/>
        <v>100747.55675784221</v>
      </c>
      <c r="D93" s="447">
        <f t="shared" ca="1" si="9"/>
        <v>-182425.57592360978</v>
      </c>
      <c r="E93" s="447">
        <f t="shared" ca="1" si="1"/>
        <v>-11157171.996593628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1616235.901560928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6696.5173842962822</v>
      </c>
      <c r="L93" s="444">
        <f t="shared" ca="1" si="3"/>
        <v>1613860.689615404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-11157171.996593628</v>
      </c>
      <c r="C94" s="447">
        <f t="shared" si="0"/>
        <v>100747.55675784221</v>
      </c>
      <c r="D94" s="447">
        <f t="shared" ca="1" si="9"/>
        <v>-182425.57592360978</v>
      </c>
      <c r="E94" s="447">
        <f t="shared" ca="1" si="1"/>
        <v>-11440345.129275082</v>
      </c>
      <c r="F94" s="431"/>
      <c r="G94" s="459">
        <f t="shared" si="12"/>
        <v>8</v>
      </c>
      <c r="H94" s="459">
        <v>87</v>
      </c>
      <c r="I94" s="444">
        <f t="shared" ca="1" si="5"/>
        <v>1613860.689615404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6686.6206678565986</v>
      </c>
      <c r="L94" s="444">
        <f t="shared" ca="1" si="3"/>
        <v>1611475.5809534404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-11440345.129275082</v>
      </c>
      <c r="C95" s="447">
        <f t="shared" si="0"/>
        <v>100747.55675784221</v>
      </c>
      <c r="D95" s="447">
        <f t="shared" ca="1" si="9"/>
        <v>-182425.57592360978</v>
      </c>
      <c r="E95" s="447">
        <f t="shared" ca="1" si="1"/>
        <v>-11723518.261956535</v>
      </c>
      <c r="F95" s="431"/>
      <c r="G95" s="459">
        <f t="shared" si="12"/>
        <v>8</v>
      </c>
      <c r="H95" s="459">
        <v>88</v>
      </c>
      <c r="I95" s="444">
        <f t="shared" ca="1" si="5"/>
        <v>1611475.5809534404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6676.6827150984172</v>
      </c>
      <c r="L95" s="444">
        <f t="shared" ca="1" si="3"/>
        <v>1609080.5343387185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-11723518.261956535</v>
      </c>
      <c r="C96" s="447">
        <f t="shared" si="0"/>
        <v>100747.55675784221</v>
      </c>
      <c r="D96" s="447">
        <f t="shared" ca="1" si="9"/>
        <v>-182425.57592360978</v>
      </c>
      <c r="E96" s="447">
        <f t="shared" ca="1" si="1"/>
        <v>-12006691.394637989</v>
      </c>
      <c r="F96" s="431"/>
      <c r="G96" s="459">
        <f t="shared" si="12"/>
        <v>8</v>
      </c>
      <c r="H96" s="459">
        <v>89</v>
      </c>
      <c r="I96" s="444">
        <f t="shared" ca="1" si="5"/>
        <v>1609080.5343387185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6666.7033542037425</v>
      </c>
      <c r="L96" s="444">
        <f t="shared" ca="1" si="3"/>
        <v>1606675.5083631021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-12006691.394637989</v>
      </c>
      <c r="C97" s="447">
        <f t="shared" si="0"/>
        <v>100747.55675784221</v>
      </c>
      <c r="D97" s="447">
        <f t="shared" ca="1" si="9"/>
        <v>-182425.57592360978</v>
      </c>
      <c r="E97" s="447">
        <f t="shared" ca="1" si="1"/>
        <v>-12289864.527319442</v>
      </c>
      <c r="F97" s="431"/>
      <c r="G97" s="459">
        <f t="shared" si="12"/>
        <v>8</v>
      </c>
      <c r="H97" s="459">
        <v>90</v>
      </c>
      <c r="I97" s="444">
        <f t="shared" ca="1" si="5"/>
        <v>1606675.5083631021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6656.6824126386746</v>
      </c>
      <c r="L97" s="444">
        <f t="shared" ca="1" si="3"/>
        <v>1604260.4614459204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-12289864.527319442</v>
      </c>
      <c r="C98" s="447">
        <f t="shared" si="0"/>
        <v>100747.55675784221</v>
      </c>
      <c r="D98" s="447">
        <f t="shared" ca="1" si="9"/>
        <v>-182425.57592360978</v>
      </c>
      <c r="E98" s="447">
        <f t="shared" ca="1" si="1"/>
        <v>-12573037.660000896</v>
      </c>
      <c r="F98" s="431"/>
      <c r="G98" s="459">
        <f t="shared" si="12"/>
        <v>8</v>
      </c>
      <c r="H98" s="459">
        <v>91</v>
      </c>
      <c r="I98" s="444">
        <f t="shared" ca="1" si="5"/>
        <v>1604260.4614459204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6646.6197171504173</v>
      </c>
      <c r="L98" s="444">
        <f t="shared" ca="1" si="3"/>
        <v>1601835.3518332506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-12573037.660000896</v>
      </c>
      <c r="C99" s="447">
        <f t="shared" si="0"/>
        <v>100747.55675784221</v>
      </c>
      <c r="D99" s="447">
        <f t="shared" ca="1" si="9"/>
        <v>-182425.57592360978</v>
      </c>
      <c r="E99" s="447">
        <f t="shared" ca="1" si="1"/>
        <v>-12856210.79268235</v>
      </c>
      <c r="F99" s="431"/>
      <c r="G99" s="459">
        <f t="shared" si="12"/>
        <v>8</v>
      </c>
      <c r="H99" s="459">
        <v>92</v>
      </c>
      <c r="I99" s="444">
        <f t="shared" ca="1" si="5"/>
        <v>1601835.3518332506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6636.5150937642929</v>
      </c>
      <c r="L99" s="444">
        <f t="shared" ca="1" si="3"/>
        <v>1599400.1375971946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-12856210.79268235</v>
      </c>
      <c r="C100" s="447">
        <f t="shared" si="0"/>
        <v>100747.55675784221</v>
      </c>
      <c r="D100" s="447">
        <f t="shared" ca="1" si="9"/>
        <v>-182425.57592360978</v>
      </c>
      <c r="E100" s="447">
        <f t="shared" ca="1" si="1"/>
        <v>-13139383.925363803</v>
      </c>
      <c r="F100" s="431"/>
      <c r="G100" s="459">
        <f t="shared" si="12"/>
        <v>8</v>
      </c>
      <c r="H100" s="459">
        <v>93</v>
      </c>
      <c r="I100" s="444">
        <f t="shared" ca="1" si="5"/>
        <v>1599400.1375971946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6626.3683677807267</v>
      </c>
      <c r="L100" s="444">
        <f t="shared" ca="1" si="3"/>
        <v>1596954.7766351551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-13139383.925363803</v>
      </c>
      <c r="C101" s="447">
        <f t="shared" si="0"/>
        <v>100747.55675784221</v>
      </c>
      <c r="D101" s="447">
        <f t="shared" ca="1" si="9"/>
        <v>-182425.57592360978</v>
      </c>
      <c r="E101" s="447">
        <f t="shared" ca="1" si="1"/>
        <v>-13422557.058045257</v>
      </c>
      <c r="F101" s="431"/>
      <c r="G101" s="459">
        <f t="shared" si="12"/>
        <v>8</v>
      </c>
      <c r="H101" s="459">
        <v>94</v>
      </c>
      <c r="I101" s="444">
        <f t="shared" ca="1" si="5"/>
        <v>1596954.7766351551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6616.1793637722285</v>
      </c>
      <c r="L101" s="444">
        <f t="shared" ca="1" si="3"/>
        <v>1594499.2266691071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-13422557.058045257</v>
      </c>
      <c r="C102" s="447">
        <f t="shared" si="0"/>
        <v>100747.55675784221</v>
      </c>
      <c r="D102" s="447">
        <f t="shared" ca="1" si="9"/>
        <v>-182425.57592360978</v>
      </c>
      <c r="E102" s="447">
        <f t="shared" ca="1" si="1"/>
        <v>-13705730.19072671</v>
      </c>
      <c r="F102" s="431"/>
      <c r="G102" s="459">
        <f t="shared" si="12"/>
        <v>8</v>
      </c>
      <c r="H102" s="459">
        <v>95</v>
      </c>
      <c r="I102" s="444">
        <f t="shared" ca="1" si="5"/>
        <v>1594499.2266691071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6605.9479055803613</v>
      </c>
      <c r="L102" s="444">
        <f t="shared" ca="1" si="3"/>
        <v>1592033.4452448671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-13705730.19072671</v>
      </c>
      <c r="C103" s="447">
        <f t="shared" si="0"/>
        <v>100747.55675784221</v>
      </c>
      <c r="D103" s="447">
        <f t="shared" ca="1" si="9"/>
        <v>-182425.57592360978</v>
      </c>
      <c r="E103" s="447">
        <f t="shared" ca="1" si="1"/>
        <v>-13988903.323408164</v>
      </c>
      <c r="F103" s="431"/>
      <c r="G103" s="459">
        <f t="shared" si="12"/>
        <v>8</v>
      </c>
      <c r="H103" s="459">
        <v>96</v>
      </c>
      <c r="I103" s="444">
        <f t="shared" ca="1" si="5"/>
        <v>1592033.4452448671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6595.6738163126947</v>
      </c>
      <c r="L103" s="444">
        <f t="shared" ca="1" si="3"/>
        <v>1589557.3897313597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-13988903.323408164</v>
      </c>
      <c r="C104" s="447">
        <f t="shared" si="0"/>
        <v>75560.667568381657</v>
      </c>
      <c r="D104" s="447">
        <f t="shared" ca="1" si="9"/>
        <v>-182425.57592360978</v>
      </c>
      <c r="E104" s="447">
        <f t="shared" ca="1" si="1"/>
        <v>-14246889.566900156</v>
      </c>
      <c r="F104" s="431"/>
      <c r="G104" s="459">
        <f>G103+1</f>
        <v>9</v>
      </c>
      <c r="H104" s="459">
        <v>97</v>
      </c>
      <c r="I104" s="444">
        <f t="shared" ca="1" si="5"/>
        <v>1589557.3897313597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6585.3569183397476</v>
      </c>
      <c r="L104" s="444">
        <f t="shared" ca="1" si="3"/>
        <v>1587071.0173198793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-14246889.566900156</v>
      </c>
      <c r="C105" s="447">
        <f t="shared" si="0"/>
        <v>0</v>
      </c>
      <c r="D105" s="447">
        <f t="shared" ca="1" si="9"/>
        <v>-182425.57592360978</v>
      </c>
      <c r="E105" s="447">
        <f t="shared" ca="1" si="1"/>
        <v>-14429315.142823767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1587071.0173198793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6577.814114958579</v>
      </c>
      <c r="L105" s="444">
        <f t="shared" ca="1" si="3"/>
        <v>1585253.2017050176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-14429315.142823767</v>
      </c>
      <c r="C106" s="447">
        <f t="shared" si="0"/>
        <v>0</v>
      </c>
      <c r="D106" s="447">
        <f t="shared" ca="1" si="9"/>
        <v>-182425.57592360978</v>
      </c>
      <c r="E106" s="447">
        <f t="shared" ca="1" si="1"/>
        <v>-14611740.718747377</v>
      </c>
      <c r="F106" s="431"/>
      <c r="G106" s="459">
        <f t="shared" si="13"/>
        <v>9</v>
      </c>
      <c r="H106" s="459">
        <v>99</v>
      </c>
      <c r="I106" s="444">
        <f t="shared" ca="1" si="5"/>
        <v>1585253.2017050176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6570.2398832299887</v>
      </c>
      <c r="L106" s="444">
        <f t="shared" ca="1" si="3"/>
        <v>1583427.8118584275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-14611740.718747377</v>
      </c>
      <c r="C107" s="447">
        <f t="shared" si="0"/>
        <v>0</v>
      </c>
      <c r="D107" s="447">
        <f t="shared" ca="1" si="9"/>
        <v>-182425.57592360978</v>
      </c>
      <c r="E107" s="447">
        <f t="shared" ca="1" si="1"/>
        <v>-14794166.294670988</v>
      </c>
      <c r="F107" s="431"/>
      <c r="G107" s="459">
        <f t="shared" si="13"/>
        <v>9</v>
      </c>
      <c r="H107" s="459">
        <v>100</v>
      </c>
      <c r="I107" s="444">
        <f t="shared" ca="1" si="5"/>
        <v>1583427.8118584275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6562.6340922025302</v>
      </c>
      <c r="L107" s="444">
        <f t="shared" ca="1" si="3"/>
        <v>1581594.8162208099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-14794166.294670988</v>
      </c>
      <c r="C108" s="447">
        <f t="shared" si="0"/>
        <v>0</v>
      </c>
      <c r="D108" s="447">
        <f t="shared" ca="1" si="9"/>
        <v>-182425.57592360978</v>
      </c>
      <c r="E108" s="447">
        <f t="shared" ca="1" si="1"/>
        <v>-14976591.870594598</v>
      </c>
      <c r="F108" s="431"/>
      <c r="G108" s="459">
        <f t="shared" si="13"/>
        <v>9</v>
      </c>
      <c r="H108" s="459">
        <v>101</v>
      </c>
      <c r="I108" s="444">
        <f t="shared" ca="1" si="5"/>
        <v>1581594.8162208099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6554.9966103791239</v>
      </c>
      <c r="L108" s="444">
        <f t="shared" ca="1" si="3"/>
        <v>1579754.1831013688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-14976591.870594598</v>
      </c>
      <c r="C109" s="447">
        <f t="shared" si="0"/>
        <v>0</v>
      </c>
      <c r="D109" s="447">
        <f t="shared" ca="1" si="9"/>
        <v>-182425.57592360978</v>
      </c>
      <c r="E109" s="447">
        <f t="shared" ca="1" si="1"/>
        <v>-15159017.446518209</v>
      </c>
      <c r="F109" s="431"/>
      <c r="G109" s="459">
        <f t="shared" si="13"/>
        <v>9</v>
      </c>
      <c r="H109" s="459">
        <v>102</v>
      </c>
      <c r="I109" s="444">
        <f t="shared" ca="1" si="5"/>
        <v>1579754.1831013688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6547.3273057147862</v>
      </c>
      <c r="L109" s="444">
        <f t="shared" ca="1" si="3"/>
        <v>1577905.8806772635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-15159017.446518209</v>
      </c>
      <c r="C110" s="447">
        <f t="shared" si="0"/>
        <v>0</v>
      </c>
      <c r="D110" s="447">
        <f t="shared" ca="1" si="9"/>
        <v>-182425.57592360978</v>
      </c>
      <c r="E110" s="447">
        <f t="shared" ca="1" si="1"/>
        <v>-15341443.022441819</v>
      </c>
      <c r="F110" s="431"/>
      <c r="G110" s="459">
        <f t="shared" si="13"/>
        <v>9</v>
      </c>
      <c r="H110" s="459">
        <v>103</v>
      </c>
      <c r="I110" s="444">
        <f t="shared" ca="1" si="5"/>
        <v>1577905.8806772635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6539.6260456143473</v>
      </c>
      <c r="L110" s="444">
        <f t="shared" ca="1" si="3"/>
        <v>1576049.8769930576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-15341443.022441819</v>
      </c>
      <c r="C111" s="447">
        <f t="shared" si="0"/>
        <v>0</v>
      </c>
      <c r="D111" s="447">
        <f t="shared" ca="1" si="9"/>
        <v>-182425.57592360978</v>
      </c>
      <c r="E111" s="447">
        <f t="shared" ca="1" si="1"/>
        <v>-15523868.59836543</v>
      </c>
      <c r="F111" s="431"/>
      <c r="G111" s="459">
        <f t="shared" si="13"/>
        <v>9</v>
      </c>
      <c r="H111" s="459">
        <v>104</v>
      </c>
      <c r="I111" s="444">
        <f t="shared" ca="1" si="5"/>
        <v>1576049.8769930576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6531.8926969301556</v>
      </c>
      <c r="L111" s="444">
        <f t="shared" ca="1" si="3"/>
        <v>1574186.1399601675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-15523868.59836543</v>
      </c>
      <c r="C112" s="447">
        <f t="shared" si="0"/>
        <v>0</v>
      </c>
      <c r="D112" s="447">
        <f t="shared" ca="1" si="9"/>
        <v>-182425.57592360978</v>
      </c>
      <c r="E112" s="447">
        <f t="shared" ca="1" si="1"/>
        <v>-15706294.17428904</v>
      </c>
      <c r="F112" s="431"/>
      <c r="G112" s="459">
        <f t="shared" si="13"/>
        <v>9</v>
      </c>
      <c r="H112" s="459">
        <v>105</v>
      </c>
      <c r="I112" s="444">
        <f t="shared" ca="1" si="5"/>
        <v>1574186.1399601675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6524.1271259597806</v>
      </c>
      <c r="L112" s="444">
        <f t="shared" ca="1" si="3"/>
        <v>1572314.6373563071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-15706294.17428904</v>
      </c>
      <c r="C113" s="447">
        <f t="shared" si="0"/>
        <v>0</v>
      </c>
      <c r="D113" s="447">
        <f t="shared" ca="1" si="9"/>
        <v>-182425.57592360978</v>
      </c>
      <c r="E113" s="447">
        <f t="shared" ca="1" si="1"/>
        <v>-15888719.750212651</v>
      </c>
      <c r="F113" s="431"/>
      <c r="G113" s="459">
        <f t="shared" si="13"/>
        <v>9</v>
      </c>
      <c r="H113" s="459">
        <v>106</v>
      </c>
      <c r="I113" s="444">
        <f t="shared" ca="1" si="5"/>
        <v>1572314.6373563071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6516.3291984436955</v>
      </c>
      <c r="L113" s="444">
        <f t="shared" ca="1" si="3"/>
        <v>1570435.3368249307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-15888719.750212651</v>
      </c>
      <c r="C114" s="447">
        <f t="shared" si="0"/>
        <v>0</v>
      </c>
      <c r="D114" s="447">
        <f t="shared" ca="1" si="9"/>
        <v>-182425.57592360978</v>
      </c>
      <c r="E114" s="447">
        <f t="shared" ca="1" si="1"/>
        <v>-16071145.326136261</v>
      </c>
      <c r="F114" s="431"/>
      <c r="G114" s="459">
        <f t="shared" si="13"/>
        <v>9</v>
      </c>
      <c r="H114" s="459">
        <v>107</v>
      </c>
      <c r="I114" s="444">
        <f t="shared" ca="1" si="5"/>
        <v>1570435.3368249307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6508.4987795629604</v>
      </c>
      <c r="L114" s="444">
        <f t="shared" ca="1" si="3"/>
        <v>1568548.2058746736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-16071145.326136261</v>
      </c>
      <c r="C115" s="447">
        <f t="shared" si="0"/>
        <v>0</v>
      </c>
      <c r="D115" s="447">
        <f t="shared" ca="1" si="9"/>
        <v>-182425.57592360978</v>
      </c>
      <c r="E115" s="447">
        <f t="shared" ca="1" si="1"/>
        <v>-16253570.902059872</v>
      </c>
      <c r="F115" s="431"/>
      <c r="G115" s="459">
        <f t="shared" si="13"/>
        <v>9</v>
      </c>
      <c r="H115" s="459">
        <v>108</v>
      </c>
      <c r="I115" s="444">
        <f t="shared" ca="1" si="5"/>
        <v>1568548.2058746736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6500.6357339368888</v>
      </c>
      <c r="L115" s="444">
        <f t="shared" ca="1" si="3"/>
        <v>1566653.2118787903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-16253570.902059872</v>
      </c>
      <c r="C116" s="447">
        <f t="shared" si="0"/>
        <v>0</v>
      </c>
      <c r="D116" s="447">
        <f t="shared" ca="1" si="9"/>
        <v>-182425.57592360978</v>
      </c>
      <c r="E116" s="447">
        <f t="shared" ca="1" si="1"/>
        <v>-16435996.477983482</v>
      </c>
      <c r="F116" s="431"/>
      <c r="G116" s="459">
        <f>G115+1</f>
        <v>10</v>
      </c>
      <c r="H116" s="459">
        <v>109</v>
      </c>
      <c r="I116" s="444">
        <f t="shared" ca="1" si="5"/>
        <v>1566653.2118787903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6492.7399256207091</v>
      </c>
      <c r="L116" s="444">
        <f t="shared" ca="1" si="3"/>
        <v>1564750.3220745907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-16435996.477983482</v>
      </c>
      <c r="C117" s="447">
        <f t="shared" si="0"/>
        <v>0</v>
      </c>
      <c r="D117" s="447">
        <f t="shared" ca="1" si="9"/>
        <v>-182425.57592360978</v>
      </c>
      <c r="E117" s="447">
        <f t="shared" ca="1" si="1"/>
        <v>-16618422.053907093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1564750.3220745907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6484.8112181032102</v>
      </c>
      <c r="L117" s="444">
        <f t="shared" ca="1" si="3"/>
        <v>1562839.5035628737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-16618422.053907093</v>
      </c>
      <c r="C118" s="447">
        <f t="shared" si="0"/>
        <v>0</v>
      </c>
      <c r="D118" s="447">
        <f t="shared" ca="1" si="9"/>
        <v>-182425.57592360978</v>
      </c>
      <c r="E118" s="447">
        <f t="shared" ca="1" si="1"/>
        <v>-16800847.629830703</v>
      </c>
      <c r="F118" s="431"/>
      <c r="G118" s="459">
        <f t="shared" si="14"/>
        <v>10</v>
      </c>
      <c r="H118" s="459">
        <v>111</v>
      </c>
      <c r="I118" s="444">
        <f t="shared" ca="1" si="5"/>
        <v>1562839.5035628737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6476.8494743043893</v>
      </c>
      <c r="L118" s="444">
        <f t="shared" ca="1" si="3"/>
        <v>1560920.7233073579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-16800847.629830703</v>
      </c>
      <c r="C119" s="447">
        <f t="shared" si="0"/>
        <v>0</v>
      </c>
      <c r="D119" s="447">
        <f t="shared" ca="1" si="9"/>
        <v>-182425.57592360978</v>
      </c>
      <c r="E119" s="447">
        <f t="shared" ca="1" si="1"/>
        <v>-16983273.205754314</v>
      </c>
      <c r="F119" s="431"/>
      <c r="G119" s="459">
        <f t="shared" si="14"/>
        <v>10</v>
      </c>
      <c r="H119" s="459">
        <v>112</v>
      </c>
      <c r="I119" s="444">
        <f t="shared" ca="1" si="5"/>
        <v>1560920.7233073579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6468.8545565730738</v>
      </c>
      <c r="L119" s="444">
        <f t="shared" ca="1" si="3"/>
        <v>1558993.9481341108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-16983273.205754314</v>
      </c>
      <c r="C120" s="447">
        <f t="shared" si="0"/>
        <v>0</v>
      </c>
      <c r="D120" s="447">
        <f t="shared" ca="1" si="9"/>
        <v>-182425.57592360978</v>
      </c>
      <c r="E120" s="447">
        <f t="shared" ca="1" si="1"/>
        <v>-17165698.781677924</v>
      </c>
      <c r="F120" s="431"/>
      <c r="G120" s="459">
        <f t="shared" si="14"/>
        <v>10</v>
      </c>
      <c r="H120" s="459">
        <v>113</v>
      </c>
      <c r="I120" s="444">
        <f t="shared" ca="1" si="5"/>
        <v>1558993.9481341108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6460.8263266845443</v>
      </c>
      <c r="L120" s="444">
        <f t="shared" ca="1" si="3"/>
        <v>1557059.1447309752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-17165698.781677924</v>
      </c>
      <c r="C121" s="447">
        <f t="shared" si="0"/>
        <v>0</v>
      </c>
      <c r="D121" s="447">
        <f t="shared" ca="1" si="9"/>
        <v>-182425.57592360978</v>
      </c>
      <c r="E121" s="447">
        <f t="shared" ca="1" si="1"/>
        <v>-17348124.357601535</v>
      </c>
      <c r="F121" s="431"/>
      <c r="G121" s="459">
        <f t="shared" si="14"/>
        <v>10</v>
      </c>
      <c r="H121" s="459">
        <v>114</v>
      </c>
      <c r="I121" s="444">
        <f t="shared" ca="1" si="5"/>
        <v>1557059.1447309752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6452.764645838146</v>
      </c>
      <c r="L121" s="444">
        <f t="shared" ca="1" si="3"/>
        <v>1555116.2796469931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-17348124.357601535</v>
      </c>
      <c r="C122" s="447">
        <f t="shared" si="0"/>
        <v>0</v>
      </c>
      <c r="D122" s="447">
        <f t="shared" ca="1" si="9"/>
        <v>-182425.57592360978</v>
      </c>
      <c r="E122" s="447">
        <f t="shared" ca="1" si="1"/>
        <v>-17530549.933525145</v>
      </c>
      <c r="F122" s="431"/>
      <c r="G122" s="459">
        <f t="shared" si="14"/>
        <v>10</v>
      </c>
      <c r="H122" s="459">
        <v>115</v>
      </c>
      <c r="I122" s="444">
        <f t="shared" ca="1" si="5"/>
        <v>1555116.2796469931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6444.6693746548872</v>
      </c>
      <c r="L122" s="444">
        <f t="shared" ca="1" si="3"/>
        <v>1553165.319291828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-17530549.933525145</v>
      </c>
      <c r="C123" s="447">
        <f t="shared" si="0"/>
        <v>0</v>
      </c>
      <c r="D123" s="447">
        <f t="shared" ca="1" si="9"/>
        <v>-182425.57592360978</v>
      </c>
      <c r="E123" s="447">
        <f t="shared" ca="1" si="1"/>
        <v>-17712975.509448756</v>
      </c>
      <c r="F123" s="431"/>
      <c r="G123" s="459">
        <f t="shared" si="14"/>
        <v>10</v>
      </c>
      <c r="H123" s="459">
        <v>116</v>
      </c>
      <c r="I123" s="444">
        <f t="shared" ca="1" si="5"/>
        <v>1553165.319291828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6436.5403731750321</v>
      </c>
      <c r="L123" s="444">
        <f t="shared" ca="1" si="3"/>
        <v>1551206.2299351827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-17712975.509448756</v>
      </c>
      <c r="C124" s="447">
        <f t="shared" si="0"/>
        <v>0</v>
      </c>
      <c r="D124" s="447">
        <f t="shared" ca="1" si="9"/>
        <v>-182425.57592360978</v>
      </c>
      <c r="E124" s="447">
        <f t="shared" ca="1" si="1"/>
        <v>-17895401.085372366</v>
      </c>
      <c r="F124" s="431"/>
      <c r="G124" s="459">
        <f t="shared" si="14"/>
        <v>10</v>
      </c>
      <c r="H124" s="459">
        <v>117</v>
      </c>
      <c r="I124" s="444">
        <f t="shared" ca="1" si="5"/>
        <v>1551206.2299351827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6428.3775008556768</v>
      </c>
      <c r="L124" s="444">
        <f t="shared" ca="1" si="3"/>
        <v>1549238.9777062181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-17895401.085372366</v>
      </c>
      <c r="C125" s="447">
        <f t="shared" si="0"/>
        <v>0</v>
      </c>
      <c r="D125" s="447">
        <f t="shared" ca="1" si="9"/>
        <v>-182425.57592360978</v>
      </c>
      <c r="E125" s="447">
        <f t="shared" ca="1" si="1"/>
        <v>-18077826.661295976</v>
      </c>
      <c r="F125" s="431"/>
      <c r="G125" s="459">
        <f t="shared" si="14"/>
        <v>10</v>
      </c>
      <c r="H125" s="459">
        <v>118</v>
      </c>
      <c r="I125" s="444">
        <f t="shared" ca="1" si="5"/>
        <v>1549238.9777062181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6420.1806165683247</v>
      </c>
      <c r="L125" s="444">
        <f t="shared" ca="1" si="3"/>
        <v>1547263.5285929663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-18077826.661295976</v>
      </c>
      <c r="C126" s="447">
        <f t="shared" si="0"/>
        <v>0</v>
      </c>
      <c r="D126" s="447">
        <f t="shared" ca="1" si="9"/>
        <v>-182425.57592360978</v>
      </c>
      <c r="E126" s="447">
        <f t="shared" ca="1" si="1"/>
        <v>-18260252.237219587</v>
      </c>
      <c r="F126" s="431"/>
      <c r="G126" s="459">
        <f t="shared" si="14"/>
        <v>10</v>
      </c>
      <c r="H126" s="459">
        <v>119</v>
      </c>
      <c r="I126" s="444">
        <f t="shared" ca="1" si="5"/>
        <v>1547263.5285929663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6411.9495785964418</v>
      </c>
      <c r="L126" s="444">
        <f t="shared" ca="1" si="3"/>
        <v>1545279.8484417426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-18260252.237219587</v>
      </c>
      <c r="C127" s="447">
        <f t="shared" si="0"/>
        <v>0</v>
      </c>
      <c r="D127" s="447">
        <f t="shared" ca="1" si="9"/>
        <v>-182425.57592360978</v>
      </c>
      <c r="E127" s="447">
        <f t="shared" ca="1" si="1"/>
        <v>-18442677.813143197</v>
      </c>
      <c r="F127" s="431"/>
      <c r="G127" s="459">
        <f t="shared" si="14"/>
        <v>10</v>
      </c>
      <c r="H127" s="459">
        <v>120</v>
      </c>
      <c r="I127" s="444">
        <f t="shared" ca="1" si="5"/>
        <v>1545279.8484417426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6403.6842446330102</v>
      </c>
      <c r="L127" s="444">
        <f t="shared" ca="1" si="3"/>
        <v>1543287.9029565554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-18442677.813143197</v>
      </c>
      <c r="C128" s="447">
        <f t="shared" si="0"/>
        <v>0</v>
      </c>
      <c r="D128" s="447">
        <f t="shared" ca="1" si="9"/>
        <v>-182425.57592360978</v>
      </c>
      <c r="E128" s="447">
        <f t="shared" ca="1" si="1"/>
        <v>-18625103.389066808</v>
      </c>
      <c r="F128" s="431"/>
      <c r="G128" s="459">
        <f>G127+1</f>
        <v>11</v>
      </c>
      <c r="H128" s="459">
        <v>121</v>
      </c>
      <c r="I128" s="444">
        <f t="shared" ca="1" si="5"/>
        <v>1543287.9029565554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6395.384471778063</v>
      </c>
      <c r="L128" s="444">
        <f t="shared" ca="1" si="3"/>
        <v>1541287.6576985132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-18625103.389066808</v>
      </c>
      <c r="C129" s="447">
        <f t="shared" si="0"/>
        <v>0</v>
      </c>
      <c r="D129" s="447">
        <f t="shared" ca="1" si="9"/>
        <v>-182425.57592360978</v>
      </c>
      <c r="E129" s="447">
        <f t="shared" ca="1" si="1"/>
        <v>-18807528.964990418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1541287.6576985132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6387.0501165362211</v>
      </c>
      <c r="L129" s="444">
        <f t="shared" ca="1" si="3"/>
        <v>1539279.0780852293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-18807528.964990418</v>
      </c>
      <c r="C130" s="447">
        <f t="shared" si="0"/>
        <v>0</v>
      </c>
      <c r="D130" s="447">
        <f t="shared" ca="1" si="9"/>
        <v>-182425.57592360978</v>
      </c>
      <c r="E130" s="447">
        <f t="shared" ca="1" si="1"/>
        <v>-18989954.540914029</v>
      </c>
      <c r="F130" s="431"/>
      <c r="G130" s="459">
        <f t="shared" si="15"/>
        <v>11</v>
      </c>
      <c r="H130" s="459">
        <v>123</v>
      </c>
      <c r="I130" s="444">
        <f t="shared" ca="1" si="5"/>
        <v>1539279.0780852293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6378.6810348142044</v>
      </c>
      <c r="L130" s="444">
        <f t="shared" ca="1" si="3"/>
        <v>1537262.1293902232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-18989954.540914029</v>
      </c>
      <c r="C131" s="447">
        <f t="shared" si="0"/>
        <v>0</v>
      </c>
      <c r="D131" s="447">
        <f t="shared" ca="1" si="9"/>
        <v>-182425.57592360978</v>
      </c>
      <c r="E131" s="447">
        <f t="shared" ca="1" si="1"/>
        <v>-19172380.116837639</v>
      </c>
      <c r="F131" s="431"/>
      <c r="G131" s="459">
        <f t="shared" si="15"/>
        <v>11</v>
      </c>
      <c r="H131" s="459">
        <v>124</v>
      </c>
      <c r="I131" s="444">
        <f t="shared" ca="1" si="5"/>
        <v>1537262.1293902232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6370.2770819183461</v>
      </c>
      <c r="L131" s="444">
        <f t="shared" ca="1" si="3"/>
        <v>1535236.7767423214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-19172380.116837639</v>
      </c>
      <c r="C132" s="447">
        <f t="shared" si="0"/>
        <v>0</v>
      </c>
      <c r="D132" s="447">
        <f t="shared" ca="1" si="9"/>
        <v>-182425.57592360978</v>
      </c>
      <c r="E132" s="447">
        <f t="shared" ca="1" si="1"/>
        <v>-19354805.69276125</v>
      </c>
      <c r="F132" s="431"/>
      <c r="G132" s="459">
        <f t="shared" si="15"/>
        <v>11</v>
      </c>
      <c r="H132" s="459">
        <v>125</v>
      </c>
      <c r="I132" s="444">
        <f t="shared" ca="1" si="5"/>
        <v>1535236.7767423214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6361.8381125520882</v>
      </c>
      <c r="L132" s="444">
        <f t="shared" ca="1" si="3"/>
        <v>1533202.9851250534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-19354805.69276125</v>
      </c>
      <c r="C133" s="447">
        <f t="shared" si="0"/>
        <v>0</v>
      </c>
      <c r="D133" s="447">
        <f t="shared" ca="1" si="9"/>
        <v>-182425.57592360978</v>
      </c>
      <c r="E133" s="447">
        <f t="shared" ca="1" si="1"/>
        <v>-19537231.26868486</v>
      </c>
      <c r="F133" s="431"/>
      <c r="G133" s="459">
        <f t="shared" si="15"/>
        <v>11</v>
      </c>
      <c r="H133" s="459">
        <v>126</v>
      </c>
      <c r="I133" s="444">
        <f t="shared" ca="1" si="5"/>
        <v>1533202.9851250534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6353.3639808134722</v>
      </c>
      <c r="L133" s="444">
        <f t="shared" ca="1" si="3"/>
        <v>1531160.7193760467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-19537231.26868486</v>
      </c>
      <c r="C134" s="447">
        <f t="shared" si="0"/>
        <v>0</v>
      </c>
      <c r="D134" s="447">
        <f t="shared" ca="1" si="9"/>
        <v>-182425.57592360978</v>
      </c>
      <c r="E134" s="447">
        <f t="shared" ca="1" si="1"/>
        <v>-19719656.844608471</v>
      </c>
      <c r="F134" s="431"/>
      <c r="G134" s="459">
        <f t="shared" si="15"/>
        <v>11</v>
      </c>
      <c r="H134" s="459">
        <v>127</v>
      </c>
      <c r="I134" s="444">
        <f t="shared" ca="1" si="5"/>
        <v>1531160.7193760467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6344.8545401926103</v>
      </c>
      <c r="L134" s="444">
        <f t="shared" ca="1" si="3"/>
        <v>1529109.944186419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-19719656.844608471</v>
      </c>
      <c r="C135" s="447">
        <f t="shared" si="0"/>
        <v>0</v>
      </c>
      <c r="D135" s="447">
        <f t="shared" ca="1" si="9"/>
        <v>-182425.57592360978</v>
      </c>
      <c r="E135" s="447">
        <f t="shared" ca="1" si="1"/>
        <v>-19902082.420532081</v>
      </c>
      <c r="F135" s="431"/>
      <c r="G135" s="459">
        <f t="shared" si="15"/>
        <v>11</v>
      </c>
      <c r="H135" s="459">
        <v>128</v>
      </c>
      <c r="I135" s="444">
        <f t="shared" ca="1" si="5"/>
        <v>1529109.944186419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6336.3096435691614</v>
      </c>
      <c r="L135" s="444">
        <f t="shared" ca="1" si="3"/>
        <v>1527050.624100168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-19902082.420532081</v>
      </c>
      <c r="C136" s="447">
        <f t="shared" si="0"/>
        <v>0</v>
      </c>
      <c r="D136" s="447">
        <f t="shared" ca="1" si="9"/>
        <v>-182425.57592360978</v>
      </c>
      <c r="E136" s="447">
        <f t="shared" ca="1" si="1"/>
        <v>-20084507.996455692</v>
      </c>
      <c r="F136" s="431"/>
      <c r="G136" s="459">
        <f t="shared" si="15"/>
        <v>11</v>
      </c>
      <c r="H136" s="459">
        <v>129</v>
      </c>
      <c r="I136" s="444">
        <f t="shared" ca="1" si="5"/>
        <v>1527050.624100168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6327.7291432097827</v>
      </c>
      <c r="L136" s="444">
        <f t="shared" ca="1" si="3"/>
        <v>1524982.7235135576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1524982.7235135576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6319.112890765572</v>
      </c>
      <c r="L137" s="444">
        <f t="shared" ca="1" si="3"/>
        <v>1522906.2066745029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1522906.2066745029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6310.4607372695118</v>
      </c>
      <c r="L138" s="444">
        <f t="shared" ca="1" si="3"/>
        <v>1520821.0376819524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1520821.0376819524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6301.7725331338843</v>
      </c>
      <c r="L139" s="444">
        <f t="shared" ca="1" si="3"/>
        <v>1518727.180485266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1518727.180485266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6293.0481281476914</v>
      </c>
      <c r="L140" s="444">
        <f t="shared" ca="1" si="3"/>
        <v>1516624.5988835935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1516624.5988835935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6284.2873714740554</v>
      </c>
      <c r="L141" s="444">
        <f t="shared" ca="1" si="3"/>
        <v>1514513.2565252474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1514513.2565252474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6275.490111647613</v>
      </c>
      <c r="L142" s="444">
        <f t="shared" ca="1" si="3"/>
        <v>1512393.1169070748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1512393.1169070748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6266.6561965718938</v>
      </c>
      <c r="L143" s="444">
        <f t="shared" ca="1" si="3"/>
        <v>1510264.1433738265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1510264.1433738265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6257.7854735166929</v>
      </c>
      <c r="L144" s="444">
        <f t="shared" ca="1" si="3"/>
        <v>1508126.299117523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1508126.299117523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6248.8777891154286</v>
      </c>
      <c r="L145" s="444">
        <f t="shared" ca="1" si="3"/>
        <v>1505979.5471768184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1505979.5471768184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6239.9329893624927</v>
      </c>
      <c r="L146" s="444">
        <f t="shared" ca="1" si="3"/>
        <v>1503823.8504363606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1503823.8504363606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6230.9509196105846</v>
      </c>
      <c r="L147" s="444">
        <f t="shared" ca="1" si="3"/>
        <v>1501659.1716261511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1501659.1716261511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6221.9314245680453</v>
      </c>
      <c r="L148" s="444">
        <f t="shared" ca="1" si="3"/>
        <v>1499485.4733208988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1499485.4733208988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6212.8743482961609</v>
      </c>
      <c r="L149" s="444">
        <f t="shared" ca="1" si="3"/>
        <v>1497302.7179393747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1497302.7179393747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6203.7795342064774</v>
      </c>
      <c r="L150" s="444">
        <f t="shared" ca="1" si="3"/>
        <v>1495110.867743761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1495110.867743761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6194.6468250580865</v>
      </c>
      <c r="L151" s="444">
        <f t="shared" ca="1" si="3"/>
        <v>1492909.884838999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1492909.884838999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6185.4760629549119</v>
      </c>
      <c r="L152" s="444">
        <f t="shared" ca="1" si="3"/>
        <v>1490699.7311721337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1490699.7311721337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6176.2670893429731</v>
      </c>
      <c r="L153" s="444">
        <f t="shared" ca="1" si="3"/>
        <v>1488480.3685316565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1488480.3685316565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6167.0197450076512</v>
      </c>
      <c r="L154" s="444">
        <f t="shared" ca="1" si="3"/>
        <v>1486251.7585468439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1486251.7585468439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6157.7338700709324</v>
      </c>
      <c r="L155" s="444">
        <f t="shared" ca="1" si="3"/>
        <v>1484013.8626870946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1484013.8626870946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6148.4093039886429</v>
      </c>
      <c r="L156" s="444">
        <f t="shared" ca="1" si="3"/>
        <v>1481766.642261263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1481766.642261263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6139.0458855476782</v>
      </c>
      <c r="L157" s="444">
        <f t="shared" ca="1" si="3"/>
        <v>1479510.0584169906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1479510.0584169906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6129.6434528632099</v>
      </c>
      <c r="L158" s="444">
        <f t="shared" ca="1" si="3"/>
        <v>1477244.0721400336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1477244.0721400336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6120.2018433758894</v>
      </c>
      <c r="L159" s="444">
        <f t="shared" ca="1" si="3"/>
        <v>1474968.6442535892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1474968.6442535892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6110.7208938490376</v>
      </c>
      <c r="L160" s="444">
        <f t="shared" ca="1" si="3"/>
        <v>1472683.7354176182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1472683.7354176182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6101.2004403658248</v>
      </c>
      <c r="L161" s="444">
        <f t="shared" ca="1" si="3"/>
        <v>1470389.3061281638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1470389.3061281638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6091.640318326432</v>
      </c>
      <c r="L162" s="444">
        <f t="shared" ca="1" si="3"/>
        <v>1468085.3167166701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1468085.3167166701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6082.0403624452074</v>
      </c>
      <c r="L163" s="444">
        <f t="shared" ca="1" si="3"/>
        <v>1465771.727349295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1465771.727349295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6072.4004067478118</v>
      </c>
      <c r="L164" s="444">
        <f t="shared" ca="1" si="3"/>
        <v>1463448.4980262227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1463448.4980262227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6062.7202845683441</v>
      </c>
      <c r="L165" s="444">
        <f t="shared" ca="1" si="3"/>
        <v>1461115.5885809709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1461115.5885809709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6052.9998285464608</v>
      </c>
      <c r="L166" s="444">
        <f t="shared" ca="1" si="3"/>
        <v>1458772.9586796972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1458772.9586796972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6043.2388706244874</v>
      </c>
      <c r="L167" s="444">
        <f t="shared" ca="1" si="3"/>
        <v>1456420.5678205015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1456420.5678205015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6033.4372420445052</v>
      </c>
      <c r="L168" s="444">
        <f t="shared" ca="1" si="3"/>
        <v>1454058.3753327259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1454058.3753327259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6023.5947733454404</v>
      </c>
      <c r="L169" s="444">
        <f t="shared" ca="1" si="3"/>
        <v>1451686.3403762511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1451686.3403762511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6013.7112943601287</v>
      </c>
      <c r="L170" s="444">
        <f t="shared" ca="1" si="3"/>
        <v>1449304.4219407912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1449304.4219407912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6003.7866342123789</v>
      </c>
      <c r="L171" s="444">
        <f t="shared" ca="1" si="3"/>
        <v>1446912.5788451834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1446912.5788451834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5993.8206213140129</v>
      </c>
      <c r="L172" s="444">
        <f t="shared" ca="1" si="3"/>
        <v>1444510.7697366772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1444510.7697366772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5983.8130833619043</v>
      </c>
      <c r="L173" s="444">
        <f t="shared" ca="1" si="3"/>
        <v>1442098.9530902188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1442098.9530902188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5973.7638473349944</v>
      </c>
      <c r="L174" s="444">
        <f t="shared" ca="1" si="3"/>
        <v>1439677.0872077337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1439677.0872077337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5963.6727394913059</v>
      </c>
      <c r="L175" s="444">
        <f t="shared" ca="1" si="3"/>
        <v>1437245.1302174048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1437245.1302174048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5953.5395853649361</v>
      </c>
      <c r="L176" s="444">
        <f t="shared" ca="1" si="3"/>
        <v>1434803.0400729496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1434803.0400729496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5943.3642097630391</v>
      </c>
      <c r="L177" s="444">
        <f t="shared" ca="1" si="3"/>
        <v>1432350.7745528924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1432350.7745528924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5933.1464367628014</v>
      </c>
      <c r="L178" s="444">
        <f t="shared" ca="1" si="3"/>
        <v>1429888.291259835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1429888.291259835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5922.886089708395</v>
      </c>
      <c r="L179" s="444">
        <f t="shared" ca="1" si="3"/>
        <v>1427415.5476197232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1427415.5476197232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5912.5829912079298</v>
      </c>
      <c r="L180" s="444">
        <f t="shared" ca="1" si="3"/>
        <v>1424932.500881111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1424932.500881111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5902.2369631303782</v>
      </c>
      <c r="L181" s="444">
        <f t="shared" ca="1" si="3"/>
        <v>1422439.1081144211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1422439.1081144211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5891.847826602504</v>
      </c>
      <c r="L182" s="444">
        <f t="shared" ca="1" si="3"/>
        <v>1419935.3262112034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1419935.3262112034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5881.4154020057631</v>
      </c>
      <c r="L183" s="444">
        <f t="shared" ca="1" si="3"/>
        <v>1417421.1118833888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1417421.1118833888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5870.9395089732025</v>
      </c>
      <c r="L184" s="444">
        <f t="shared" ca="1" si="3"/>
        <v>1414896.4216625418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1414896.4216625418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5860.4199663863401</v>
      </c>
      <c r="L185" s="444">
        <f t="shared" ca="1" si="3"/>
        <v>1412361.211899108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1412361.211899108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5849.8565923720325</v>
      </c>
      <c r="L186" s="444">
        <f t="shared" ca="1" si="3"/>
        <v>1409815.4387616599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1409815.4387616599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5839.2492042993317</v>
      </c>
      <c r="L187" s="444">
        <f t="shared" ca="1" si="3"/>
        <v>1407259.0582361391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1407259.0582361391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5828.597618776329</v>
      </c>
      <c r="L188" s="444">
        <f t="shared" ca="1" si="3"/>
        <v>1404692.0261250953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1404692.0261250953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5817.9016516469801</v>
      </c>
      <c r="L189" s="444">
        <f t="shared" ca="1" si="3"/>
        <v>1402114.2980469221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1402114.2980469221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5807.1611179879246</v>
      </c>
      <c r="L190" s="444">
        <f t="shared" ca="1" si="3"/>
        <v>1399525.8294350898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1399525.8294350898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5796.3758321052901</v>
      </c>
      <c r="L191" s="444">
        <f t="shared" ca="1" si="3"/>
        <v>1396926.5755373749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1396926.5755373749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5785.5456075314778</v>
      </c>
      <c r="L192" s="444">
        <f t="shared" ca="1" si="3"/>
        <v>1394316.4914150862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1394316.4914150862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5774.6702570219413</v>
      </c>
      <c r="L193" s="444">
        <f t="shared" ca="1" si="3"/>
        <v>1391695.5319422879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1391695.5319422879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5763.7495925519488</v>
      </c>
      <c r="L194" s="444">
        <f t="shared" ca="1" si="3"/>
        <v>1389063.6518050197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1389063.6518050197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5752.7834253133315</v>
      </c>
      <c r="L195" s="444">
        <f t="shared" ca="1" si="3"/>
        <v>1386420.8055005129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1386420.8055005129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5741.7715657112194</v>
      </c>
      <c r="L196" s="444">
        <f t="shared" ca="1" si="3"/>
        <v>1383766.9473364039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1383766.9473364039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5730.7138233607657</v>
      </c>
      <c r="L197" s="444">
        <f t="shared" ca="1" si="3"/>
        <v>1381102.0314299446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1381102.0314299446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5719.6100070838511</v>
      </c>
      <c r="L198" s="444">
        <f t="shared" ca="1" si="3"/>
        <v>1378426.0117072081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1378426.0117072081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5708.4599249057828</v>
      </c>
      <c r="L199" s="444">
        <f t="shared" ca="1" si="3"/>
        <v>1375738.8419022937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1375738.8419022937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5697.2633840519729</v>
      </c>
      <c r="L200" s="444">
        <f t="shared" ca="1" si="3"/>
        <v>1373040.4755565256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1373040.4755565256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5686.0201909446059</v>
      </c>
      <c r="L201" s="444">
        <f t="shared" ca="1" si="3"/>
        <v>1370330.8660176501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1370330.8660176501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5674.730151199291</v>
      </c>
      <c r="L202" s="444">
        <f t="shared" ca="1" si="3"/>
        <v>1367609.9664390292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1367609.9664390292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5663.3930696217039</v>
      </c>
      <c r="L203" s="444">
        <f t="shared" ca="1" si="3"/>
        <v>1364877.7297788307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1364877.7297788307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5652.0087502042106</v>
      </c>
      <c r="L204" s="444">
        <f t="shared" ca="1" si="3"/>
        <v>1362134.1087992147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1362134.1087992147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5640.5769961224769</v>
      </c>
      <c r="L205" s="444">
        <f t="shared" ca="1" si="3"/>
        <v>1359379.056065517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1359379.056065517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5629.0976097320699</v>
      </c>
      <c r="L206" s="444">
        <f t="shared" ca="1" si="3"/>
        <v>1356612.5239454289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1356612.5239454289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5617.5703925650359</v>
      </c>
      <c r="L207" s="444">
        <f t="shared" ca="1" si="3"/>
        <v>1353834.4646081738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1353834.4646081738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5605.995145326473</v>
      </c>
      <c r="L208" s="444">
        <f t="shared" ca="1" si="3"/>
        <v>1351044.8300236801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1351044.8300236801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5594.3716678910832</v>
      </c>
      <c r="L209" s="444">
        <f t="shared" ca="1" si="3"/>
        <v>1348243.571961751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1348243.571961751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5582.6997592997113</v>
      </c>
      <c r="L210" s="444">
        <f t="shared" ca="1" si="3"/>
        <v>1345430.6419912304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1345430.6419912304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5570.9792177558757</v>
      </c>
      <c r="L211" s="444">
        <f t="shared" ca="1" si="3"/>
        <v>1342605.9914791661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1342605.9914791661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5559.2098406222749</v>
      </c>
      <c r="L212" s="444">
        <f t="shared" ca="1" si="3"/>
        <v>1339769.5715899682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1339769.5715899682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5547.3914244172829</v>
      </c>
      <c r="L213" s="444">
        <f t="shared" ca="1" si="3"/>
        <v>1336921.3332845652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1336921.3332845652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5535.523764811438</v>
      </c>
      <c r="L214" s="444">
        <f t="shared" ca="1" si="3"/>
        <v>1334061.2273195565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1334061.2273195565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5523.6066566239015</v>
      </c>
      <c r="L215" s="444">
        <f t="shared" ca="1" si="3"/>
        <v>1331189.2042463603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1331189.2042463603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5511.6398938189177</v>
      </c>
      <c r="L216" s="444">
        <f t="shared" ca="1" si="3"/>
        <v>1328305.214410359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1328305.214410359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5499.6232695022454</v>
      </c>
      <c r="L217" s="444">
        <f t="shared" ca="1" si="3"/>
        <v>1325409.2079500412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1325409.2079500412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5487.556575917587</v>
      </c>
      <c r="L218" s="444">
        <f t="shared" ca="1" si="3"/>
        <v>1322501.1347961386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1322501.1347961386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5475.4396044429932</v>
      </c>
      <c r="L219" s="444">
        <f t="shared" ca="1" si="3"/>
        <v>1319580.9446707615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1319580.9446707615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5463.2721455872552</v>
      </c>
      <c r="L220" s="444">
        <f t="shared" ca="1" si="3"/>
        <v>1316648.5870865285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1316648.5870865285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5451.0539889862848</v>
      </c>
      <c r="L221" s="444">
        <f t="shared" ca="1" si="3"/>
        <v>1313704.0113456945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1313704.0113456945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5438.7849233994766</v>
      </c>
      <c r="L222" s="444">
        <f t="shared" ca="1" si="3"/>
        <v>1310747.1665392739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1310747.1665392739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5426.464736706057</v>
      </c>
      <c r="L223" s="444">
        <f t="shared" ca="1" si="3"/>
        <v>1307778.0015461599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1307778.0015461599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5414.0932159014155</v>
      </c>
      <c r="L224" s="444">
        <f t="shared" ca="1" si="3"/>
        <v>1304796.4650322411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1304796.4650322411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5401.6701470934204</v>
      </c>
      <c r="L225" s="444">
        <f t="shared" ca="1" si="3"/>
        <v>1301802.5054495144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1301802.5054495144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5389.1953154987259</v>
      </c>
      <c r="L226" s="444">
        <f t="shared" ca="1" si="3"/>
        <v>1298796.0710351928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1298796.0710351928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5376.6685054390528</v>
      </c>
      <c r="L227" s="444">
        <f t="shared" ca="1" si="3"/>
        <v>1295777.1098108117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1295777.1098108117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5364.0895003374644</v>
      </c>
      <c r="L228" s="444">
        <f t="shared" ca="1" si="3"/>
        <v>1292745.5695813289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1292745.5695813289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5351.4580827146192</v>
      </c>
      <c r="L229" s="444">
        <f t="shared" ca="1" si="3"/>
        <v>1289701.3979342233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1289701.3979342233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5338.7740341850131</v>
      </c>
      <c r="L230" s="444">
        <f t="shared" ca="1" si="3"/>
        <v>1286644.5422385882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1286644.5422385882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5326.0371354531999</v>
      </c>
      <c r="L231" s="444">
        <f t="shared" ca="1" si="3"/>
        <v>1283574.9496442212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1283574.9496442212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5313.2471663100041</v>
      </c>
      <c r="L232" s="444">
        <f t="shared" ca="1" si="3"/>
        <v>1280492.567080711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1280492.567080711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5300.403905628712</v>
      </c>
      <c r="L233" s="444">
        <f t="shared" ca="1" si="3"/>
        <v>1277397.3412565195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1277397.3412565195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5287.507131361247</v>
      </c>
      <c r="L234" s="444">
        <f t="shared" ca="1" si="3"/>
        <v>1274289.2186580605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1274289.2186580605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5274.5566205343348</v>
      </c>
      <c r="L235" s="444">
        <f t="shared" ca="1" si="3"/>
        <v>1271168.1455487746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1271168.1455487746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5261.5521492456437</v>
      </c>
      <c r="L236" s="444">
        <f t="shared" ca="1" si="3"/>
        <v>1268034.0679682002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1268034.0679682002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5248.4934926599162</v>
      </c>
      <c r="L237" s="444">
        <f t="shared" ca="1" si="3"/>
        <v>1264886.9317310399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1264886.9317310399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5235.3804250050816</v>
      </c>
      <c r="L238" s="444">
        <f t="shared" ca="1" si="3"/>
        <v>1261726.6824262247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1261726.6824262247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5222.2127195683524</v>
      </c>
      <c r="L239" s="444">
        <f t="shared" ca="1" si="3"/>
        <v>1258553.2654159728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1258553.2654159728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5208.9901486923027</v>
      </c>
      <c r="L240" s="444">
        <f t="shared" ca="1" si="3"/>
        <v>1255366.625834845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1255366.625834845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5195.7124837709371</v>
      </c>
      <c r="L241" s="444">
        <f t="shared" ca="1" si="3"/>
        <v>1252166.7085887957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1252166.7085887957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5182.3794952457311</v>
      </c>
      <c r="L242" s="444">
        <f t="shared" ca="1" si="3"/>
        <v>1248953.4583542212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1248953.4583542212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5168.9909526016709</v>
      </c>
      <c r="L243" s="444">
        <f t="shared" ca="1" si="3"/>
        <v>1245726.8195770027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1245726.8195770027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5155.54662436326</v>
      </c>
      <c r="L244" s="444">
        <f t="shared" ca="1" si="3"/>
        <v>1242486.7364715456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1242486.7364715456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5142.0462780905227</v>
      </c>
      <c r="L245" s="444">
        <f t="shared" ca="1" si="3"/>
        <v>1239233.1530198159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1239233.1530198159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5128.4896803749825</v>
      </c>
      <c r="L246" s="444">
        <f t="shared" ca="1" si="3"/>
        <v>1235966.0129703707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1235966.0129703707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5114.8765968356274</v>
      </c>
      <c r="L247" s="444">
        <f t="shared" ca="1" si="3"/>
        <v>1232685.2598373862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1232685.2598373862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5101.2067921148582</v>
      </c>
      <c r="L248" s="444">
        <f t="shared" ca="1" si="3"/>
        <v>1229390.8368996808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1229390.8368996808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5087.4800298744194</v>
      </c>
      <c r="L249" s="444">
        <f t="shared" ca="1" si="3"/>
        <v>1226082.6871997351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1226082.6871997351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5073.696072791312</v>
      </c>
      <c r="L250" s="444">
        <f t="shared" ca="1" si="3"/>
        <v>1222760.7535427061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1222760.7535427061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5059.8546825536914</v>
      </c>
      <c r="L251" s="444">
        <f t="shared" ca="1" si="3"/>
        <v>1219424.9784954397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1219424.9784954397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5045.9556198567479</v>
      </c>
      <c r="L252" s="444">
        <f t="shared" ca="1" si="3"/>
        <v>1216075.3043854763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1216075.3043854763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5031.9986443985672</v>
      </c>
      <c r="L253" s="444">
        <f t="shared" ca="1" si="3"/>
        <v>1212711.6733000546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1212711.6733000546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5017.9835148759767</v>
      </c>
      <c r="L254" s="444">
        <f t="shared" ca="1" si="3"/>
        <v>1209334.0270851103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1209334.0270851103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5003.9099889803756</v>
      </c>
      <c r="L255" s="444">
        <f t="shared" ca="1" si="3"/>
        <v>1205942.3073442704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1205942.3073442704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4989.7778233935423</v>
      </c>
      <c r="L256" s="444">
        <f t="shared" ca="1" si="3"/>
        <v>1202536.4554378437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1202536.4554378437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4975.5867737834315</v>
      </c>
      <c r="L257" s="444">
        <f t="shared" ca="1" si="3"/>
        <v>1199116.4124818069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1199116.4124818069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4961.3365947999446</v>
      </c>
      <c r="L258" s="444">
        <f t="shared" ca="1" si="3"/>
        <v>1195682.1193467868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1195682.1193467868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4947.0270400706941</v>
      </c>
      <c r="L259" s="444">
        <f t="shared" ca="1" si="3"/>
        <v>1192233.5166570372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1192233.5166570372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4932.6578621967374</v>
      </c>
      <c r="L260" s="444">
        <f t="shared" ca="1" si="3"/>
        <v>1188770.5447894137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1188770.5447894137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4918.2288127483062</v>
      </c>
      <c r="L261" s="444">
        <f t="shared" ca="1" si="3"/>
        <v>1185293.1438723418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1185293.1438723418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4903.739642260507</v>
      </c>
      <c r="L262" s="444">
        <f t="shared" ca="1" si="3"/>
        <v>1181801.2537847823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1181801.2537847823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4889.1901002290087</v>
      </c>
      <c r="L263" s="444">
        <f t="shared" ref="L263:L517" ca="1" si="28">I263-J263+K263</f>
        <v>1178294.8141551912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1178294.8141551912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4874.5799351057121</v>
      </c>
      <c r="L264" s="444">
        <f t="shared" ca="1" si="28"/>
        <v>1174773.7643604768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1174773.7643604768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4859.9088942944027</v>
      </c>
      <c r="L265" s="444">
        <f t="shared" ca="1" si="28"/>
        <v>1171238.043524951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1171238.043524951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4845.1767241463785</v>
      </c>
      <c r="L266" s="444">
        <f t="shared" ca="1" si="28"/>
        <v>1167687.5905192771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1167687.5905192771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4830.3831699560706</v>
      </c>
      <c r="L267" s="444">
        <f t="shared" ca="1" si="28"/>
        <v>1164122.343959413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1164122.343959413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4815.5279759566365</v>
      </c>
      <c r="L268" s="444">
        <f t="shared" ca="1" si="28"/>
        <v>1160542.2422055495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1160542.2422055495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4800.6108853155383</v>
      </c>
      <c r="L269" s="444">
        <f t="shared" ca="1" si="28"/>
        <v>1156947.2233610449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1156947.2233610449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4785.6316401301028</v>
      </c>
      <c r="L270" s="444">
        <f t="shared" ca="1" si="28"/>
        <v>1153337.2252713549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1153337.2252713549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4770.5899814230615</v>
      </c>
      <c r="L271" s="444">
        <f t="shared" ca="1" si="28"/>
        <v>1149712.1855229577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1149712.1855229577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4755.4856491380733</v>
      </c>
      <c r="L272" s="444">
        <f t="shared" ca="1" si="28"/>
        <v>1146072.0414422755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1146072.0414422755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4740.3183821352304</v>
      </c>
      <c r="L273" s="444">
        <f t="shared" ca="1" si="28"/>
        <v>1142416.7300945905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1142416.7300945905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4725.087918186543</v>
      </c>
      <c r="L274" s="444">
        <f t="shared" ca="1" si="28"/>
        <v>1138746.1882829568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1138746.1882829568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4709.7939939714024</v>
      </c>
      <c r="L275" s="444">
        <f t="shared" ca="1" si="28"/>
        <v>1135060.352547108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1135060.352547108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4694.4363450720321</v>
      </c>
      <c r="L276" s="444">
        <f t="shared" ca="1" si="28"/>
        <v>1131359.1591623598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1131359.1591623598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4679.0147059689152</v>
      </c>
      <c r="L277" s="444">
        <f t="shared" ca="1" si="28"/>
        <v>1127642.5441385086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1127642.5441385086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4663.5288100362013</v>
      </c>
      <c r="L278" s="444">
        <f t="shared" ca="1" si="28"/>
        <v>1123910.4432187246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1123910.4432187246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4647.978389537102</v>
      </c>
      <c r="L279" s="444">
        <f t="shared" ca="1" si="28"/>
        <v>1120162.7918784416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1120162.7918784416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4632.3631756192553</v>
      </c>
      <c r="L280" s="444">
        <f t="shared" ca="1" si="28"/>
        <v>1116399.5253242406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1116399.5253242406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4616.682898310085</v>
      </c>
      <c r="L281" s="444">
        <f t="shared" ca="1" si="28"/>
        <v>1112620.5784927304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1112620.5784927304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4600.9372865121259</v>
      </c>
      <c r="L282" s="444">
        <f t="shared" ca="1" si="28"/>
        <v>1108825.8860494224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1108825.8860494224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4585.1260679983425</v>
      </c>
      <c r="L283" s="444">
        <f t="shared" ca="1" si="28"/>
        <v>1105015.3823876006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1105015.3823876006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4569.2489694074184</v>
      </c>
      <c r="L284" s="444">
        <f t="shared" ca="1" si="28"/>
        <v>1101189.0016271879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1101189.0016271879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4553.3057162390323</v>
      </c>
      <c r="L285" s="444">
        <f t="shared" ca="1" si="28"/>
        <v>1097346.6776136067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1097346.6776136067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4537.2960328491099</v>
      </c>
      <c r="L286" s="444">
        <f t="shared" ca="1" si="28"/>
        <v>1093488.3439166355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1093488.3439166355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4521.219642445064</v>
      </c>
      <c r="L287" s="444">
        <f t="shared" ca="1" si="28"/>
        <v>1089613.9338292603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1089613.9338292603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4505.076267081</v>
      </c>
      <c r="L288" s="444">
        <f t="shared" ca="1" si="28"/>
        <v>1085723.3803665212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1085723.3803665212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4488.8656276529209</v>
      </c>
      <c r="L289" s="444">
        <f t="shared" ca="1" si="28"/>
        <v>1081816.616264354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1081816.616264354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4472.5874438938908</v>
      </c>
      <c r="L290" s="444">
        <f t="shared" ca="1" si="28"/>
        <v>1077893.5739784276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1077893.5739784276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4456.2414343691971</v>
      </c>
      <c r="L291" s="444">
        <f t="shared" ca="1" si="28"/>
        <v>1073954.1856829766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1073954.1856829766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4439.8273164714847</v>
      </c>
      <c r="L292" s="444">
        <f t="shared" ca="1" si="28"/>
        <v>1069998.3832696278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1069998.3832696278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4423.3448064158647</v>
      </c>
      <c r="L293" s="444">
        <f t="shared" ca="1" si="28"/>
        <v>1066026.0983462236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1066026.0983462236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4406.7936192350144</v>
      </c>
      <c r="L294" s="444">
        <f t="shared" ca="1" si="28"/>
        <v>1062037.2622356385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1062037.2622356385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4390.1734687742428</v>
      </c>
      <c r="L295" s="444">
        <f t="shared" ca="1" si="28"/>
        <v>1058031.8059745925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1058031.8059745925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4373.4840676865515</v>
      </c>
      <c r="L296" s="444">
        <f t="shared" ca="1" si="28"/>
        <v>1054009.6603124589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1054009.6603124589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4356.7251274276614</v>
      </c>
      <c r="L297" s="444">
        <f t="shared" ca="1" si="28"/>
        <v>1049970.7557100663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1049970.7557100663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4339.896358251025</v>
      </c>
      <c r="L298" s="444">
        <f t="shared" ca="1" si="28"/>
        <v>1045915.0223384971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1045915.0223384971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4322.9974692028209</v>
      </c>
      <c r="L299" s="444">
        <f t="shared" ca="1" si="28"/>
        <v>1041842.3900778798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1041842.3900778798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4306.0281681169154</v>
      </c>
      <c r="L300" s="444">
        <f t="shared" ca="1" si="28"/>
        <v>1037752.7885161765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1037752.7885161765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4288.9881616098182</v>
      </c>
      <c r="L301" s="444">
        <f t="shared" ca="1" si="28"/>
        <v>1033646.1469479662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1033646.1469479662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4271.8771550756092</v>
      </c>
      <c r="L302" s="444">
        <f t="shared" ca="1" si="28"/>
        <v>1029522.3943732217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1029522.3943732217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4254.6948526808401</v>
      </c>
      <c r="L303" s="444">
        <f t="shared" ca="1" si="28"/>
        <v>1025381.4594960823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1025381.4594960823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4237.4409573594257</v>
      </c>
      <c r="L304" s="444">
        <f t="shared" ca="1" si="28"/>
        <v>1021223.2707236215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1021223.2707236215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4220.1151708075049</v>
      </c>
      <c r="L305" s="444">
        <f t="shared" ca="1" si="28"/>
        <v>1017047.7561646088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1017047.7561646088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4202.7171934782855</v>
      </c>
      <c r="L306" s="444">
        <f t="shared" ca="1" si="28"/>
        <v>1012854.8436282668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1012854.8436282668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4185.2467245768612</v>
      </c>
      <c r="L307" s="444">
        <f t="shared" ca="1" si="28"/>
        <v>1008644.4606230234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1008644.4606230234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4167.703462055013</v>
      </c>
      <c r="L308" s="444">
        <f t="shared" ca="1" si="28"/>
        <v>1004416.5343552583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1004416.5343552583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4150.0871026059922</v>
      </c>
      <c r="L309" s="444">
        <f t="shared" ca="1" si="28"/>
        <v>1000170.9917280441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1000170.9917280441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4132.3973416592671</v>
      </c>
      <c r="L310" s="444">
        <f t="shared" ca="1" si="28"/>
        <v>995907.75933988323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995907.75933988323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4114.6338733752627</v>
      </c>
      <c r="L311" s="444">
        <f t="shared" ca="1" si="28"/>
        <v>991626.76348343829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991626.76348343829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4096.7963906400755</v>
      </c>
      <c r="L312" s="444">
        <f t="shared" ca="1" si="28"/>
        <v>987327.93014425819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987327.93014425819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4078.8845850601583</v>
      </c>
      <c r="L313" s="444">
        <f t="shared" ca="1" si="28"/>
        <v>983011.18499949819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983011.18499949819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4060.8981469569917</v>
      </c>
      <c r="L314" s="444">
        <f t="shared" ca="1" si="28"/>
        <v>978676.45341663505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978676.45341663505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4042.8367653617292</v>
      </c>
      <c r="L315" s="444">
        <f t="shared" ca="1" si="28"/>
        <v>974323.66045217658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974323.66045217658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4024.7001280098189</v>
      </c>
      <c r="L316" s="444">
        <f t="shared" ca="1" si="28"/>
        <v>969952.73085036618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969952.73085036618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4006.4879213356085</v>
      </c>
      <c r="L317" s="444">
        <f t="shared" ca="1" si="28"/>
        <v>965563.58904188161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965563.58904188161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3988.1998304669219</v>
      </c>
      <c r="L318" s="444">
        <f t="shared" ca="1" si="28"/>
        <v>961156.15914252831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961156.15914252831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3969.8355392196177</v>
      </c>
      <c r="L319" s="444">
        <f t="shared" ca="1" si="28"/>
        <v>956730.3649519278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956730.3649519278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3951.3947300921145</v>
      </c>
      <c r="L320" s="444">
        <f t="shared" ca="1" si="28"/>
        <v>952286.12995219976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952286.12995219976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3932.8770842599147</v>
      </c>
      <c r="L321" s="444">
        <f t="shared" ca="1" si="28"/>
        <v>947823.37730663945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947823.37730663945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3914.2822815700802</v>
      </c>
      <c r="L322" s="444">
        <f t="shared" ca="1" si="28"/>
        <v>943342.0298583894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943342.0298583894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3895.6100005357052</v>
      </c>
      <c r="L323" s="444">
        <f t="shared" ca="1" si="28"/>
        <v>938842.01012910495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938842.01012910495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3876.8599183303531</v>
      </c>
      <c r="L324" s="444">
        <f t="shared" ca="1" si="28"/>
        <v>934323.2403176151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934323.2403176151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3858.0317107824781</v>
      </c>
      <c r="L325" s="444">
        <f t="shared" ca="1" si="28"/>
        <v>929785.64229857735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929785.64229857735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3839.1250523698209</v>
      </c>
      <c r="L326" s="444">
        <f t="shared" ca="1" si="28"/>
        <v>925229.13762112695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925229.13762112695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3820.139616213778</v>
      </c>
      <c r="L327" s="444">
        <f t="shared" ca="1" si="28"/>
        <v>920653.64750752051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920653.64750752051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3801.0750740737512</v>
      </c>
      <c r="L328" s="444">
        <f t="shared" ca="1" si="28"/>
        <v>916059.09285177407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916059.09285177407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3781.9310963414746</v>
      </c>
      <c r="L329" s="444">
        <f t="shared" ca="1" si="28"/>
        <v>911445.39421829535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911445.39421829535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3762.7073520353129</v>
      </c>
      <c r="L330" s="444">
        <f t="shared" ca="1" si="28"/>
        <v>906812.47184051049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906812.47184051049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3743.4035087945435</v>
      </c>
      <c r="L331" s="444">
        <f t="shared" ca="1" si="28"/>
        <v>902160.24561948481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902160.24561948481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3724.0192328736025</v>
      </c>
      <c r="L332" s="444">
        <f t="shared" ca="1" si="28"/>
        <v>897488.63512253819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897488.63512253819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3704.5541891363246</v>
      </c>
      <c r="L333" s="444">
        <f t="shared" ca="1" si="28"/>
        <v>892797.55958185438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892797.55958185438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3685.0080410501419</v>
      </c>
      <c r="L334" s="444">
        <f t="shared" ca="1" si="28"/>
        <v>888086.93789308437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888086.93789308437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3665.380450680268</v>
      </c>
      <c r="L335" s="444">
        <f t="shared" ca="1" si="28"/>
        <v>883356.68861394445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883356.68861394445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3645.6710786838516</v>
      </c>
      <c r="L336" s="444">
        <f t="shared" ca="1" si="28"/>
        <v>878606.72996280808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878606.72996280808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3625.8795843041162</v>
      </c>
      <c r="L337" s="444">
        <f t="shared" ca="1" si="28"/>
        <v>873836.97981729207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873836.97981729207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3606.0056253644661</v>
      </c>
      <c r="L338" s="444">
        <f t="shared" ca="1" si="28"/>
        <v>869047.35571283638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869047.35571283638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3586.048858262568</v>
      </c>
      <c r="L339" s="444">
        <f t="shared" ca="1" si="28"/>
        <v>864237.77484127879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864237.77484127879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3566.008937964411</v>
      </c>
      <c r="L340" s="444">
        <f t="shared" ca="1" si="28"/>
        <v>859408.15404942306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859408.15404942306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3545.8855179983448</v>
      </c>
      <c r="L341" s="444">
        <f t="shared" ca="1" si="28"/>
        <v>854558.40983760124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854558.40983760124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3525.6782504490875</v>
      </c>
      <c r="L342" s="444">
        <f t="shared" ca="1" si="28"/>
        <v>849688.45835823019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849688.45835823019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3505.3867859517077</v>
      </c>
      <c r="L343" s="444">
        <f t="shared" ca="1" si="28"/>
        <v>844798.21541436168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844798.21541436168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3485.0107736855898</v>
      </c>
      <c r="L344" s="444">
        <f t="shared" ca="1" si="28"/>
        <v>839887.59645822714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839887.59645822714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3464.5498613683617</v>
      </c>
      <c r="L345" s="444">
        <f t="shared" ca="1" si="28"/>
        <v>834956.51658977533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834956.51658977533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3444.0036952498131</v>
      </c>
      <c r="L346" s="444">
        <f t="shared" ca="1" si="28"/>
        <v>830004.89055520494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830004.89055520494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3423.3719201057702</v>
      </c>
      <c r="L347" s="444">
        <f t="shared" ca="1" si="28"/>
        <v>825032.63274549053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825032.63274549053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3402.6541792319599</v>
      </c>
      <c r="L348" s="444">
        <f t="shared" ca="1" si="28"/>
        <v>820039.65719490231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820039.65719490231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3381.850114437842</v>
      </c>
      <c r="L349" s="444">
        <f t="shared" ca="1" si="28"/>
        <v>815025.87757951999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815025.87757951999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3360.9593660404157</v>
      </c>
      <c r="L350" s="444">
        <f t="shared" ca="1" si="28"/>
        <v>809991.20721574023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809991.20721574023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3339.9815728580002</v>
      </c>
      <c r="L351" s="444">
        <f t="shared" ca="1" si="28"/>
        <v>804935.5590587781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804935.5590587781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3318.9163722039912</v>
      </c>
      <c r="L352" s="444">
        <f t="shared" ca="1" si="28"/>
        <v>799858.84570116189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799858.84570116189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3297.7633998805904</v>
      </c>
      <c r="L353" s="444">
        <f t="shared" ca="1" si="28"/>
        <v>794760.97937122232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794760.97937122232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3276.5222901725087</v>
      </c>
      <c r="L354" s="444">
        <f t="shared" ca="1" si="28"/>
        <v>789641.87193157466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789641.87193157466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3255.1926758406435</v>
      </c>
      <c r="L355" s="444">
        <f t="shared" ca="1" si="28"/>
        <v>784501.43487759517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784501.43487759517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3233.774188115729</v>
      </c>
      <c r="L356" s="444">
        <f t="shared" ca="1" si="28"/>
        <v>779339.57933589071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779339.57933589071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3212.2664566919607</v>
      </c>
      <c r="L357" s="444">
        <f t="shared" ca="1" si="28"/>
        <v>774156.21606276254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774156.21606276254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3190.669109720593</v>
      </c>
      <c r="L358" s="444">
        <f t="shared" ca="1" si="28"/>
        <v>768951.25544266298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768951.25544266298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3168.9817738035117</v>
      </c>
      <c r="L359" s="444">
        <f t="shared" ca="1" si="28"/>
        <v>763724.60748664627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763724.60748664627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3147.2040739867753</v>
      </c>
      <c r="L360" s="444">
        <f t="shared" ca="1" si="28"/>
        <v>758476.18183081283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758476.18183081283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3125.3356337541359</v>
      </c>
      <c r="L361" s="444">
        <f t="shared" ca="1" si="28"/>
        <v>753205.88773474679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753205.88773474679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3103.3760750205274</v>
      </c>
      <c r="L362" s="444">
        <f t="shared" ca="1" si="28"/>
        <v>747913.63407994714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747913.63407994714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3081.3250181255289</v>
      </c>
      <c r="L363" s="444">
        <f t="shared" ca="1" si="28"/>
        <v>742599.32936825254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742599.32936825254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3059.1820818268016</v>
      </c>
      <c r="L364" s="444">
        <f t="shared" ca="1" si="28"/>
        <v>737262.8817202592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737262.8817202592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3036.9468832934958</v>
      </c>
      <c r="L365" s="444">
        <f t="shared" ca="1" si="28"/>
        <v>731904.19887373247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731904.19887373247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3014.6190380996345</v>
      </c>
      <c r="L366" s="444">
        <f t="shared" ca="1" si="28"/>
        <v>726523.18818201195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726523.18818201195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2992.1981602174656</v>
      </c>
      <c r="L367" s="444">
        <f t="shared" ca="1" si="28"/>
        <v>721119.75661240926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721119.75661240926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2969.6838620107878</v>
      </c>
      <c r="L368" s="444">
        <f t="shared" ca="1" si="28"/>
        <v>715693.8107445999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715693.8107445999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2947.075754228249</v>
      </c>
      <c r="L369" s="444">
        <f t="shared" ca="1" si="28"/>
        <v>710245.256769008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710245.256769008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2924.3734459966158</v>
      </c>
      <c r="L370" s="444">
        <f t="shared" ca="1" si="28"/>
        <v>704774.00048518449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704774.00048518449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2901.5765448140178</v>
      </c>
      <c r="L371" s="444">
        <f t="shared" ca="1" si="28"/>
        <v>699279.94730017835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699279.94730017835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2878.6846565431588</v>
      </c>
      <c r="L372" s="444">
        <f t="shared" ca="1" si="28"/>
        <v>693763.00222690136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693763.00222690136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2855.697385404505</v>
      </c>
      <c r="L373" s="444">
        <f t="shared" ca="1" si="28"/>
        <v>688223.06988248567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688223.06988248567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2832.6143339694395</v>
      </c>
      <c r="L374" s="444">
        <f t="shared" ca="1" si="28"/>
        <v>682660.05448663491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682660.05448663491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2809.4351031533947</v>
      </c>
      <c r="L375" s="444">
        <f t="shared" ca="1" si="28"/>
        <v>677073.85985996807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677073.85985996807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2786.1592922089494</v>
      </c>
      <c r="L376" s="444">
        <f t="shared" ca="1" si="28"/>
        <v>671464.38942235685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671464.38942235685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2762.7864987189027</v>
      </c>
      <c r="L377" s="444">
        <f t="shared" ca="1" si="28"/>
        <v>665831.54619125556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665831.54619125556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2739.3163185893141</v>
      </c>
      <c r="L378" s="444">
        <f t="shared" ca="1" si="28"/>
        <v>660175.23278002464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660175.23278002464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2715.7483460425187</v>
      </c>
      <c r="L379" s="444">
        <f t="shared" ca="1" si="28"/>
        <v>654495.35139624693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654495.35139624693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2692.0821736101116</v>
      </c>
      <c r="L380" s="444">
        <f t="shared" ca="1" si="28"/>
        <v>648791.80384003685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648791.80384003685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2668.3173921259026</v>
      </c>
      <c r="L381" s="444">
        <f t="shared" ca="1" si="28"/>
        <v>643064.49150234263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643064.49150234263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2644.4535907188433</v>
      </c>
      <c r="L382" s="444">
        <f t="shared" ca="1" si="28"/>
        <v>637313.31536324124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637313.31536324124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2620.4903568059212</v>
      </c>
      <c r="L383" s="444">
        <f t="shared" ca="1" si="28"/>
        <v>631538.17599022703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631538.17599022703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2596.4272760850286</v>
      </c>
      <c r="L384" s="444">
        <f t="shared" ca="1" si="28"/>
        <v>625738.97353649186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625738.97353649186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2572.2639325277987</v>
      </c>
      <c r="L385" s="444">
        <f t="shared" ca="1" si="28"/>
        <v>619915.60773919942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619915.60773919942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2547.9999083724133</v>
      </c>
      <c r="L386" s="444">
        <f t="shared" ca="1" si="28"/>
        <v>614067.97791775165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614067.97791775165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2523.6347841163811</v>
      </c>
      <c r="L387" s="444">
        <f t="shared" ca="1" si="28"/>
        <v>608195.98297204787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608195.98297204787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2499.168138509282</v>
      </c>
      <c r="L388" s="444">
        <f t="shared" ca="1" si="28"/>
        <v>602299.52138073696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602299.52138073696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2474.5995485454864</v>
      </c>
      <c r="L389" s="444">
        <f t="shared" ca="1" si="28"/>
        <v>596378.49119946221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596378.49119946221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2449.9285894568416</v>
      </c>
      <c r="L390" s="444">
        <f t="shared" ca="1" si="28"/>
        <v>590432.79005909886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590432.79005909886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2425.1548347053276</v>
      </c>
      <c r="L391" s="444">
        <f t="shared" ca="1" si="28"/>
        <v>584462.31516398396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584462.31516398396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2400.2778559756825</v>
      </c>
      <c r="L392" s="444">
        <f t="shared" ca="1" si="28"/>
        <v>578466.96329013945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578466.96329013945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2375.2972231679969</v>
      </c>
      <c r="L393" s="444">
        <f t="shared" ca="1" si="28"/>
        <v>572446.63078348723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572446.63078348723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2350.2125043902793</v>
      </c>
      <c r="L394" s="444">
        <f t="shared" ca="1" si="28"/>
        <v>566401.21355805732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566401.21355805732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2325.0232659509879</v>
      </c>
      <c r="L395" s="444">
        <f t="shared" ca="1" si="28"/>
        <v>560330.6070941881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560330.6070941881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2299.729072351533</v>
      </c>
      <c r="L396" s="444">
        <f t="shared" ca="1" si="28"/>
        <v>554234.70643671951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554234.70643671951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2274.329486278747</v>
      </c>
      <c r="L397" s="444">
        <f t="shared" ca="1" si="28"/>
        <v>548113.40619317803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548113.40619317803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2248.8240685973242</v>
      </c>
      <c r="L398" s="444">
        <f t="shared" ca="1" si="28"/>
        <v>541966.60053195513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541966.60053195513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2223.2123783422289</v>
      </c>
      <c r="L399" s="444">
        <f t="shared" ca="1" si="28"/>
        <v>535794.18318047724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535794.18318047724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2197.4939727110709</v>
      </c>
      <c r="L400" s="444">
        <f t="shared" ca="1" si="28"/>
        <v>529596.04742336809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529596.04742336809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2171.6684070564497</v>
      </c>
      <c r="L401" s="444">
        <f t="shared" ca="1" si="28"/>
        <v>523372.08610060433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523372.08610060433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2145.7352348782674</v>
      </c>
      <c r="L402" s="444">
        <f t="shared" ca="1" si="28"/>
        <v>517122.1916056624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517122.1916056624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2119.6940078160092</v>
      </c>
      <c r="L403" s="444">
        <f t="shared" ca="1" si="28"/>
        <v>510846.25588365825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510846.25588365825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2093.5442756409921</v>
      </c>
      <c r="L404" s="444">
        <f t="shared" ca="1" si="28"/>
        <v>504544.17042947904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504544.17042947904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2067.2855862485785</v>
      </c>
      <c r="L405" s="444">
        <f t="shared" ca="1" si="28"/>
        <v>498215.82628590742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498215.82628590742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2040.9174856503637</v>
      </c>
      <c r="L406" s="444">
        <f t="shared" ca="1" si="28"/>
        <v>491861.11404173757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491861.11404173757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2014.4395179663227</v>
      </c>
      <c r="L407" s="444">
        <f t="shared" ca="1" si="28"/>
        <v>485479.92382988369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485479.92382988369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1987.8512254169311</v>
      </c>
      <c r="L408" s="444">
        <f t="shared" ca="1" si="28"/>
        <v>479072.14532548044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479072.14532548044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1961.152148315251</v>
      </c>
      <c r="L409" s="444">
        <f t="shared" ca="1" si="28"/>
        <v>472637.66774397553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472637.66774397553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1934.3418250589802</v>
      </c>
      <c r="L410" s="444">
        <f t="shared" ca="1" si="28"/>
        <v>466176.37983921432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466176.37983921432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1907.4197921224757</v>
      </c>
      <c r="L411" s="444">
        <f t="shared" ca="1" si="28"/>
        <v>459688.16990151664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459688.16990151664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1880.3855840487349</v>
      </c>
      <c r="L412" s="444">
        <f t="shared" ca="1" si="28"/>
        <v>453172.92575574521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453172.92575574521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1853.238733441354</v>
      </c>
      <c r="L413" s="444">
        <f t="shared" ca="1" si="28"/>
        <v>446630.53475936636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446630.53475936636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1825.9787709564425</v>
      </c>
      <c r="L414" s="444">
        <f t="shared" ca="1" si="28"/>
        <v>440060.88380050263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440060.88380050263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1798.6052252945101</v>
      </c>
      <c r="L415" s="444">
        <f t="shared" ca="1" si="28"/>
        <v>433463.85929597699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433463.85929597699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1771.1176231923198</v>
      </c>
      <c r="L416" s="444">
        <f t="shared" ca="1" si="28"/>
        <v>426839.34718934912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426839.34718934912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1743.5154894147038</v>
      </c>
      <c r="L417" s="444">
        <f t="shared" ca="1" si="28"/>
        <v>420187.23294894362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420187.23294894362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1715.7983467463473</v>
      </c>
      <c r="L418" s="444">
        <f t="shared" ca="1" si="28"/>
        <v>413507.4015658698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413507.4015658698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1687.9657159835401</v>
      </c>
      <c r="L419" s="444">
        <f t="shared" ca="1" si="28"/>
        <v>406799.73755203316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406799.73755203316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1660.0171159258873</v>
      </c>
      <c r="L420" s="444">
        <f t="shared" ca="1" si="28"/>
        <v>400064.12493813888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400064.12493813888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1631.9520633679945</v>
      </c>
      <c r="L421" s="444">
        <f t="shared" ca="1" si="28"/>
        <v>393300.44727168669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393300.44727168669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1603.7700730911104</v>
      </c>
      <c r="L422" s="444">
        <f t="shared" ca="1" si="28"/>
        <v>386508.58761495759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386508.58761495759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1575.4706578547391</v>
      </c>
      <c r="L423" s="444">
        <f t="shared" ca="1" si="28"/>
        <v>379688.42854299216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379688.42854299216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1547.0533283882166</v>
      </c>
      <c r="L424" s="444">
        <f t="shared" ca="1" si="28"/>
        <v>372839.85214156017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372839.85214156017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1518.51759338225</v>
      </c>
      <c r="L425" s="444">
        <f t="shared" ca="1" si="28"/>
        <v>365962.74000512226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365962.74000512226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1489.8629594804254</v>
      </c>
      <c r="L426" s="444">
        <f t="shared" ca="1" si="28"/>
        <v>359056.97323478252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359056.97323478252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1461.0889312706763</v>
      </c>
      <c r="L427" s="444">
        <f t="shared" ca="1" si="28"/>
        <v>352122.43243623304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352122.43243623304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1432.1950112767202</v>
      </c>
      <c r="L428" s="444">
        <f t="shared" ca="1" si="28"/>
        <v>345158.99771768955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345158.99771768955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1403.1806999494556</v>
      </c>
      <c r="L429" s="444">
        <f t="shared" ca="1" si="28"/>
        <v>338166.54868781881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338166.54868781881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1374.0454956583276</v>
      </c>
      <c r="L430" s="444">
        <f t="shared" ca="1" si="28"/>
        <v>331144.96445365698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331144.96445365698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1344.7888946826533</v>
      </c>
      <c r="L431" s="444">
        <f t="shared" ca="1" si="28"/>
        <v>324094.12361851946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324094.12361851946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1315.4103912029136</v>
      </c>
      <c r="L432" s="444">
        <f t="shared" ca="1" si="28"/>
        <v>317013.90427990217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317013.90427990217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1285.9094772920082</v>
      </c>
      <c r="L433" s="444">
        <f t="shared" ca="1" si="28"/>
        <v>309904.18402737402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309904.18402737402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1256.2856429064743</v>
      </c>
      <c r="L434" s="444">
        <f t="shared" ca="1" si="28"/>
        <v>302764.83994046034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302764.83994046034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1226.5383758776672</v>
      </c>
      <c r="L435" s="444">
        <f t="shared" ca="1" si="28"/>
        <v>295595.74858651782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295595.74858651782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1196.6671619029069</v>
      </c>
      <c r="L436" s="444">
        <f t="shared" ca="1" si="28"/>
        <v>288396.78601860051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288396.78601860051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1166.6714845365848</v>
      </c>
      <c r="L437" s="444">
        <f t="shared" ca="1" si="28"/>
        <v>281167.82777331694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281167.82777331694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1136.5508251812364</v>
      </c>
      <c r="L438" s="444">
        <f t="shared" ca="1" si="28"/>
        <v>273908.748868678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273908.748868678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1106.3046630785743</v>
      </c>
      <c r="L439" s="444">
        <f t="shared" ca="1" si="28"/>
        <v>266619.42380193638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266619.42380193638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1075.9324753004842</v>
      </c>
      <c r="L440" s="444">
        <f t="shared" ca="1" si="28"/>
        <v>259299.72654741668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259299.72654741668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1045.4337367399855</v>
      </c>
      <c r="L441" s="444">
        <f t="shared" ca="1" si="28"/>
        <v>251949.53055433647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251949.53055433647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1014.8079201021511</v>
      </c>
      <c r="L442" s="444">
        <f t="shared" ca="1" si="28"/>
        <v>244568.70874461843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244568.70874461843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984.05449589499267</v>
      </c>
      <c r="L443" s="444">
        <f t="shared" ca="1" si="28"/>
        <v>237157.13351069324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237157.13351069324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953.17293242030439</v>
      </c>
      <c r="L444" s="444">
        <f t="shared" ca="1" si="28"/>
        <v>229714.67671329336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229714.67671329336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922.16269576447155</v>
      </c>
      <c r="L445" s="444">
        <f t="shared" ca="1" si="28"/>
        <v>222241.20967923765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222241.20967923765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891.02324978923946</v>
      </c>
      <c r="L446" s="444">
        <f t="shared" ca="1" si="28"/>
        <v>214736.6031992067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214736.6031992067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859.75405612244379</v>
      </c>
      <c r="L447" s="444">
        <f t="shared" ca="1" si="28"/>
        <v>207200.72752550896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207200.72752550896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828.35457414870325</v>
      </c>
      <c r="L448" s="444">
        <f t="shared" ca="1" si="28"/>
        <v>199633.4523698375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199633.4523698375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796.82426100007217</v>
      </c>
      <c r="L449" s="444">
        <f t="shared" ca="1" si="28"/>
        <v>192034.64690101738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192034.64690101738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765.16257154665493</v>
      </c>
      <c r="L450" s="444">
        <f t="shared" ca="1" si="28"/>
        <v>184404.17974274384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184404.17974274384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733.36895838718192</v>
      </c>
      <c r="L451" s="444">
        <f t="shared" ca="1" si="28"/>
        <v>176741.91897131084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176741.91897131084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701.44287183954441</v>
      </c>
      <c r="L452" s="444">
        <f t="shared" ca="1" si="28"/>
        <v>169047.73211333019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169047.73211333019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669.38375993129171</v>
      </c>
      <c r="L453" s="444">
        <f t="shared" ca="1" si="28"/>
        <v>161321.48614344129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161321.48614344129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637.19106839008793</v>
      </c>
      <c r="L454" s="444">
        <f t="shared" ca="1" si="28"/>
        <v>153563.0474820112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153563.0474820112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604.86424063412926</v>
      </c>
      <c r="L455" s="444">
        <f t="shared" ca="1" si="28"/>
        <v>145772.28199282516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145772.28199282516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572.40271776252075</v>
      </c>
      <c r="L456" s="444">
        <f t="shared" ca="1" si="28"/>
        <v>137949.05498076748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137949.05498076748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539.8059385456138</v>
      </c>
      <c r="L457" s="444">
        <f t="shared" ca="1" si="28"/>
        <v>130093.23118949292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130093.23118949292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507.07333941530305</v>
      </c>
      <c r="L458" s="444">
        <f t="shared" ca="1" si="28"/>
        <v>122204.67479908804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122204.67479908804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474.20435445528273</v>
      </c>
      <c r="L459" s="444">
        <f t="shared" ca="1" si="28"/>
        <v>114283.24942372314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114283.24942372314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441.19841539126242</v>
      </c>
      <c r="L460" s="444">
        <f t="shared" ca="1" si="28"/>
        <v>106328.81810929422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106328.81810929422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408.05495158114184</v>
      </c>
      <c r="L461" s="444">
        <f t="shared" ca="1" si="28"/>
        <v>98341.243331055186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98341.243331055186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374.77339000514587</v>
      </c>
      <c r="L462" s="444">
        <f t="shared" ca="1" si="28"/>
        <v>90320.386991240142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90320.386991240142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341.35315525591648</v>
      </c>
      <c r="L463" s="444">
        <f t="shared" ca="1" si="28"/>
        <v>82266.110416675874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82266.110416675874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307.79366952856537</v>
      </c>
      <c r="L464" s="444">
        <f t="shared" ca="1" si="28"/>
        <v>74178.274356384252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74178.274356384252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274.09435261068364</v>
      </c>
      <c r="L465" s="444">
        <f t="shared" ca="1" si="28"/>
        <v>66056.738979174756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66056.738979174756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240.25462187231071</v>
      </c>
      <c r="L466" s="444">
        <f t="shared" ca="1" si="28"/>
        <v>57901.36387122688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57901.36387122688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206.27389225586123</v>
      </c>
      <c r="L467" s="444">
        <f t="shared" ca="1" si="28"/>
        <v>49712.008033662562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49712.008033662562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172.1515762660099</v>
      </c>
      <c r="L468" s="444">
        <f t="shared" ca="1" si="28"/>
        <v>41488.529880108392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41488.529880108392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137.88708395953421</v>
      </c>
      <c r="L469" s="444">
        <f t="shared" ca="1" si="28"/>
        <v>33230.787234247742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33230.787234247742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103.47982293511483</v>
      </c>
      <c r="L470" s="444">
        <f t="shared" ca="1" si="28"/>
        <v>24938.637327362674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24938.637327362674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68.929198323093715</v>
      </c>
      <c r="L471" s="444">
        <f t="shared" ca="1" si="28"/>
        <v>16611.936795865586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16611.936795865586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34.23461277518917</v>
      </c>
      <c r="L472" s="444">
        <f t="shared" ca="1" si="28"/>
        <v>8250.5416788205912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8250.5416788205912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-0.60453354583163821</v>
      </c>
      <c r="L473" s="444">
        <f t="shared" ca="1" si="28"/>
        <v>-145.69258454542481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-145.69258454542481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-35.588842976523367</v>
      </c>
      <c r="L474" s="444">
        <f t="shared" ca="1" si="28"/>
        <v>-8576.9111573421324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-8576.9111573421324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-70.718920363176309</v>
      </c>
      <c r="L475" s="444">
        <f t="shared" ca="1" si="28"/>
        <v>-17043.25980752549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-17043.25980752549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-105.99537307227365</v>
      </c>
      <c r="L476" s="444">
        <f t="shared" ca="1" si="28"/>
        <v>-25544.88491041795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-25544.88491041795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-141.41881100099224</v>
      </c>
      <c r="L477" s="444">
        <f t="shared" ca="1" si="28"/>
        <v>-34081.933451239129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-34081.933451239129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-176.98984658774714</v>
      </c>
      <c r="L478" s="444">
        <f t="shared" ca="1" si="28"/>
        <v>-42654.55302764706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-42654.55302764706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-212.70909482278014</v>
      </c>
      <c r="L479" s="444">
        <f t="shared" ca="1" si="28"/>
        <v>-51262.89185229002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-51262.89185229002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-248.5771732587925</v>
      </c>
      <c r="L480" s="444">
        <f t="shared" ca="1" si="28"/>
        <v>-59907.098755368992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-59907.098755368992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-284.59470202162157</v>
      </c>
      <c r="L481" s="444">
        <f t="shared" ca="1" si="28"/>
        <v>-68587.323187210801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-68587.323187210801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-320.76230382096242</v>
      </c>
      <c r="L482" s="444">
        <f t="shared" ca="1" si="28"/>
        <v>-77303.71522085194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-77303.71522085194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-357.08060396113382</v>
      </c>
      <c r="L483" s="444">
        <f t="shared" ca="1" si="28"/>
        <v>-86056.425554633257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-86056.425554633257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-393.55023035188935</v>
      </c>
      <c r="L484" s="444">
        <f t="shared" ca="1" si="28"/>
        <v>-94845.605514805327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-94845.605514805327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-430.17181351927303</v>
      </c>
      <c r="L485" s="444">
        <f t="shared" ca="1" si="28"/>
        <v>-103671.40705814479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-103671.40705814479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-466.94598661652071</v>
      </c>
      <c r="L486" s="444">
        <f t="shared" ca="1" si="28"/>
        <v>-112533.9827745815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-112533.9827745815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-503.87338543500698</v>
      </c>
      <c r="L487" s="444">
        <f t="shared" ca="1" si="28"/>
        <v>-121433.48588983669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-121433.48588983669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-540.95464841523699</v>
      </c>
      <c r="L488" s="444">
        <f t="shared" ca="1" si="28"/>
        <v>-130370.07026807212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-130370.07026807212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-578.19041665788461</v>
      </c>
      <c r="L489" s="444">
        <f t="shared" ca="1" si="28"/>
        <v>-139343.8904145502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-139343.8904145502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-615.58133393487662</v>
      </c>
      <c r="L490" s="444">
        <f t="shared" ca="1" si="28"/>
        <v>-148355.10147830527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-148355.10147830527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-653.12804670052265</v>
      </c>
      <c r="L491" s="444">
        <f t="shared" ca="1" si="28"/>
        <v>-157403.85925482598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-157403.85925482598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-690.83120410269237</v>
      </c>
      <c r="L492" s="444">
        <f t="shared" ca="1" si="28"/>
        <v>-166490.32018874885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-166490.32018874885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-728.69145799403759</v>
      </c>
      <c r="L493" s="444">
        <f t="shared" ca="1" si="28"/>
        <v>-175614.64137656309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-175614.64137656309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-766.70946294326359</v>
      </c>
      <c r="L494" s="444">
        <f t="shared" ca="1" si="28"/>
        <v>-184776.98056932652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-184776.98056932652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-804.88587624644458</v>
      </c>
      <c r="L495" s="444">
        <f t="shared" ca="1" si="28"/>
        <v>-193977.49617539314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-193977.49617539314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-843.22135793838879</v>
      </c>
      <c r="L496" s="444">
        <f t="shared" ca="1" si="28"/>
        <v>-203216.34726315172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-203216.34726315172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-881.71657080404975</v>
      </c>
      <c r="L497" s="444">
        <f t="shared" ca="1" si="28"/>
        <v>-212493.69356377595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-212493.69356377595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-920.3721803899839</v>
      </c>
      <c r="L498" s="444">
        <f t="shared" ca="1" si="28"/>
        <v>-221809.69547398612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-221809.69547398612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-959.18885501585964</v>
      </c>
      <c r="L499" s="444">
        <f t="shared" ca="1" si="28"/>
        <v>-231164.51405882215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-231164.51405882215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-998.16726578600981</v>
      </c>
      <c r="L500" s="444">
        <f t="shared" ca="1" si="28"/>
        <v>-240558.31105442834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-240558.31105442834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-1037.3080866010357</v>
      </c>
      <c r="L501" s="444">
        <f t="shared" ca="1" si="28"/>
        <v>-249991.24887084955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-249991.24887084955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-1076.6119941694571</v>
      </c>
      <c r="L502" s="444">
        <f t="shared" ca="1" si="28"/>
        <v>-259463.49059483918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-259463.49059483918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-1116.0796680194142</v>
      </c>
      <c r="L503" s="444">
        <f t="shared" ca="1" si="28"/>
        <v>-268975.19999267883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-268975.19999267883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-1155.7117905104126</v>
      </c>
      <c r="L504" s="444">
        <f t="shared" ca="1" si="28"/>
        <v>-278526.5415130094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-278526.5415130094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-1195.5090468451233</v>
      </c>
      <c r="L505" s="444">
        <f t="shared" ca="1" si="28"/>
        <v>-288117.68028967472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-288117.68028967472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-1235.4721250812288</v>
      </c>
      <c r="L506" s="444">
        <f t="shared" ca="1" si="28"/>
        <v>-297748.78214457614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-297748.78214457614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-1275.6017161433181</v>
      </c>
      <c r="L507" s="444">
        <f t="shared" ca="1" si="28"/>
        <v>-307420.01359053963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-307420.01359053963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-1315.8985138348326</v>
      </c>
      <c r="L508" s="444">
        <f t="shared" ca="1" si="28"/>
        <v>-317131.54183419462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-317131.54183419462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-1356.3632148500617</v>
      </c>
      <c r="L509" s="444">
        <f t="shared" ca="1" si="28"/>
        <v>-326883.53477886488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-326883.53477886488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-1396.9965187861878</v>
      </c>
      <c r="L510" s="444">
        <f t="shared" ca="1" si="28"/>
        <v>-336676.16102747124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-336676.16102747124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-1437.7991281553809</v>
      </c>
      <c r="L511" s="444">
        <f t="shared" ca="1" si="28"/>
        <v>-346509.58988544683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-346509.58988544683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-1478.7717483969459</v>
      </c>
      <c r="L512" s="444">
        <f t="shared" ca="1" si="28"/>
        <v>-356383.99136366392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-356383.99136366392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-1519.9150878895171</v>
      </c>
      <c r="L513" s="444">
        <f t="shared" ca="1" si="28"/>
        <v>-366299.53618137364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-366299.53618137364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-1561.2298579633075</v>
      </c>
      <c r="L514" s="444">
        <f t="shared" ca="1" si="28"/>
        <v>-376256.39576915716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-376256.39576915716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-1602.7167729124055</v>
      </c>
      <c r="L515" s="444">
        <f t="shared" ca="1" si="28"/>
        <v>-386254.74227188976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-386254.74227188976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-1644.3765500071247</v>
      </c>
      <c r="L516" s="444">
        <f t="shared" ca="1" si="28"/>
        <v>-396294.74855171709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-396294.74855171709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-1686.2099095064052</v>
      </c>
      <c r="L517" s="444">
        <f t="shared" ca="1" si="28"/>
        <v>-406376.5881910437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-406376.5881910437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-1728.2175746702662</v>
      </c>
      <c r="L518" s="444">
        <f t="shared" ref="L518:L772" ca="1" si="54">I518-J518+K518</f>
        <v>-416500.43549553416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-416500.43549553416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-1770.4002717723097</v>
      </c>
      <c r="L519" s="444">
        <f t="shared" ca="1" si="54"/>
        <v>-426666.46549712663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-426666.46549712663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-1812.7587301122783</v>
      </c>
      <c r="L520" s="444">
        <f t="shared" ca="1" si="54"/>
        <v>-436874.85395705909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-436874.85395705909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-1855.2936820286639</v>
      </c>
      <c r="L521" s="444">
        <f t="shared" ca="1" si="54"/>
        <v>-447125.77736890793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-447125.77736890793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-1898.0058629113669</v>
      </c>
      <c r="L522" s="444">
        <f t="shared" ca="1" si="54"/>
        <v>-457419.41296163946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-457419.41296163946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-1940.8960112144152</v>
      </c>
      <c r="L523" s="444">
        <f t="shared" ca="1" si="54"/>
        <v>-467755.93870267406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-467755.93870267406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-1983.9648684687263</v>
      </c>
      <c r="L524" s="444">
        <f t="shared" ca="1" si="54"/>
        <v>-478135.53330096294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-478135.53330096294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-2027.2131792949299</v>
      </c>
      <c r="L525" s="444">
        <f t="shared" ca="1" si="54"/>
        <v>-488558.37621007807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-488558.37621007807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-2070.6416914162428</v>
      </c>
      <c r="L526" s="444">
        <f t="shared" ca="1" si="54"/>
        <v>-499024.64763131452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-499024.64763131452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-2114.2511556713944</v>
      </c>
      <c r="L527" s="444">
        <f t="shared" ca="1" si="54"/>
        <v>-509534.52851680608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-509534.52851680608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-2158.0423260276093</v>
      </c>
      <c r="L528" s="444">
        <f t="shared" ca="1" si="54"/>
        <v>-520088.20057265385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-520088.20057265385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-2202.015959593642</v>
      </c>
      <c r="L529" s="444">
        <f t="shared" ca="1" si="54"/>
        <v>-530685.84626206779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-530685.84626206779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-2246.1728166328667</v>
      </c>
      <c r="L530" s="444">
        <f t="shared" ca="1" si="54"/>
        <v>-541327.64880852087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-541327.64880852087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-2290.513660576421</v>
      </c>
      <c r="L531" s="444">
        <f t="shared" ca="1" si="54"/>
        <v>-552013.79219891748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-552013.79219891748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-2335.0392580364069</v>
      </c>
      <c r="L532" s="444">
        <f t="shared" ca="1" si="54"/>
        <v>-562744.46118677408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-562744.46118677408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-2379.7503788191425</v>
      </c>
      <c r="L533" s="444">
        <f t="shared" ca="1" si="54"/>
        <v>-573519.84129541344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-573519.84129541344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-2424.6477959384733</v>
      </c>
      <c r="L534" s="444">
        <f t="shared" ca="1" si="54"/>
        <v>-584340.11882117204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-584340.11882117204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-2469.7322856291344</v>
      </c>
      <c r="L535" s="444">
        <f t="shared" ca="1" si="54"/>
        <v>-595205.48083662137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-595205.48083662137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-2515.0046273601729</v>
      </c>
      <c r="L536" s="444">
        <f t="shared" ca="1" si="54"/>
        <v>-606116.1151938017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-606116.1151938017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-2560.4656038484245</v>
      </c>
      <c r="L537" s="444">
        <f t="shared" ca="1" si="54"/>
        <v>-617072.21052747034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-617072.21052747034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-2606.1160010720437</v>
      </c>
      <c r="L538" s="444">
        <f t="shared" ca="1" si="54"/>
        <v>-628073.95625836251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-628073.95625836251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-2651.9566082840947</v>
      </c>
      <c r="L539" s="444">
        <f t="shared" ca="1" si="54"/>
        <v>-639121.54259646684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-639121.54259646684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-2697.9882180261957</v>
      </c>
      <c r="L540" s="444">
        <f t="shared" ca="1" si="54"/>
        <v>-650215.16054431326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-650215.16054431326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-2744.2116261422225</v>
      </c>
      <c r="L541" s="444">
        <f t="shared" ca="1" si="54"/>
        <v>-661355.0019002757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-661355.0019002757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-2790.627631792066</v>
      </c>
      <c r="L542" s="444">
        <f t="shared" ca="1" si="54"/>
        <v>-672541.25926188799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-672541.25926188799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-2837.2370374654506</v>
      </c>
      <c r="L543" s="444">
        <f t="shared" ca="1" si="54"/>
        <v>-683774.12602917361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-683774.12602917361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-2884.0406489958073</v>
      </c>
      <c r="L544" s="444">
        <f t="shared" ca="1" si="54"/>
        <v>-695053.79640798958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-695053.79640798958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-2931.0392755742073</v>
      </c>
      <c r="L545" s="444">
        <f t="shared" ca="1" si="54"/>
        <v>-706380.46541338402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-706380.46541338402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-2978.2337297633508</v>
      </c>
      <c r="L546" s="444">
        <f t="shared" ca="1" si="54"/>
        <v>-717754.32887296751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-717754.32887296751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-3025.6248275116154</v>
      </c>
      <c r="L547" s="444">
        <f t="shared" ca="1" si="54"/>
        <v>-729175.5834302993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-729175.5834302993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-3073.2133881671643</v>
      </c>
      <c r="L548" s="444">
        <f t="shared" ca="1" si="54"/>
        <v>-740644.42654828669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-740644.42654828669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-3121.0002344921118</v>
      </c>
      <c r="L549" s="444">
        <f t="shared" ca="1" si="54"/>
        <v>-752161.056512599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-752161.056512599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-3168.9861926767467</v>
      </c>
      <c r="L550" s="444">
        <f t="shared" ca="1" si="54"/>
        <v>-763725.67243509588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-763725.67243509588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-3217.1720923538169</v>
      </c>
      <c r="L551" s="444">
        <f t="shared" ca="1" si="54"/>
        <v>-775338.47425726987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-775338.47425726987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-3265.5587666128754</v>
      </c>
      <c r="L552" s="444">
        <f t="shared" ca="1" si="54"/>
        <v>-786999.66275370296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-786999.66275370296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-3314.1470520146795</v>
      </c>
      <c r="L553" s="444">
        <f t="shared" ca="1" si="54"/>
        <v>-798709.43953553785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-798709.43953553785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-3362.9377886056586</v>
      </c>
      <c r="L554" s="444">
        <f t="shared" ca="1" si="54"/>
        <v>-810468.00705396372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-810468.00705396372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-3411.931819932433</v>
      </c>
      <c r="L555" s="444">
        <f t="shared" ca="1" si="54"/>
        <v>-822275.56860371633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-822275.56860371633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-3461.1299930564019</v>
      </c>
      <c r="L556" s="444">
        <f t="shared" ca="1" si="54"/>
        <v>-834132.32832659292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-834132.32832659292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-3510.5331585683884</v>
      </c>
      <c r="L557" s="444">
        <f t="shared" ca="1" si="54"/>
        <v>-846038.49121498154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-846038.49121498154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-3560.1421706033402</v>
      </c>
      <c r="L558" s="444">
        <f t="shared" ca="1" si="54"/>
        <v>-857994.26311540511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-857994.26311540511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-3609.9578868551057</v>
      </c>
      <c r="L559" s="444">
        <f t="shared" ca="1" si="54"/>
        <v>-869999.85073208041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-869999.85073208041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-3659.9811685912523</v>
      </c>
      <c r="L560" s="444">
        <f t="shared" ca="1" si="54"/>
        <v>-882055.46163049189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-882055.46163049189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-3710.2128806679671</v>
      </c>
      <c r="L561" s="444">
        <f t="shared" ca="1" si="54"/>
        <v>-894161.30424098007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-894161.30424098007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-3760.653891545001</v>
      </c>
      <c r="L562" s="444">
        <f t="shared" ca="1" si="54"/>
        <v>-906317.58786234527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-906317.58786234527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-3811.3050733006894</v>
      </c>
      <c r="L563" s="444">
        <f t="shared" ca="1" si="54"/>
        <v>-918524.52266546618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-918524.52266546618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-3862.1673016470263</v>
      </c>
      <c r="L564" s="444">
        <f t="shared" ca="1" si="54"/>
        <v>-930782.31969693338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-930782.31969693338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-3913.2414559448071</v>
      </c>
      <c r="L565" s="444">
        <f t="shared" ca="1" si="54"/>
        <v>-943091.1908826984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-943091.1908826984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-3964.5284192188274</v>
      </c>
      <c r="L566" s="444">
        <f t="shared" ca="1" si="54"/>
        <v>-955451.34903173742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-955451.34903173742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-4016.0290781731569</v>
      </c>
      <c r="L567" s="444">
        <f t="shared" ca="1" si="54"/>
        <v>-967863.00783973071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-967863.00783973071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-4067.7443232064616</v>
      </c>
      <c r="L568" s="444">
        <f t="shared" ca="1" si="54"/>
        <v>-980326.38189275737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-980326.38189275737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-4119.6750484274062</v>
      </c>
      <c r="L569" s="444">
        <f t="shared" ca="1" si="54"/>
        <v>-992841.68667100498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-992841.68667100498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-4171.8221516701051</v>
      </c>
      <c r="L570" s="444">
        <f t="shared" ca="1" si="54"/>
        <v>-1005409.1385524953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-1005409.1385524953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-4224.1865345096476</v>
      </c>
      <c r="L571" s="444">
        <f t="shared" ca="1" si="54"/>
        <v>-1018028.9548168251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-1018028.9548168251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-4276.7691022776889</v>
      </c>
      <c r="L572" s="444">
        <f t="shared" ca="1" si="54"/>
        <v>-1030701.353648923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-1030701.353648923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-4329.5707640780956</v>
      </c>
      <c r="L573" s="444">
        <f t="shared" ca="1" si="54"/>
        <v>-1043426.5541428212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-1043426.5541428212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-4382.5924328026731</v>
      </c>
      <c r="L574" s="444">
        <f t="shared" ca="1" si="54"/>
        <v>-1056204.7763054443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-1056204.7763054443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-4435.8350251469355</v>
      </c>
      <c r="L575" s="444">
        <f t="shared" ca="1" si="54"/>
        <v>-1069036.2410604113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-1069036.2410604113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-4489.2994616259648</v>
      </c>
      <c r="L576" s="444">
        <f t="shared" ca="1" si="54"/>
        <v>-1081921.1702518575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-1081921.1702518575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-4542.9866665903237</v>
      </c>
      <c r="L577" s="444">
        <f t="shared" ca="1" si="54"/>
        <v>-1094859.7866482679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-1094859.7866482679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-4596.8975682420332</v>
      </c>
      <c r="L578" s="444">
        <f t="shared" ca="1" si="54"/>
        <v>-1107852.31394633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-1107852.31394633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-4651.033098650626</v>
      </c>
      <c r="L579" s="444">
        <f t="shared" ca="1" si="54"/>
        <v>-1120898.9767748008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-1120898.9767748008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-4705.3941937692543</v>
      </c>
      <c r="L580" s="444">
        <f t="shared" ca="1" si="54"/>
        <v>-1134000.0006983902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-1134000.0006983902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-4759.9817934508765</v>
      </c>
      <c r="L581" s="444">
        <f t="shared" ca="1" si="54"/>
        <v>-1147155.6122216613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-1147155.6122216613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-4814.7968414645056</v>
      </c>
      <c r="L582" s="444">
        <f t="shared" ca="1" si="54"/>
        <v>-1160366.0387929459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-1160366.0387929459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-4869.8402855115255</v>
      </c>
      <c r="L583" s="444">
        <f t="shared" ca="1" si="54"/>
        <v>-1173631.5088082775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-1173631.5088082775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-4925.1130772420738</v>
      </c>
      <c r="L584" s="444">
        <f t="shared" ca="1" si="54"/>
        <v>-1186952.2516153399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-1186952.2516153399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-4980.6161722715005</v>
      </c>
      <c r="L585" s="444">
        <f t="shared" ca="1" si="54"/>
        <v>-1200328.4975174316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-1200328.4975174316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-5036.3505301968826</v>
      </c>
      <c r="L586" s="444">
        <f t="shared" ca="1" si="54"/>
        <v>-1213760.4777774487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-1213760.4777774487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-5092.3171146136201</v>
      </c>
      <c r="L587" s="444">
        <f t="shared" ca="1" si="54"/>
        <v>-1227248.4246218826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-1227248.4246218826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-5148.516893132095</v>
      </c>
      <c r="L588" s="444">
        <f t="shared" ca="1" si="54"/>
        <v>-1240792.5712448349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-1240792.5712448349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-5204.9508373943963</v>
      </c>
      <c r="L589" s="444">
        <f t="shared" ca="1" si="54"/>
        <v>-1254393.1518120496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-1254393.1518120496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-5261.6199230911243</v>
      </c>
      <c r="L590" s="444">
        <f t="shared" ca="1" si="54"/>
        <v>-1268050.4014649608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-1268050.4014649608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-5318.525129978254</v>
      </c>
      <c r="L591" s="444">
        <f t="shared" ca="1" si="54"/>
        <v>-1281764.5563247593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-1281764.5563247593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-5375.6674418940811</v>
      </c>
      <c r="L592" s="444">
        <f t="shared" ca="1" si="54"/>
        <v>-1295535.8534964735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-1295535.8534964735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-5433.0478467762241</v>
      </c>
      <c r="L593" s="444">
        <f t="shared" ca="1" si="54"/>
        <v>-1309364.5310730699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-1309364.5310730699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-5490.667336678709</v>
      </c>
      <c r="L594" s="444">
        <f t="shared" ca="1" si="54"/>
        <v>-1323250.8281395687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-1323250.8281395687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-5548.5269077891198</v>
      </c>
      <c r="L595" s="444">
        <f t="shared" ca="1" si="54"/>
        <v>-1337194.9847771779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-1337194.9847771779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-5606.6275604458251</v>
      </c>
      <c r="L596" s="444">
        <f t="shared" ca="1" si="54"/>
        <v>-1351197.2420674439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-1351197.2420674439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-5664.9702991552667</v>
      </c>
      <c r="L597" s="444">
        <f t="shared" ca="1" si="54"/>
        <v>-1365257.8420964193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-1365257.8420964193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-5723.5561326093311</v>
      </c>
      <c r="L598" s="444">
        <f t="shared" ca="1" si="54"/>
        <v>-1379377.0279588487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-1379377.0279588487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-5782.3860737027871</v>
      </c>
      <c r="L599" s="444">
        <f t="shared" ca="1" si="54"/>
        <v>-1393555.0437623716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-1393555.0437623716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-5841.4611395507991</v>
      </c>
      <c r="L600" s="444">
        <f t="shared" ca="1" si="54"/>
        <v>-1407792.1346317427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-1407792.1346317427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-5900.782351506512</v>
      </c>
      <c r="L601" s="444">
        <f t="shared" ca="1" si="54"/>
        <v>-1422088.5467130693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-1422088.5467130693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-5960.3507351787066</v>
      </c>
      <c r="L602" s="444">
        <f t="shared" ca="1" si="54"/>
        <v>-1436444.5271780682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-1436444.5271780682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-6020.1673204495346</v>
      </c>
      <c r="L603" s="444">
        <f t="shared" ca="1" si="54"/>
        <v>-1450860.324228338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-1450860.324228338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-6080.2331414923256</v>
      </c>
      <c r="L604" s="444">
        <f t="shared" ca="1" si="54"/>
        <v>-1465336.1870996505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-1465336.1870996505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-6140.5492367894612</v>
      </c>
      <c r="L605" s="444">
        <f t="shared" ca="1" si="54"/>
        <v>-1479872.36606626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-1479872.36606626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-6201.1166491503345</v>
      </c>
      <c r="L606" s="444">
        <f t="shared" ca="1" si="54"/>
        <v>-1494469.1124452306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-1494469.1124452306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-6261.9364257293782</v>
      </c>
      <c r="L607" s="444">
        <f t="shared" ca="1" si="54"/>
        <v>-1509126.6786007802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-1509126.6786007802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-6323.0096180441678</v>
      </c>
      <c r="L608" s="444">
        <f t="shared" ca="1" si="54"/>
        <v>-1523845.3179486445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-1523845.3179486445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-6384.337281993603</v>
      </c>
      <c r="L609" s="444">
        <f t="shared" ca="1" si="54"/>
        <v>-1538625.2849604583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-1538625.2849604583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-6445.9204778761605</v>
      </c>
      <c r="L610" s="444">
        <f t="shared" ca="1" si="54"/>
        <v>-1553466.8351681547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-1553466.8351681547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-6507.7602704082283</v>
      </c>
      <c r="L611" s="444">
        <f t="shared" ca="1" si="54"/>
        <v>-1568370.225168383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-1568370.225168383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-6569.8577287425132</v>
      </c>
      <c r="L612" s="444">
        <f t="shared" ca="1" si="54"/>
        <v>-1583335.7126269457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-1583335.7126269457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-6632.2139264865245</v>
      </c>
      <c r="L613" s="444">
        <f t="shared" ca="1" si="54"/>
        <v>-1598363.5562832523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-1598363.5562832523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-6694.8299417211356</v>
      </c>
      <c r="L614" s="444">
        <f t="shared" ca="1" si="54"/>
        <v>-1613454.0159547937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-1613454.0159547937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-6757.7068570192241</v>
      </c>
      <c r="L615" s="444">
        <f t="shared" ca="1" si="54"/>
        <v>-1628607.3525416332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-1628607.3525416332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-6820.8457594643887</v>
      </c>
      <c r="L616" s="444">
        <f t="shared" ca="1" si="54"/>
        <v>-1643823.8280309178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-1643823.8280309178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-6884.2477406697417</v>
      </c>
      <c r="L617" s="444">
        <f t="shared" ca="1" si="54"/>
        <v>-1659103.7055014076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-1659103.7055014076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-6947.913896796782</v>
      </c>
      <c r="L618" s="444">
        <f t="shared" ca="1" si="54"/>
        <v>-1674447.2491280246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-1674447.2491280246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-7011.8453285743517</v>
      </c>
      <c r="L619" s="444">
        <f t="shared" ca="1" si="54"/>
        <v>-1689854.724186419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-1689854.724186419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-7076.043141317662</v>
      </c>
      <c r="L620" s="444">
        <f t="shared" ca="1" si="54"/>
        <v>-1705326.3970575568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-1705326.3970575568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-7140.5084449474043</v>
      </c>
      <c r="L621" s="444">
        <f t="shared" ca="1" si="54"/>
        <v>-1720862.5352323244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-1720862.5352323244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-7205.2423540089358</v>
      </c>
      <c r="L622" s="444">
        <f t="shared" ca="1" si="54"/>
        <v>-1736463.4073161534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-1736463.4073161534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-7270.2459876915555</v>
      </c>
      <c r="L623" s="444">
        <f t="shared" ca="1" si="54"/>
        <v>-1752129.283033665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-1752129.283033665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-7335.5204698478556</v>
      </c>
      <c r="L624" s="444">
        <f t="shared" ca="1" si="54"/>
        <v>-1767860.4332333331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-1767860.4332333331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-7401.0669290131373</v>
      </c>
      <c r="L625" s="444">
        <f t="shared" ca="1" si="54"/>
        <v>-1783657.1298921665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-1783657.1298921665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-7466.8864984249449</v>
      </c>
      <c r="L626" s="444">
        <f t="shared" ca="1" si="54"/>
        <v>-1799519.6461204116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-1799519.6461204116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-7532.9803160426318</v>
      </c>
      <c r="L627" s="444">
        <f t="shared" ca="1" si="54"/>
        <v>-1815448.2561662744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-1815448.2561662744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-7599.3495245670611</v>
      </c>
      <c r="L628" s="444">
        <f t="shared" ca="1" si="54"/>
        <v>-1831443.2354206617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-1831443.2354206617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-7665.9952714603414</v>
      </c>
      <c r="L629" s="444">
        <f t="shared" ca="1" si="54"/>
        <v>-1847504.8604219423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-1847504.8604219423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-7732.9187089656771</v>
      </c>
      <c r="L630" s="444">
        <f t="shared" ca="1" si="54"/>
        <v>-1863633.4088607281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-1863633.4088607281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-7800.1209941272846</v>
      </c>
      <c r="L631" s="444">
        <f t="shared" ca="1" si="54"/>
        <v>-1879829.1595846757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-1879829.1595846757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-7867.6032888103991</v>
      </c>
      <c r="L632" s="444">
        <f t="shared" ca="1" si="54"/>
        <v>-1896092.3926033063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-1896092.3926033063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-7935.3667597213607</v>
      </c>
      <c r="L633" s="444">
        <f t="shared" ca="1" si="54"/>
        <v>-1912423.3890928479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-1912423.3890928479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-8003.4125784277849</v>
      </c>
      <c r="L634" s="444">
        <f t="shared" ca="1" si="54"/>
        <v>-1928822.4314010958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-1928822.4314010958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-8071.7419213788162</v>
      </c>
      <c r="L635" s="444">
        <f t="shared" ca="1" si="54"/>
        <v>-1945289.8030522948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-1945289.8030522948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-8140.3559699254793</v>
      </c>
      <c r="L636" s="444">
        <f t="shared" ca="1" si="54"/>
        <v>-1961825.7887520404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-1961825.7887520404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-8209.2559103410858</v>
      </c>
      <c r="L637" s="444">
        <f t="shared" ca="1" si="54"/>
        <v>-1978430.6743922017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-1978430.6743922017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-8278.4429338417576</v>
      </c>
      <c r="L638" s="444">
        <f t="shared" ca="1" si="54"/>
        <v>-1995104.7470558637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-1995104.7470558637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-8347.9182366070163</v>
      </c>
      <c r="L639" s="444">
        <f t="shared" ca="1" si="54"/>
        <v>-2011848.2950222909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-2011848.2950222909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-8417.6830198004609</v>
      </c>
      <c r="L640" s="444">
        <f t="shared" ca="1" si="54"/>
        <v>-2028661.6077719117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-2028661.6077719117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-8487.7384895905489</v>
      </c>
      <c r="L641" s="444">
        <f t="shared" ca="1" si="54"/>
        <v>-2045544.9759913224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-2045544.9759913224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-8558.0858571714289</v>
      </c>
      <c r="L642" s="444">
        <f t="shared" ca="1" si="54"/>
        <v>-2062498.6915783139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-2062498.6915783139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-8628.7263387838921</v>
      </c>
      <c r="L643" s="444">
        <f t="shared" ca="1" si="54"/>
        <v>-2079523.0476469181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-2079523.0476469181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-8699.6611557364085</v>
      </c>
      <c r="L644" s="444">
        <f t="shared" ca="1" si="54"/>
        <v>-2096618.3385324746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-2096618.3385324746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-8770.8915344262277</v>
      </c>
      <c r="L645" s="444">
        <f t="shared" ca="1" si="54"/>
        <v>-2113784.859796721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-2113784.859796721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-8842.4187063605896</v>
      </c>
      <c r="L646" s="444">
        <f t="shared" ca="1" si="54"/>
        <v>-2131022.9082329022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-2131022.9082329022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-8914.2439081780103</v>
      </c>
      <c r="L647" s="444">
        <f t="shared" ca="1" si="54"/>
        <v>-2148332.7818709007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-2148332.7818709007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-8986.3683816696703</v>
      </c>
      <c r="L648" s="444">
        <f t="shared" ca="1" si="54"/>
        <v>-2165714.7799823908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-2165714.7799823908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-9058.7933738008796</v>
      </c>
      <c r="L649" s="444">
        <f t="shared" ca="1" si="54"/>
        <v>-2183169.203086012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-2183169.203086012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-9131.5201367326354</v>
      </c>
      <c r="L650" s="444">
        <f t="shared" ca="1" si="54"/>
        <v>-2200696.3529525651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-2200696.3529525651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-9204.5499278432726</v>
      </c>
      <c r="L651" s="444">
        <f t="shared" ca="1" si="54"/>
        <v>-2218296.5326102288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-2218296.5326102288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-9277.8840097502052</v>
      </c>
      <c r="L652" s="444">
        <f t="shared" ca="1" si="54"/>
        <v>-2235970.0463497993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-2235970.0463497993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-9351.5236503317483</v>
      </c>
      <c r="L653" s="444">
        <f t="shared" ca="1" si="54"/>
        <v>-2253717.1997299516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-2253717.1997299516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-9425.4701227490496</v>
      </c>
      <c r="L654" s="444">
        <f t="shared" ca="1" si="54"/>
        <v>-2271538.299582521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-2271538.299582521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-9499.7247054680884</v>
      </c>
      <c r="L655" s="444">
        <f t="shared" ca="1" si="54"/>
        <v>-2289433.6540178093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-2289433.6540178093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-9574.2886822817909</v>
      </c>
      <c r="L656" s="444">
        <f t="shared" ca="1" si="54"/>
        <v>-2307403.5724299117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-2307403.5724299117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-9649.1633423322164</v>
      </c>
      <c r="L657" s="444">
        <f t="shared" ca="1" si="54"/>
        <v>-2325448.3655020641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-2325448.3655020641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-9724.3499801328526</v>
      </c>
      <c r="L658" s="444">
        <f t="shared" ca="1" si="54"/>
        <v>-2343568.3452120172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-2343568.3452120172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-9799.849895590989</v>
      </c>
      <c r="L659" s="444">
        <f t="shared" ca="1" si="54"/>
        <v>-2361763.8248374285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-2361763.8248374285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-9875.6643940302038</v>
      </c>
      <c r="L660" s="444">
        <f t="shared" ca="1" si="54"/>
        <v>-2380035.1189612793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-2380035.1189612793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-9951.7947862129149</v>
      </c>
      <c r="L661" s="444">
        <f t="shared" ca="1" si="54"/>
        <v>-2398382.5434773127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-2398382.5434773127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-10028.242388363054</v>
      </c>
      <c r="L662" s="444">
        <f t="shared" ca="1" si="54"/>
        <v>-2416806.4155954961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-2416806.4155954961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-10105.008522188818</v>
      </c>
      <c r="L663" s="444">
        <f t="shared" ca="1" si="54"/>
        <v>-2435307.0538475052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-2435307.0538475052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-10182.094514905524</v>
      </c>
      <c r="L664" s="444">
        <f t="shared" ca="1" si="54"/>
        <v>-2453884.7780922311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-2453884.7780922311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-10259.501699258548</v>
      </c>
      <c r="L665" s="444">
        <f t="shared" ca="1" si="54"/>
        <v>-2472539.9095213101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-2472539.9095213101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-10337.231413546377</v>
      </c>
      <c r="L666" s="444">
        <f t="shared" ca="1" si="54"/>
        <v>-2491272.770664677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-2491272.770664677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-10415.285001643739</v>
      </c>
      <c r="L667" s="444">
        <f t="shared" ca="1" si="54"/>
        <v>-2510083.6853961414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-2510083.6853961414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-10493.663813024841</v>
      </c>
      <c r="L668" s="444">
        <f t="shared" ca="1" si="54"/>
        <v>-2528972.9789389865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-2528972.9789389865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-10572.369202786696</v>
      </c>
      <c r="L669" s="444">
        <f t="shared" ca="1" si="54"/>
        <v>-2547940.9778715936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-2547940.9778715936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-10651.402531672558</v>
      </c>
      <c r="L670" s="444">
        <f t="shared" ca="1" si="54"/>
        <v>-2566988.0101330867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-2566988.0101330867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-10730.765166095447</v>
      </c>
      <c r="L671" s="444">
        <f t="shared" ca="1" si="54"/>
        <v>-2586114.4050290026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-2586114.4050290026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-10810.458478161763</v>
      </c>
      <c r="L672" s="444">
        <f t="shared" ca="1" si="54"/>
        <v>-2605320.4932369846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-2605320.4932369846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-10890.48384569502</v>
      </c>
      <c r="L673" s="444">
        <f t="shared" ca="1" si="54"/>
        <v>-2624606.6068124999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-2624606.6068124999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-10970.842652259667</v>
      </c>
      <c r="L674" s="444">
        <f t="shared" ca="1" si="54"/>
        <v>-2643973.0791945802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-2643973.0791945802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-11051.536287185003</v>
      </c>
      <c r="L675" s="444">
        <f t="shared" ca="1" si="54"/>
        <v>-2663420.2452115854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-2663420.2452115854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-11132.566145589191</v>
      </c>
      <c r="L676" s="444">
        <f t="shared" ca="1" si="54"/>
        <v>-2682948.4410869949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-2682948.4410869949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-11213.933628403398</v>
      </c>
      <c r="L677" s="444">
        <f t="shared" ca="1" si="54"/>
        <v>-2702558.0044452189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-2702558.0044452189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-11295.640142395998</v>
      </c>
      <c r="L678" s="444">
        <f t="shared" ca="1" si="54"/>
        <v>-2722249.2743174355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-2722249.2743174355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-11377.687100196899</v>
      </c>
      <c r="L679" s="444">
        <f t="shared" ca="1" si="54"/>
        <v>-2742022.5911474526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-2742022.5911474526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-11460.075920321971</v>
      </c>
      <c r="L680" s="444">
        <f t="shared" ca="1" si="54"/>
        <v>-2761878.296797595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-2761878.296797595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-11542.808027197563</v>
      </c>
      <c r="L681" s="444">
        <f t="shared" ca="1" si="54"/>
        <v>-2781816.734554613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-2781816.734554613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-11625.884851185139</v>
      </c>
      <c r="L682" s="444">
        <f t="shared" ca="1" si="54"/>
        <v>-2801838.2491356186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-2801838.2491356186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-11709.307828605995</v>
      </c>
      <c r="L683" s="444">
        <f t="shared" ca="1" si="54"/>
        <v>-2821943.1866940451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-2821943.1866940451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-11793.078401766106</v>
      </c>
      <c r="L684" s="444">
        <f t="shared" ca="1" si="54"/>
        <v>-2842131.8948256318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-2842131.8948256318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-11877.198018981051</v>
      </c>
      <c r="L685" s="444">
        <f t="shared" ca="1" si="54"/>
        <v>-2862404.7225744333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-2862404.7225744333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-11961.668134601057</v>
      </c>
      <c r="L686" s="444">
        <f t="shared" ca="1" si="54"/>
        <v>-2882762.0204388546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-2882762.0204388546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-12046.490209036147</v>
      </c>
      <c r="L687" s="444">
        <f t="shared" ca="1" si="54"/>
        <v>-2903204.140377711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-2903204.140377711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-12131.66570878138</v>
      </c>
      <c r="L688" s="444">
        <f t="shared" ca="1" si="54"/>
        <v>-2923731.4358163127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-2923731.4358163127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-12217.196106442221</v>
      </c>
      <c r="L689" s="444">
        <f t="shared" ca="1" si="54"/>
        <v>-2944344.2616525753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-2944344.2616525753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-12303.082880759983</v>
      </c>
      <c r="L690" s="444">
        <f t="shared" ca="1" si="54"/>
        <v>-2965042.9742631558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-2965042.9742631558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-12389.327516637401</v>
      </c>
      <c r="L691" s="444">
        <f t="shared" ca="1" si="54"/>
        <v>-2985827.9315096135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-2985827.9315096135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-12475.931505164308</v>
      </c>
      <c r="L692" s="444">
        <f t="shared" ca="1" si="54"/>
        <v>-3006699.4927445981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-3006699.4927445981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-12562.89634364341</v>
      </c>
      <c r="L693" s="444">
        <f t="shared" ca="1" si="54"/>
        <v>-3027658.0188180618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-3027658.0188180618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-12650.223535616176</v>
      </c>
      <c r="L694" s="444">
        <f t="shared" ca="1" si="54"/>
        <v>-3048703.8720834982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-3048703.8720834982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-12737.914590888828</v>
      </c>
      <c r="L695" s="444">
        <f t="shared" ca="1" si="54"/>
        <v>-3069837.4164042072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-3069837.4164042072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-12825.971025558449</v>
      </c>
      <c r="L696" s="444">
        <f t="shared" ca="1" si="54"/>
        <v>-3091059.0171595863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-3091059.0171595863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-12914.394362039195</v>
      </c>
      <c r="L697" s="444">
        <f t="shared" ca="1" si="54"/>
        <v>-3112369.0412514461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-3112369.0412514461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-13003.18612908861</v>
      </c>
      <c r="L698" s="444">
        <f t="shared" ca="1" si="54"/>
        <v>-3133767.857110355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-3133767.857110355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-13092.347861834065</v>
      </c>
      <c r="L699" s="444">
        <f t="shared" ca="1" si="54"/>
        <v>-3155255.8347020093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-3155255.8347020093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-13181.88110179929</v>
      </c>
      <c r="L700" s="444">
        <f t="shared" ca="1" si="54"/>
        <v>-3176833.3455336289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-3176833.3455336289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-13271.787396931039</v>
      </c>
      <c r="L701" s="444">
        <f t="shared" ca="1" si="54"/>
        <v>-3198500.7626603805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-3198500.7626603805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-13362.068301625837</v>
      </c>
      <c r="L702" s="444">
        <f t="shared" ca="1" si="54"/>
        <v>-3220258.4606918269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-3220258.4606918269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-13452.725376756864</v>
      </c>
      <c r="L703" s="444">
        <f t="shared" ca="1" si="54"/>
        <v>-3242106.8157984042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-3242106.8157984042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-13543.760189700935</v>
      </c>
      <c r="L704" s="444">
        <f t="shared" ca="1" si="54"/>
        <v>-3264046.2057179254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-3264046.2057179254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-13635.174314365609</v>
      </c>
      <c r="L705" s="444">
        <f t="shared" ca="1" si="54"/>
        <v>-3286077.0097621116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-3286077.0097621116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-13726.969331216382</v>
      </c>
      <c r="L706" s="444">
        <f t="shared" ca="1" si="54"/>
        <v>-3308199.6088231485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-3308199.6088231485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-13819.146827304039</v>
      </c>
      <c r="L707" s="444">
        <f t="shared" ca="1" si="54"/>
        <v>-3330414.3853802732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-3330414.3853802732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-13911.708396292057</v>
      </c>
      <c r="L708" s="444">
        <f t="shared" ca="1" si="54"/>
        <v>-3352721.7235063855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-3352721.7235063855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-14004.655638484192</v>
      </c>
      <c r="L709" s="444">
        <f t="shared" ca="1" si="54"/>
        <v>-3375122.0088746902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-3375122.0088746902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-14097.990160852127</v>
      </c>
      <c r="L710" s="444">
        <f t="shared" ca="1" si="54"/>
        <v>-3397615.6287653628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-3397615.6287653628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-14191.713577063261</v>
      </c>
      <c r="L711" s="444">
        <f t="shared" ca="1" si="54"/>
        <v>-3420202.9720722465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-3420202.9720722465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-14285.827507508611</v>
      </c>
      <c r="L712" s="444">
        <f t="shared" ca="1" si="54"/>
        <v>-3442884.4293095754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-3442884.4293095754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-14380.333579330814</v>
      </c>
      <c r="L713" s="444">
        <f t="shared" ca="1" si="54"/>
        <v>-3465660.3926187265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-3465660.3926187265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-14475.233426452278</v>
      </c>
      <c r="L714" s="444">
        <f t="shared" ca="1" si="54"/>
        <v>-3488531.255774999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-3488531.255774999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-14570.528689603414</v>
      </c>
      <c r="L715" s="444">
        <f t="shared" ca="1" si="54"/>
        <v>-3511497.4141944228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-3511497.4141944228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-14666.221016351015</v>
      </c>
      <c r="L716" s="444">
        <f t="shared" ca="1" si="54"/>
        <v>-3534559.2649405943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-3534559.2649405943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-14762.312061126728</v>
      </c>
      <c r="L717" s="444">
        <f t="shared" ca="1" si="54"/>
        <v>-3557717.2067315415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-3557717.2067315415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-14858.803485255672</v>
      </c>
      <c r="L718" s="444">
        <f t="shared" ca="1" si="54"/>
        <v>-3580971.6399466177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-3580971.6399466177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-14955.696956985159</v>
      </c>
      <c r="L719" s="444">
        <f t="shared" ca="1" si="54"/>
        <v>-3604322.9666334232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-3604322.9666334232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-15052.994151513512</v>
      </c>
      <c r="L720" s="444">
        <f t="shared" ca="1" si="54"/>
        <v>-3627771.5905147572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-3627771.5905147572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-15150.696751019072</v>
      </c>
      <c r="L721" s="444">
        <f t="shared" ca="1" si="54"/>
        <v>-3651317.9169955966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-3651317.9169955966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-15248.806444689237</v>
      </c>
      <c r="L722" s="444">
        <f t="shared" ca="1" si="54"/>
        <v>-3674962.3531701062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-3674962.3531701062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-15347.324928749693</v>
      </c>
      <c r="L723" s="444">
        <f t="shared" ca="1" si="54"/>
        <v>-3698705.3078286764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-3698705.3078286764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-15446.253906493739</v>
      </c>
      <c r="L724" s="444">
        <f t="shared" ca="1" si="54"/>
        <v>-3722547.1914649904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-3722547.1914649904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-15545.595088311711</v>
      </c>
      <c r="L725" s="444">
        <f t="shared" ca="1" si="54"/>
        <v>-3746488.4162831227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-3746488.4162831227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-15645.350191720596</v>
      </c>
      <c r="L726" s="444">
        <f t="shared" ca="1" si="54"/>
        <v>-3770529.3962046639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-3770529.3962046639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-15745.520941393683</v>
      </c>
      <c r="L727" s="444">
        <f t="shared" ca="1" si="54"/>
        <v>-3794670.5468758782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-3794670.5468758782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-15846.109069190408</v>
      </c>
      <c r="L728" s="444">
        <f t="shared" ca="1" si="54"/>
        <v>-3818912.2856748891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-3818912.2856748891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-15947.116314186289</v>
      </c>
      <c r="L729" s="444">
        <f t="shared" ca="1" si="54"/>
        <v>-3843255.0317188958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-3843255.0317188958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-16048.544422702984</v>
      </c>
      <c r="L730" s="444">
        <f t="shared" ca="1" si="54"/>
        <v>-3867699.205871419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-3867699.205871419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-16150.395148338495</v>
      </c>
      <c r="L731" s="444">
        <f t="shared" ca="1" si="54"/>
        <v>-3892245.2307495777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-3892245.2307495777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-16252.670251997493</v>
      </c>
      <c r="L732" s="444">
        <f t="shared" ca="1" si="54"/>
        <v>-3916893.5307313958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-3916893.5307313958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-16355.371501921734</v>
      </c>
      <c r="L733" s="444">
        <f t="shared" ca="1" si="54"/>
        <v>-3941644.5319631379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-3941644.5319631379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-16458.500673720657</v>
      </c>
      <c r="L734" s="444">
        <f t="shared" ca="1" si="54"/>
        <v>-3966498.6623666789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-3966498.6623666789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-16562.059550402082</v>
      </c>
      <c r="L735" s="444">
        <f t="shared" ca="1" si="54"/>
        <v>-3991456.3516469016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-3991456.3516469016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-16666.049922403006</v>
      </c>
      <c r="L736" s="444">
        <f t="shared" ca="1" si="54"/>
        <v>-4016518.0312991249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-4016518.0312991249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-16770.473587620607</v>
      </c>
      <c r="L737" s="444">
        <f t="shared" ca="1" si="54"/>
        <v>-4041684.1346165659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-4041684.1346165659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-16875.332351443278</v>
      </c>
      <c r="L738" s="444">
        <f t="shared" ca="1" si="54"/>
        <v>-4066955.0966978297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-4066955.0966978297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-16980.628026781877</v>
      </c>
      <c r="L739" s="444">
        <f t="shared" ca="1" si="54"/>
        <v>-4092331.3544544321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-4092331.3544544321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-17086.362434101055</v>
      </c>
      <c r="L740" s="444">
        <f t="shared" ca="1" si="54"/>
        <v>-4117813.3466183534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-4117813.3466183534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-17192.537401450722</v>
      </c>
      <c r="L741" s="444">
        <f t="shared" ca="1" si="54"/>
        <v>-4143401.5137496246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-4143401.5137496246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-17299.154764497685</v>
      </c>
      <c r="L742" s="444">
        <f t="shared" ca="1" si="54"/>
        <v>-4169096.2982439427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-4169096.2982439427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-17406.216366557343</v>
      </c>
      <c r="L743" s="444">
        <f t="shared" ca="1" si="54"/>
        <v>-4194898.1443403205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-4194898.1443403205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-17513.724058625587</v>
      </c>
      <c r="L744" s="444">
        <f t="shared" ca="1" si="54"/>
        <v>-4220807.4981287662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-4220807.4981287662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-17621.679699410779</v>
      </c>
      <c r="L745" s="444">
        <f t="shared" ca="1" si="54"/>
        <v>-4246824.8075579973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-4246824.8075579973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-17730.085155365909</v>
      </c>
      <c r="L746" s="444">
        <f t="shared" ca="1" si="54"/>
        <v>-4272950.5224431837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-4272950.5224431837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-17838.94230072085</v>
      </c>
      <c r="L747" s="444">
        <f t="shared" ca="1" si="54"/>
        <v>-4299185.0944737252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-4299185.0944737252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-17948.253017514773</v>
      </c>
      <c r="L748" s="444">
        <f t="shared" ca="1" si="54"/>
        <v>-4325528.9772210605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-4325528.9772210605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-18058.019195628669</v>
      </c>
      <c r="L749" s="444">
        <f t="shared" ca="1" si="54"/>
        <v>-4351982.6261465093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-4351982.6261465093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-18168.242732818042</v>
      </c>
      <c r="L750" s="444">
        <f t="shared" ca="1" si="54"/>
        <v>-4378546.498609148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-4378546.498609148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-18278.9255347457</v>
      </c>
      <c r="L751" s="444">
        <f t="shared" ca="1" si="54"/>
        <v>-4405221.0538737141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-4405221.0538737141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-18390.069515014726</v>
      </c>
      <c r="L752" s="444">
        <f t="shared" ca="1" si="54"/>
        <v>-4432006.7531185495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-4432006.7531185495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-18501.676595201541</v>
      </c>
      <c r="L753" s="444">
        <f t="shared" ca="1" si="54"/>
        <v>-4458904.0594435716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-4458904.0594435716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-18613.748704889134</v>
      </c>
      <c r="L754" s="444">
        <f t="shared" ca="1" si="54"/>
        <v>-4485913.4378782809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-4485913.4378782809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-18726.287781700423</v>
      </c>
      <c r="L755" s="444">
        <f t="shared" ca="1" si="54"/>
        <v>-4513035.3553898018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-4513035.3553898018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-18839.295771331759</v>
      </c>
      <c r="L756" s="444">
        <f t="shared" ca="1" si="54"/>
        <v>-4540270.2808909537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-4540270.2808909537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-18952.774627586557</v>
      </c>
      <c r="L757" s="444">
        <f t="shared" ca="1" si="54"/>
        <v>-4567618.685248361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-4567618.685248361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-19066.72631240909</v>
      </c>
      <c r="L758" s="444">
        <f t="shared" ca="1" si="54"/>
        <v>-4595081.0412905905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-4595081.0412905905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-19181.15279591838</v>
      </c>
      <c r="L759" s="444">
        <f t="shared" ca="1" si="54"/>
        <v>-4622657.8238163292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-4622657.8238163292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-19296.056056442289</v>
      </c>
      <c r="L760" s="444">
        <f t="shared" ca="1" si="54"/>
        <v>-4650349.5096025923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-4650349.5096025923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-19411.438080551721</v>
      </c>
      <c r="L761" s="444">
        <f t="shared" ca="1" si="54"/>
        <v>-4678156.5774129648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-4678156.5774129648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-19527.300863094937</v>
      </c>
      <c r="L762" s="444">
        <f t="shared" ca="1" si="54"/>
        <v>-4706079.5080058798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-4706079.5080058798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-19643.646407232085</v>
      </c>
      <c r="L763" s="444">
        <f t="shared" ca="1" si="54"/>
        <v>-4734118.7841429319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-4734118.7841429319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-19760.476724469801</v>
      </c>
      <c r="L764" s="444">
        <f t="shared" ca="1" si="54"/>
        <v>-4762274.8905972224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-4762274.8905972224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-19877.793834696011</v>
      </c>
      <c r="L765" s="444">
        <f t="shared" ca="1" si="54"/>
        <v>-4790548.3141617384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-4790548.3141617384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-19995.599766214829</v>
      </c>
      <c r="L766" s="444">
        <f t="shared" ca="1" si="54"/>
        <v>-4818939.5436577732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-4818939.5436577732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-20113.896555781641</v>
      </c>
      <c r="L767" s="444">
        <f t="shared" ca="1" si="54"/>
        <v>-4847449.069943375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-4847449.069943375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-20232.686248638314</v>
      </c>
      <c r="L768" s="444">
        <f t="shared" ca="1" si="54"/>
        <v>-4876077.385921834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-4876077.385921834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-20351.970898548559</v>
      </c>
      <c r="L769" s="444">
        <f t="shared" ca="1" si="54"/>
        <v>-4904824.9865502026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-4904824.9865502026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-20471.752567833428</v>
      </c>
      <c r="L770" s="444">
        <f t="shared" ca="1" si="54"/>
        <v>-4933692.3688478563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-4933692.3688478563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-20592.033327406985</v>
      </c>
      <c r="L771" s="444">
        <f t="shared" ca="1" si="54"/>
        <v>-4962680.0319050839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-4962680.0319050839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-20712.8152568121</v>
      </c>
      <c r="L772" s="444">
        <f t="shared" ca="1" si="54"/>
        <v>-4991788.476891716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-4991788.476891716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-20834.100444256401</v>
      </c>
      <c r="L773" s="444">
        <f t="shared" ref="L773:L1027" ca="1" si="80">I773-J773+K773</f>
        <v>-5021018.2070657928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-5021018.2070657928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-20955.890986648388</v>
      </c>
      <c r="L774" s="444">
        <f t="shared" ca="1" si="80"/>
        <v>-5050369.7277822616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-5050369.7277822616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-21078.188989633676</v>
      </c>
      <c r="L775" s="444">
        <f t="shared" ca="1" si="80"/>
        <v>-5079843.5465017157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-5079843.5465017157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-21200.996567631399</v>
      </c>
      <c r="L776" s="444">
        <f t="shared" ca="1" si="80"/>
        <v>-5109440.1727991672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-5109440.1727991672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-21324.315843870783</v>
      </c>
      <c r="L777" s="444">
        <f t="shared" ca="1" si="80"/>
        <v>-5139160.1183728585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-5139160.1183728585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-21448.148950427829</v>
      </c>
      <c r="L778" s="444">
        <f t="shared" ca="1" si="80"/>
        <v>-5169003.8970531067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-5169003.8970531067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-21572.498028262195</v>
      </c>
      <c r="L779" s="444">
        <f t="shared" ca="1" si="80"/>
        <v>-5198972.0248111896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-5198972.0248111896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-21697.365227254209</v>
      </c>
      <c r="L780" s="444">
        <f t="shared" ca="1" si="80"/>
        <v>-5229065.0197682641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-5229065.0197682641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-21822.752706242019</v>
      </c>
      <c r="L781" s="444">
        <f t="shared" ca="1" si="80"/>
        <v>-5259283.4022043264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-5259283.4022043264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-21948.662633058946</v>
      </c>
      <c r="L782" s="444">
        <f t="shared" ca="1" si="80"/>
        <v>-5289627.6945672054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-5289627.6945672054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-22075.097184570939</v>
      </c>
      <c r="L783" s="444">
        <f t="shared" ca="1" si="80"/>
        <v>-5320098.4214815963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-5320098.4214815963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-22202.058546714237</v>
      </c>
      <c r="L784" s="444">
        <f t="shared" ca="1" si="80"/>
        <v>-5350696.1097581312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-5350696.1097581312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-22329.54891453313</v>
      </c>
      <c r="L785" s="444">
        <f t="shared" ca="1" si="80"/>
        <v>-5381421.2884024847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-5381421.2884024847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-22457.570492217939</v>
      </c>
      <c r="L786" s="444">
        <f t="shared" ca="1" si="80"/>
        <v>-5412274.4886245234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-5412274.4886245234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-22586.125493143099</v>
      </c>
      <c r="L787" s="444">
        <f t="shared" ca="1" si="80"/>
        <v>-5443256.2438474866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-5443256.2438474866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-22715.216139905446</v>
      </c>
      <c r="L788" s="444">
        <f t="shared" ca="1" si="80"/>
        <v>-5474367.0897172121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-5474367.0897172121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-22844.844664362634</v>
      </c>
      <c r="L789" s="444">
        <f t="shared" ca="1" si="80"/>
        <v>-5505607.5641113948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-5505607.5641113948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-22975.013307671728</v>
      </c>
      <c r="L790" s="444">
        <f t="shared" ca="1" si="80"/>
        <v>-5536978.2071488872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-5536978.2071488872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-23105.724320327947</v>
      </c>
      <c r="L791" s="444">
        <f t="shared" ca="1" si="80"/>
        <v>-5568479.5611990355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-5568479.5611990355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-23236.979962203564</v>
      </c>
      <c r="L792" s="444">
        <f t="shared" ca="1" si="80"/>
        <v>-5600112.1708910596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-5600112.1708910596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-23368.782502587001</v>
      </c>
      <c r="L793" s="444">
        <f t="shared" ca="1" si="80"/>
        <v>-5631876.5831234669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-5631876.5831234669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-23501.134220222029</v>
      </c>
      <c r="L794" s="444">
        <f t="shared" ca="1" si="80"/>
        <v>-5663773.3470735094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-5663773.3470735094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-23634.037403347207</v>
      </c>
      <c r="L795" s="444">
        <f t="shared" ca="1" si="80"/>
        <v>-5695803.0142066767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-5695803.0142066767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-23767.494349735403</v>
      </c>
      <c r="L796" s="444">
        <f t="shared" ca="1" si="80"/>
        <v>-5727966.1382862329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-5727966.1382862329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-23901.507366733556</v>
      </c>
      <c r="L797" s="444">
        <f t="shared" ca="1" si="80"/>
        <v>-5760263.275382787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-5760263.275382787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-24036.078771302531</v>
      </c>
      <c r="L798" s="444">
        <f t="shared" ca="1" si="80"/>
        <v>-5792694.9838839099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-5792694.9838839099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-24171.210890057209</v>
      </c>
      <c r="L799" s="444">
        <f t="shared" ca="1" si="80"/>
        <v>-5825261.8245037878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-5825261.8245037878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-24306.906059306701</v>
      </c>
      <c r="L800" s="444">
        <f t="shared" ca="1" si="80"/>
        <v>-5857964.3602929153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-5857964.3602929153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-24443.166625094731</v>
      </c>
      <c r="L801" s="444">
        <f t="shared" ca="1" si="80"/>
        <v>-5890803.1566478303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-5890803.1566478303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-24579.99494324021</v>
      </c>
      <c r="L802" s="444">
        <f t="shared" ca="1" si="80"/>
        <v>-5923778.7813208913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-5923778.7813208913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-24717.393379377965</v>
      </c>
      <c r="L803" s="444">
        <f t="shared" ca="1" si="80"/>
        <v>-5956891.8044300899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-5956891.8044300899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-24855.364308999626</v>
      </c>
      <c r="L804" s="444">
        <f t="shared" ca="1" si="80"/>
        <v>-5990142.7984689102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-5990142.7984689102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-24993.91011749471</v>
      </c>
      <c r="L805" s="444">
        <f t="shared" ca="1" si="80"/>
        <v>-6023532.3383162254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-6023532.3383162254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-25133.033200191858</v>
      </c>
      <c r="L806" s="444">
        <f t="shared" ca="1" si="80"/>
        <v>-6057061.0012462381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-6057061.0012462381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-25272.735962400242</v>
      </c>
      <c r="L807" s="444">
        <f t="shared" ca="1" si="80"/>
        <v>-6090729.3669384588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-6090729.3669384588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-25413.020819451162</v>
      </c>
      <c r="L808" s="444">
        <f t="shared" ca="1" si="80"/>
        <v>-6124538.0174877299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-6124538.0174877299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-25553.890196739794</v>
      </c>
      <c r="L809" s="444">
        <f t="shared" ca="1" si="80"/>
        <v>-6158487.53741429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-6158487.53741429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-25695.346529767128</v>
      </c>
      <c r="L810" s="444">
        <f t="shared" ca="1" si="80"/>
        <v>-6192578.5136738773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-6192578.5136738773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-25837.392264182075</v>
      </c>
      <c r="L811" s="444">
        <f t="shared" ca="1" si="80"/>
        <v>-6226811.5356678795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-6226811.5356678795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-25980.029855823748</v>
      </c>
      <c r="L812" s="444">
        <f t="shared" ca="1" si="80"/>
        <v>-6261187.195253524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-6261187.195253524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-26123.261770763937</v>
      </c>
      <c r="L813" s="444">
        <f t="shared" ca="1" si="80"/>
        <v>-6295706.0867541088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-6295706.0867541088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-26267.090485349705</v>
      </c>
      <c r="L814" s="444">
        <f t="shared" ca="1" si="80"/>
        <v>-6330368.8069692785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-6330368.8069692785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-26411.518486246245</v>
      </c>
      <c r="L815" s="444">
        <f t="shared" ca="1" si="80"/>
        <v>-6365175.9551853454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-6365175.9551853454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-26556.548270479856</v>
      </c>
      <c r="L816" s="444">
        <f t="shared" ca="1" si="80"/>
        <v>-6400128.1331856456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-6400128.1331856456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-26702.182345481109</v>
      </c>
      <c r="L817" s="444">
        <f t="shared" ca="1" si="80"/>
        <v>-6435225.9452609466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-6435225.9452609466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-26848.423229128195</v>
      </c>
      <c r="L818" s="444">
        <f t="shared" ca="1" si="80"/>
        <v>-6470469.9982198952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-6470469.9982198952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-26995.273449790482</v>
      </c>
      <c r="L819" s="444">
        <f t="shared" ca="1" si="80"/>
        <v>-6505860.9013995063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-6505860.9013995063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-27142.735546372194</v>
      </c>
      <c r="L820" s="444">
        <f t="shared" ca="1" si="80"/>
        <v>-6541399.2666756986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-6541399.2666756986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-27290.812068356325</v>
      </c>
      <c r="L821" s="444">
        <f t="shared" ca="1" si="80"/>
        <v>-6577085.7084738752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-6577085.7084738752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-27439.505575848732</v>
      </c>
      <c r="L822" s="444">
        <f t="shared" ca="1" si="80"/>
        <v>-6612920.8437795443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-6612920.8437795443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-27588.818639622354</v>
      </c>
      <c r="L823" s="444">
        <f t="shared" ca="1" si="80"/>
        <v>-6648905.2921489868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-6648905.2921489868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-27738.753841161695</v>
      </c>
      <c r="L824" s="444">
        <f t="shared" ca="1" si="80"/>
        <v>-6685039.675719969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-6685039.675719969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-27889.31377270745</v>
      </c>
      <c r="L825" s="444">
        <f t="shared" ca="1" si="80"/>
        <v>-6721324.6192224966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-6721324.6192224966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-28040.501037301325</v>
      </c>
      <c r="L826" s="444">
        <f t="shared" ca="1" si="80"/>
        <v>-6757760.7499896185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-6757760.7499896185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-28192.318248830994</v>
      </c>
      <c r="L827" s="444">
        <f t="shared" ca="1" si="80"/>
        <v>-6794348.6979682697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-6794348.6979682697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-28344.768032075375</v>
      </c>
      <c r="L828" s="444">
        <f t="shared" ca="1" si="80"/>
        <v>-6831089.095730166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-6831089.095730166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-28497.853022749943</v>
      </c>
      <c r="L829" s="444">
        <f t="shared" ca="1" si="80"/>
        <v>-6867982.5784827359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-6867982.5784827359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-28651.575867552318</v>
      </c>
      <c r="L830" s="444">
        <f t="shared" ca="1" si="80"/>
        <v>-6905029.7840801086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-6905029.7840801086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-28805.939224208036</v>
      </c>
      <c r="L831" s="444">
        <f t="shared" ca="1" si="80"/>
        <v>-6942231.3530341368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-6942231.3530341368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-28960.945761516487</v>
      </c>
      <c r="L832" s="444">
        <f t="shared" ca="1" si="80"/>
        <v>-6979587.9285254739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-6979587.9285254739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-29116.598159397061</v>
      </c>
      <c r="L833" s="444">
        <f t="shared" ca="1" si="80"/>
        <v>-7017100.1564146914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-7017100.1564146914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-29272.899108935464</v>
      </c>
      <c r="L834" s="444">
        <f t="shared" ca="1" si="80"/>
        <v>-7054768.6852534469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-7054768.6852534469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-29429.851312430281</v>
      </c>
      <c r="L835" s="444">
        <f t="shared" ca="1" si="80"/>
        <v>-7092594.1662956979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-7092594.1662956979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-29587.457483439659</v>
      </c>
      <c r="L836" s="444">
        <f t="shared" ca="1" si="80"/>
        <v>-7130577.253508958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-7130577.253508958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-29745.720346828242</v>
      </c>
      <c r="L837" s="444">
        <f t="shared" ca="1" si="80"/>
        <v>-7168718.6035856064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-7168718.6035856064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-29904.642638814279</v>
      </c>
      <c r="L838" s="444">
        <f t="shared" ca="1" si="80"/>
        <v>-7207018.8759542415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-7207018.8759542415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-30064.227107016923</v>
      </c>
      <c r="L839" s="444">
        <f t="shared" ca="1" si="80"/>
        <v>-7245478.7327910792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-7245478.7327910792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-30224.476510503748</v>
      </c>
      <c r="L840" s="444">
        <f t="shared" ca="1" si="80"/>
        <v>-7284098.839031403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-7284098.839031403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-30385.393619838433</v>
      </c>
      <c r="L841" s="444">
        <f t="shared" ca="1" si="80"/>
        <v>-7322879.8623810615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-7322879.8623810615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-30546.981217128676</v>
      </c>
      <c r="L842" s="444">
        <f t="shared" ca="1" si="80"/>
        <v>-7361822.4733280102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-7361822.4733280102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-30709.242096074297</v>
      </c>
      <c r="L843" s="444">
        <f t="shared" ca="1" si="80"/>
        <v>-7400927.3451539045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-7400927.3451539045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-30872.179062015515</v>
      </c>
      <c r="L844" s="444">
        <f t="shared" ca="1" si="80"/>
        <v>-7440195.1539457403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-7440195.1539457403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-31035.794931981502</v>
      </c>
      <c r="L845" s="444">
        <f t="shared" ca="1" si="80"/>
        <v>-7479626.5786075424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-7479626.5786075424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-31200.092534739015</v>
      </c>
      <c r="L846" s="444">
        <f t="shared" ca="1" si="80"/>
        <v>-7519222.3008721014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-7519222.3008721014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-31365.074710841342</v>
      </c>
      <c r="L847" s="444">
        <f t="shared" ca="1" si="80"/>
        <v>-7558983.0053127632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-7558983.0053127632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-31530.744312677431</v>
      </c>
      <c r="L848" s="444">
        <f t="shared" ca="1" si="80"/>
        <v>-7598909.3793552611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-7598909.3793552611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-31697.104204521176</v>
      </c>
      <c r="L849" s="444">
        <f t="shared" ca="1" si="80"/>
        <v>-7639002.113289603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-7639002.113289603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-31864.157262580931</v>
      </c>
      <c r="L850" s="444">
        <f t="shared" ca="1" si="80"/>
        <v>-7679261.9002820039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-7679261.9002820039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-32031.906375049268</v>
      </c>
      <c r="L851" s="444">
        <f t="shared" ca="1" si="80"/>
        <v>-7719689.4363868739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-7719689.4363868739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-32200.354442152893</v>
      </c>
      <c r="L852" s="444">
        <f t="shared" ca="1" si="80"/>
        <v>-7760285.4205588475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-7760285.4205588475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-32369.504376202782</v>
      </c>
      <c r="L853" s="444">
        <f t="shared" ca="1" si="80"/>
        <v>-7801050.5546648707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-7801050.5546648707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-32539.359101644543</v>
      </c>
      <c r="L854" s="444">
        <f t="shared" ca="1" si="80"/>
        <v>-7841985.5434963359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-7841985.5434963359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-32709.921555108984</v>
      </c>
      <c r="L855" s="444">
        <f t="shared" ca="1" si="80"/>
        <v>-7883091.0947812656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-7883091.0947812656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-32881.194685462855</v>
      </c>
      <c r="L856" s="444">
        <f t="shared" ca="1" si="80"/>
        <v>-7924367.9191965489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-7924367.9191965489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-33053.18145385987</v>
      </c>
      <c r="L857" s="444">
        <f t="shared" ca="1" si="80"/>
        <v>-7965816.7303802287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-7965816.7303802287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-33225.884833791868</v>
      </c>
      <c r="L858" s="444">
        <f t="shared" ca="1" si="80"/>
        <v>-8007438.2449438414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-8007438.2449438414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-33399.307811140257</v>
      </c>
      <c r="L859" s="444">
        <f t="shared" ca="1" si="80"/>
        <v>-8049233.1824848019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-8049233.1824848019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-33573.453384227592</v>
      </c>
      <c r="L860" s="444">
        <f t="shared" ca="1" si="80"/>
        <v>-8091202.2655988503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-8091202.2655988503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-33748.324563869464</v>
      </c>
      <c r="L861" s="444">
        <f t="shared" ca="1" si="80"/>
        <v>-8133346.21989254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-8133346.21989254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-33923.924373426496</v>
      </c>
      <c r="L862" s="444">
        <f t="shared" ca="1" si="80"/>
        <v>-8175665.7739957869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-8175665.7739957869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-34100.255848856694</v>
      </c>
      <c r="L863" s="444">
        <f t="shared" ca="1" si="80"/>
        <v>-8218161.659574464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-8218161.659574464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-34277.322038767852</v>
      </c>
      <c r="L864" s="444">
        <f t="shared" ca="1" si="80"/>
        <v>-8260834.6113430522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-8260834.6113430522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-34455.126004470301</v>
      </c>
      <c r="L865" s="444">
        <f t="shared" ca="1" si="80"/>
        <v>-8303685.3670773432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-8303685.3670773432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-34633.670820029845</v>
      </c>
      <c r="L866" s="444">
        <f t="shared" ca="1" si="80"/>
        <v>-8346714.667627193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-8346714.667627193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-34812.959572320891</v>
      </c>
      <c r="L867" s="444">
        <f t="shared" ca="1" si="80"/>
        <v>-8389923.2569293343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-8389923.2569293343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-34992.995361079811</v>
      </c>
      <c r="L868" s="444">
        <f t="shared" ca="1" si="80"/>
        <v>-8433311.8820202351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-8433311.8820202351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-35173.781298958565</v>
      </c>
      <c r="L869" s="444">
        <f t="shared" ca="1" si="80"/>
        <v>-8476881.2930490132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-8476881.2930490132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-35355.320511578473</v>
      </c>
      <c r="L870" s="444">
        <f t="shared" ca="1" si="80"/>
        <v>-8520632.2432904113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-8520632.2432904113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-35537.6161375843</v>
      </c>
      <c r="L871" s="444">
        <f t="shared" ca="1" si="80"/>
        <v>-8564565.4891578164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-8564565.4891578164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-35720.671328698489</v>
      </c>
      <c r="L872" s="444">
        <f t="shared" ca="1" si="80"/>
        <v>-8608681.790216336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-8608681.790216336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-35904.489249775652</v>
      </c>
      <c r="L873" s="444">
        <f t="shared" ca="1" si="80"/>
        <v>-8652981.9091959316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-8652981.9091959316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-36089.073078857298</v>
      </c>
      <c r="L874" s="444">
        <f t="shared" ca="1" si="80"/>
        <v>-8697466.6120046098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-8697466.6120046098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-36274.426007226793</v>
      </c>
      <c r="L875" s="444">
        <f t="shared" ca="1" si="80"/>
        <v>-8742136.6677416563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-8742136.6677416563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-36460.551239464483</v>
      </c>
      <c r="L876" s="444">
        <f t="shared" ca="1" si="80"/>
        <v>-8786992.8487109412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-8786992.8487109412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-36647.451993503171</v>
      </c>
      <c r="L877" s="444">
        <f t="shared" ca="1" si="80"/>
        <v>-8832035.9304342642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-8832035.9304342642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-36835.131500683689</v>
      </c>
      <c r="L878" s="444">
        <f t="shared" ca="1" si="80"/>
        <v>-8877266.6916647684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-8877266.6916647684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-37023.593005810784</v>
      </c>
      <c r="L879" s="444">
        <f t="shared" ca="1" si="80"/>
        <v>-8922685.9144003987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-8922685.9144003987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-37212.839767209247</v>
      </c>
      <c r="L880" s="444">
        <f t="shared" ca="1" si="80"/>
        <v>-8968294.3838974275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-8968294.3838974275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-37402.875056780198</v>
      </c>
      <c r="L881" s="444">
        <f t="shared" ca="1" si="80"/>
        <v>-9014092.8886840288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-9014092.8886840288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-37593.702160057706</v>
      </c>
      <c r="L882" s="444">
        <f t="shared" ca="1" si="80"/>
        <v>-9060082.2205739077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-9060082.2205739077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-37785.324376265533</v>
      </c>
      <c r="L883" s="444">
        <f t="shared" ca="1" si="80"/>
        <v>-9106263.1746799946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-9106263.1746799946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-37977.745018374226</v>
      </c>
      <c r="L884" s="444">
        <f t="shared" ca="1" si="80"/>
        <v>-9152636.5494281892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-9152636.5494281892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-38170.967413158374</v>
      </c>
      <c r="L885" s="444">
        <f t="shared" ca="1" si="80"/>
        <v>-9199203.1465711687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-9199203.1465711687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-38364.994901254118</v>
      </c>
      <c r="L886" s="444">
        <f t="shared" ca="1" si="80"/>
        <v>-9245963.7712022439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-9245963.7712022439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-38559.830837216934</v>
      </c>
      <c r="L887" s="444">
        <f t="shared" ca="1" si="80"/>
        <v>-9292919.2317692805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-9292919.2317692805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-38755.478589579587</v>
      </c>
      <c r="L888" s="444">
        <f t="shared" ca="1" si="80"/>
        <v>-9340070.3400886804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-9340070.3400886804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-38951.941540910419</v>
      </c>
      <c r="L889" s="444">
        <f t="shared" ca="1" si="80"/>
        <v>-9387417.9113594107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-9387417.9113594107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-39149.223087871796</v>
      </c>
      <c r="L890" s="444">
        <f t="shared" ca="1" si="80"/>
        <v>-9434962.7641771026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-9434962.7641771026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-39347.326641278843</v>
      </c>
      <c r="L891" s="444">
        <f t="shared" ca="1" si="80"/>
        <v>-9482705.7205482014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-9482705.7205482014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-39546.255626158425</v>
      </c>
      <c r="L892" s="444">
        <f t="shared" ca="1" si="80"/>
        <v>-9530647.6059041806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-9530647.6059041806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-39746.013481808339</v>
      </c>
      <c r="L893" s="444">
        <f t="shared" ca="1" si="80"/>
        <v>-9578789.2491158098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-9578789.2491158098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-39946.603661856789</v>
      </c>
      <c r="L894" s="444">
        <f t="shared" ca="1" si="80"/>
        <v>-9627131.4825074878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-9627131.4825074878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-40148.02963432212</v>
      </c>
      <c r="L895" s="444">
        <f t="shared" ca="1" si="80"/>
        <v>-9675675.1418716311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-9675675.1418716311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-40350.294881672715</v>
      </c>
      <c r="L896" s="444">
        <f t="shared" ca="1" si="80"/>
        <v>-9724421.0664831251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-9724421.0664831251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-40553.402900887275</v>
      </c>
      <c r="L897" s="444">
        <f t="shared" ca="1" si="80"/>
        <v>-9773370.0991138332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-9773370.0991138332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-40757.357203515225</v>
      </c>
      <c r="L898" s="444">
        <f t="shared" ca="1" si="80"/>
        <v>-9822523.0860471688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-9822523.0860471688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-40962.161315737452</v>
      </c>
      <c r="L899" s="444">
        <f t="shared" ca="1" si="80"/>
        <v>-9871880.8770927265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-9871880.8770927265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-41167.818778427281</v>
      </c>
      <c r="L900" s="444">
        <f t="shared" ca="1" si="80"/>
        <v>-9921444.3256009743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-9921444.3256009743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-41374.333147211641</v>
      </c>
      <c r="L901" s="444">
        <f t="shared" ca="1" si="80"/>
        <v>-9971214.2884780057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-9971214.2884780057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-41581.707992532611</v>
      </c>
      <c r="L902" s="444">
        <f t="shared" ca="1" si="80"/>
        <v>-10021191.626200359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-10021191.626200359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-41789.946899709081</v>
      </c>
      <c r="L903" s="444">
        <f t="shared" ca="1" si="80"/>
        <v>-10071377.202829888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-10071377.202829888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-41999.053468998784</v>
      </c>
      <c r="L904" s="444">
        <f t="shared" ca="1" si="80"/>
        <v>-10121771.886028707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-10121771.886028707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-42209.031315660533</v>
      </c>
      <c r="L905" s="444">
        <f t="shared" ca="1" si="80"/>
        <v>-10172376.547074188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-10172376.547074188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-42419.884070016698</v>
      </c>
      <c r="L906" s="444">
        <f t="shared" ca="1" si="80"/>
        <v>-10223192.060874024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-10223192.060874024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-42631.61537751602</v>
      </c>
      <c r="L907" s="444">
        <f t="shared" ca="1" si="80"/>
        <v>-10274219.30598136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-10274219.30598136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-42844.228898796588</v>
      </c>
      <c r="L908" s="444">
        <f t="shared" ca="1" si="80"/>
        <v>-10325459.164609978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-10325459.164609978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-43057.72830974916</v>
      </c>
      <c r="L909" s="444">
        <f t="shared" ca="1" si="80"/>
        <v>-10376912.522649547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-10376912.522649547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-43272.1173015807</v>
      </c>
      <c r="L910" s="444">
        <f t="shared" ca="1" si="80"/>
        <v>-10428580.269680949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-10428580.269680949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-43487.399580878206</v>
      </c>
      <c r="L911" s="444">
        <f t="shared" ca="1" si="80"/>
        <v>-10480463.298991647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-10480463.298991647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-43703.578869672776</v>
      </c>
      <c r="L912" s="444">
        <f t="shared" ca="1" si="80"/>
        <v>-10532562.50759114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-10532562.50759114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-43920.658905504002</v>
      </c>
      <c r="L913" s="444">
        <f t="shared" ca="1" si="80"/>
        <v>-10584878.796226464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-10584878.796226464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-44138.643441484521</v>
      </c>
      <c r="L914" s="444">
        <f t="shared" ca="1" si="80"/>
        <v>-10637413.06939777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-10637413.06939777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-44357.536246364958</v>
      </c>
      <c r="L915" s="444">
        <f t="shared" ca="1" si="80"/>
        <v>-10690166.235373955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-10690166.235373955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-44577.341104599065</v>
      </c>
      <c r="L916" s="444">
        <f t="shared" ca="1" si="80"/>
        <v>-10743139.206208374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-10743139.206208374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-44798.061816409143</v>
      </c>
      <c r="L917" s="444">
        <f t="shared" ca="1" si="80"/>
        <v>-10796332.897754604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-10796332.897754604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-45019.702197851766</v>
      </c>
      <c r="L918" s="444">
        <f t="shared" ca="1" si="80"/>
        <v>-10849748.229682276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-10849748.229682276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-45242.266080883732</v>
      </c>
      <c r="L919" s="444">
        <f t="shared" ca="1" si="80"/>
        <v>-10903386.125492981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-10903386.125492981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-45465.757313428338</v>
      </c>
      <c r="L920" s="444">
        <f t="shared" ca="1" si="80"/>
        <v>-10957247.51253623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-10957247.51253623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-45690.179759441875</v>
      </c>
      <c r="L921" s="444">
        <f t="shared" ca="1" si="80"/>
        <v>-11011333.322025493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-11011333.322025493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-45915.537298980475</v>
      </c>
      <c r="L922" s="444">
        <f t="shared" ca="1" si="80"/>
        <v>-11065644.489054294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-11065644.489054294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-46141.833828267147</v>
      </c>
      <c r="L923" s="444">
        <f t="shared" ca="1" si="80"/>
        <v>-11120181.952612381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-11120181.952612381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-46369.07325975917</v>
      </c>
      <c r="L924" s="444">
        <f t="shared" ca="1" si="80"/>
        <v>-11174946.655601962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-11174946.655601962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-46597.259522215754</v>
      </c>
      <c r="L925" s="444">
        <f t="shared" ca="1" si="80"/>
        <v>-11229939.544853998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-11229939.544853998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-46826.396560765912</v>
      </c>
      <c r="L926" s="444">
        <f t="shared" ca="1" si="80"/>
        <v>-11285161.571144585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-11285161.571144585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-47056.48833697669</v>
      </c>
      <c r="L927" s="444">
        <f t="shared" ca="1" si="80"/>
        <v>-11340613.689211382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-11340613.689211382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-47287.538828921672</v>
      </c>
      <c r="L928" s="444">
        <f t="shared" ca="1" si="80"/>
        <v>-11396296.857770124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-11396296.857770124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-47519.552031249768</v>
      </c>
      <c r="L929" s="444">
        <f t="shared" ca="1" si="80"/>
        <v>-11452212.039531196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-11452212.039531196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-47752.531955254235</v>
      </c>
      <c r="L930" s="444">
        <f t="shared" ca="1" si="80"/>
        <v>-11508360.201216269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-11508360.201216269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-47986.482628942038</v>
      </c>
      <c r="L931" s="444">
        <f t="shared" ca="1" si="80"/>
        <v>-11564742.313575031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-11564742.313575031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-48221.408097103551</v>
      </c>
      <c r="L932" s="444">
        <f t="shared" ca="1" si="80"/>
        <v>-11621359.351401955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-11621359.351401955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-48457.312421382398</v>
      </c>
      <c r="L933" s="444">
        <f t="shared" ca="1" si="80"/>
        <v>-11678212.293553157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-11678212.293553157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-48694.199680345737</v>
      </c>
      <c r="L934" s="444">
        <f t="shared" ca="1" si="80"/>
        <v>-11735302.122963322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-11735302.122963322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-48932.07396955476</v>
      </c>
      <c r="L935" s="444">
        <f t="shared" ca="1" si="80"/>
        <v>-11792629.826662697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-11792629.826662697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-49170.939401635485</v>
      </c>
      <c r="L936" s="444">
        <f t="shared" ca="1" si="80"/>
        <v>-11850196.395794153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-11850196.395794153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-49410.800106349889</v>
      </c>
      <c r="L937" s="444">
        <f t="shared" ca="1" si="80"/>
        <v>-11908002.825630324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-11908002.825630324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-49651.660230667265</v>
      </c>
      <c r="L938" s="444">
        <f t="shared" ca="1" si="80"/>
        <v>-11966050.115590811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-11966050.115590811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-49893.523938835962</v>
      </c>
      <c r="L939" s="444">
        <f t="shared" ca="1" si="80"/>
        <v>-12024339.269259468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-12024339.269259468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-50136.395412455364</v>
      </c>
      <c r="L940" s="444">
        <f t="shared" ca="1" si="80"/>
        <v>-12082871.294401744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-12082871.294401744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-50380.278850548188</v>
      </c>
      <c r="L941" s="444">
        <f t="shared" ca="1" si="80"/>
        <v>-12141647.202982113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-12141647.202982113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-50625.178469633058</v>
      </c>
      <c r="L942" s="444">
        <f t="shared" ca="1" si="80"/>
        <v>-12200668.011181567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-12200668.011181567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-50871.098503797446</v>
      </c>
      <c r="L943" s="444">
        <f t="shared" ca="1" si="80"/>
        <v>-12259934.739415186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-12259934.739415186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-51118.04320477086</v>
      </c>
      <c r="L944" s="444">
        <f t="shared" ca="1" si="80"/>
        <v>-12319448.412349777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-12319448.412349777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-51366.016841998324</v>
      </c>
      <c r="L945" s="444">
        <f t="shared" ca="1" si="80"/>
        <v>-12379210.058921596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-12379210.058921596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-51615.023702714236</v>
      </c>
      <c r="L946" s="444">
        <f t="shared" ca="1" si="80"/>
        <v>-12439220.712354131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-12439220.712354131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-51865.068092016467</v>
      </c>
      <c r="L947" s="444">
        <f t="shared" ca="1" si="80"/>
        <v>-12499481.410175968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-12499481.410175968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-52116.154332940787</v>
      </c>
      <c r="L948" s="444">
        <f t="shared" ca="1" si="80"/>
        <v>-12559993.19423873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-12559993.19423873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-52368.286766535624</v>
      </c>
      <c r="L949" s="444">
        <f t="shared" ca="1" si="80"/>
        <v>-12620757.110735087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-12620757.110735087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-52621.469751937111</v>
      </c>
      <c r="L950" s="444">
        <f t="shared" ca="1" si="80"/>
        <v>-12681774.210216844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-12681774.210216844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-52875.707666444439</v>
      </c>
      <c r="L951" s="444">
        <f t="shared" ca="1" si="80"/>
        <v>-12743045.547613109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-12743045.547613109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-53131.004905595539</v>
      </c>
      <c r="L952" s="444">
        <f t="shared" ca="1" si="80"/>
        <v>-12804572.182248525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-12804572.182248525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-53387.365883243103</v>
      </c>
      <c r="L953" s="444">
        <f t="shared" ca="1" si="80"/>
        <v>-12866355.177861588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-12866355.177861588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-53644.795031630871</v>
      </c>
      <c r="L954" s="444">
        <f t="shared" ca="1" si="80"/>
        <v>-12928395.60262304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-12928395.60262304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-53903.296801470249</v>
      </c>
      <c r="L955" s="444">
        <f t="shared" ca="1" si="80"/>
        <v>-12990694.52915433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-12990694.52915433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-54162.875662017294</v>
      </c>
      <c r="L956" s="444">
        <f t="shared" ca="1" si="80"/>
        <v>-13053253.034546169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-13053253.034546169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-54423.536101149955</v>
      </c>
      <c r="L957" s="444">
        <f t="shared" ca="1" si="80"/>
        <v>-13116072.200377138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-13116072.200377138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-54685.28262544566</v>
      </c>
      <c r="L958" s="444">
        <f t="shared" ca="1" si="80"/>
        <v>-13179153.112732405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-13179153.112732405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-54948.119760259266</v>
      </c>
      <c r="L959" s="444">
        <f t="shared" ca="1" si="80"/>
        <v>-13242496.862222485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-13242496.862222485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-55212.052049801263</v>
      </c>
      <c r="L960" s="444">
        <f t="shared" ca="1" si="80"/>
        <v>-13306104.544002106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-13306104.544002106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-55477.084057216365</v>
      </c>
      <c r="L961" s="444">
        <f t="shared" ca="1" si="80"/>
        <v>-13369977.257789142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-13369977.257789142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-55743.220364662346</v>
      </c>
      <c r="L962" s="444">
        <f t="shared" ca="1" si="80"/>
        <v>-13434116.107883625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-13434116.107883625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-56010.465573389352</v>
      </c>
      <c r="L963" s="444">
        <f t="shared" ca="1" si="80"/>
        <v>-13498522.203186834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-13498522.203186834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-56278.82430381939</v>
      </c>
      <c r="L964" s="444">
        <f t="shared" ca="1" si="80"/>
        <v>-13563196.657220474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-13563196.657220474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-56548.301195626213</v>
      </c>
      <c r="L965" s="444">
        <f t="shared" ca="1" si="80"/>
        <v>-13628140.588145921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-13628140.588145921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-56818.900907815587</v>
      </c>
      <c r="L966" s="444">
        <f t="shared" ca="1" si="80"/>
        <v>-13693355.118783558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-13693355.118783558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-57090.62811880574</v>
      </c>
      <c r="L967" s="444">
        <f t="shared" ca="1" si="80"/>
        <v>-13758841.376632184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-13758841.376632184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-57363.487526508361</v>
      </c>
      <c r="L968" s="444">
        <f t="shared" ca="1" si="80"/>
        <v>-13824600.493888512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-13824600.493888512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-57637.48384840972</v>
      </c>
      <c r="L969" s="444">
        <f t="shared" ca="1" si="80"/>
        <v>-13890633.607466742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-13890633.607466742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-57912.621821652348</v>
      </c>
      <c r="L970" s="444">
        <f t="shared" ca="1" si="80"/>
        <v>-13956941.859018216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-13956941.859018216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-58188.906203116807</v>
      </c>
      <c r="L971" s="444">
        <f t="shared" ca="1" si="80"/>
        <v>-14023526.394951154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-14023526.394951154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-58466.341769504055</v>
      </c>
      <c r="L972" s="444">
        <f t="shared" ca="1" si="80"/>
        <v>-14090388.366450477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-14090388.366450477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-58744.933317417905</v>
      </c>
      <c r="L973" s="444">
        <f t="shared" ca="1" si="80"/>
        <v>-14157528.929497715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-14157528.929497715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-59024.685663448072</v>
      </c>
      <c r="L974" s="444">
        <f t="shared" ca="1" si="80"/>
        <v>-14224949.244890984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-14224949.244890984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-59305.603644253351</v>
      </c>
      <c r="L975" s="444">
        <f t="shared" ca="1" si="80"/>
        <v>-14292650.478265058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-14292650.478265058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-59587.692116645325</v>
      </c>
      <c r="L976" s="444">
        <f t="shared" ca="1" si="80"/>
        <v>-14360633.800111525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-14360633.800111525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-59870.955957672268</v>
      </c>
      <c r="L977" s="444">
        <f t="shared" ca="1" si="80"/>
        <v>-14428900.385799017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-14428900.385799017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-60155.400064703492</v>
      </c>
      <c r="L978" s="444">
        <f t="shared" ca="1" si="80"/>
        <v>-14497451.41559354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-14497451.41559354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-60441.029355514002</v>
      </c>
      <c r="L979" s="444">
        <f t="shared" ca="1" si="80"/>
        <v>-14566288.074678876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-14566288.074678876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-60727.848768369564</v>
      </c>
      <c r="L980" s="444">
        <f t="shared" ca="1" si="80"/>
        <v>-14635411.553177066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-14635411.553177066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-61015.863262112027</v>
      </c>
      <c r="L981" s="444">
        <f t="shared" ca="1" si="80"/>
        <v>-14704823.046168998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-14704823.046168998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-61305.077816245073</v>
      </c>
      <c r="L982" s="444">
        <f t="shared" ca="1" si="80"/>
        <v>-14774523.753715063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-14774523.753715063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-61595.49743102034</v>
      </c>
      <c r="L983" s="444">
        <f t="shared" ca="1" si="80"/>
        <v>-14844514.880875904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-14844514.880875904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-61887.127127523854</v>
      </c>
      <c r="L984" s="444">
        <f t="shared" ca="1" si="80"/>
        <v>-14914797.637733249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-14914797.637733249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-62179.971947762795</v>
      </c>
      <c r="L985" s="444">
        <f t="shared" ca="1" si="80"/>
        <v>-14985373.239410833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-14985373.239410833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-62474.036954752723</v>
      </c>
      <c r="L986" s="444">
        <f t="shared" ca="1" si="80"/>
        <v>-15056242.906095406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-15056242.906095406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-62769.327232605108</v>
      </c>
      <c r="L987" s="444">
        <f t="shared" ca="1" si="80"/>
        <v>-15127407.863057831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-15127407.863057831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-63065.847886615215</v>
      </c>
      <c r="L988" s="444">
        <f t="shared" ca="1" si="80"/>
        <v>-15198869.340674266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-15198869.340674266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-63363.604043350366</v>
      </c>
      <c r="L989" s="444">
        <f t="shared" ca="1" si="80"/>
        <v>-15270628.574447436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-15270628.574447436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-63662.60085073857</v>
      </c>
      <c r="L990" s="444">
        <f t="shared" ca="1" si="80"/>
        <v>-15342686.805027995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-15342686.805027995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-63962.843478157571</v>
      </c>
      <c r="L991" s="444">
        <f t="shared" ca="1" si="80"/>
        <v>-15415045.278235974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-15415045.278235974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-64264.337116524141</v>
      </c>
      <c r="L992" s="444">
        <f t="shared" ca="1" si="80"/>
        <v>-15487705.245082319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-15487705.245082319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-64567.086978383908</v>
      </c>
      <c r="L993" s="444">
        <f t="shared" ca="1" si="80"/>
        <v>-15560667.961790523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-15560667.961790523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-64871.098298001431</v>
      </c>
      <c r="L994" s="444">
        <f t="shared" ca="1" si="80"/>
        <v>-15633934.689818345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-15633934.689818345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-65176.376331450687</v>
      </c>
      <c r="L995" s="444">
        <f t="shared" ca="1" si="80"/>
        <v>-15707506.695879616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-15707506.695879616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-65482.92635670599</v>
      </c>
      <c r="L996" s="444">
        <f t="shared" ca="1" si="80"/>
        <v>-15781385.251966143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-15781385.251966143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-65790.753673733183</v>
      </c>
      <c r="L997" s="444">
        <f t="shared" ca="1" si="80"/>
        <v>-15855571.635369696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-15855571.635369696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-66099.863604581304</v>
      </c>
      <c r="L998" s="444">
        <f t="shared" ca="1" si="80"/>
        <v>-15930067.128704097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-15930067.128704097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-66410.261493474667</v>
      </c>
      <c r="L999" s="444">
        <f t="shared" ca="1" si="80"/>
        <v>-16004873.019927392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-16004873.019927392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-66721.952706905053</v>
      </c>
      <c r="L1000" s="444">
        <f t="shared" ca="1" si="80"/>
        <v>-16079990.602364117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-16079990.602364117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-67034.942633724742</v>
      </c>
      <c r="L1001" s="444">
        <f t="shared" ca="1" si="80"/>
        <v>-16155421.174727662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-16155421.174727662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-67349.236685239506</v>
      </c>
      <c r="L1002" s="444">
        <f t="shared" ca="1" si="80"/>
        <v>-16231166.041142721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-16231166.041142721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-67664.84029530226</v>
      </c>
      <c r="L1003" s="444">
        <f t="shared" ca="1" si="80"/>
        <v>-16307226.511167843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-16307226.511167843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-67981.758920406923</v>
      </c>
      <c r="L1004" s="444">
        <f t="shared" ca="1" si="80"/>
        <v>-16383603.89981807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-16383603.89981807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-68299.998039782877</v>
      </c>
      <c r="L1005" s="444">
        <f t="shared" ca="1" si="80"/>
        <v>-16460299.527587673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-16460299.527587673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-68619.563155489552</v>
      </c>
      <c r="L1006" s="444">
        <f t="shared" ca="1" si="80"/>
        <v>-16537314.720472982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-16537314.720472982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-68940.459792511683</v>
      </c>
      <c r="L1007" s="444">
        <f t="shared" ca="1" si="80"/>
        <v>-16614650.809995314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-16614650.809995314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-69262.693498854729</v>
      </c>
      <c r="L1008" s="444">
        <f t="shared" ca="1" si="80"/>
        <v>-16692309.13322399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-16692309.13322399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-69586.269845640869</v>
      </c>
      <c r="L1009" s="444">
        <f t="shared" ca="1" si="80"/>
        <v>-16770291.032799451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-16770291.032799451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-69911.194427205293</v>
      </c>
      <c r="L1010" s="444">
        <f t="shared" ca="1" si="80"/>
        <v>-16848597.856956478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-16848597.856956478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-70237.472861192902</v>
      </c>
      <c r="L1011" s="444">
        <f t="shared" ca="1" si="80"/>
        <v>-16927230.95954749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-16927230.95954749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-70565.110788655453</v>
      </c>
      <c r="L1012" s="444">
        <f t="shared" ca="1" si="80"/>
        <v>-17006191.700065963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-17006191.700065963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-70894.113874149087</v>
      </c>
      <c r="L1013" s="444">
        <f t="shared" ca="1" si="80"/>
        <v>-17085481.44366993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-17085481.44366993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-71224.487805832279</v>
      </c>
      <c r="L1014" s="444">
        <f t="shared" ca="1" si="80"/>
        <v>-17165101.561205581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-17165101.561205581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-71556.238295564166</v>
      </c>
      <c r="L1015" s="444">
        <f t="shared" ca="1" si="80"/>
        <v>-17245053.429230962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-17245053.429230962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-71889.371079003249</v>
      </c>
      <c r="L1016" s="444">
        <f t="shared" ca="1" si="80"/>
        <v>-17325338.430039782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-17325338.430039782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-72223.89191570667</v>
      </c>
      <c r="L1017" s="444">
        <f t="shared" ca="1" si="80"/>
        <v>-17405957.951685306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-17405957.951685306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-72559.806589229687</v>
      </c>
      <c r="L1018" s="444">
        <f t="shared" ca="1" si="80"/>
        <v>-17486913.388004355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-17486913.388004355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-72897.120907225719</v>
      </c>
      <c r="L1019" s="444">
        <f t="shared" ca="1" si="80"/>
        <v>-17568206.138641398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-17568206.138641398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-73235.840701546738</v>
      </c>
      <c r="L1020" s="444">
        <f t="shared" ca="1" si="80"/>
        <v>-17649837.609072763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-17649837.609072763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-73575.971828344089</v>
      </c>
      <c r="L1021" s="444">
        <f t="shared" ca="1" si="80"/>
        <v>-17731809.210630927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-17731809.210630927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-73917.52016816978</v>
      </c>
      <c r="L1022" s="444">
        <f t="shared" ca="1" si="80"/>
        <v>-17814122.360528916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-17814122.360528916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-74260.491626078059</v>
      </c>
      <c r="L1023" s="444">
        <f t="shared" ca="1" si="80"/>
        <v>-17896778.481884811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-17896778.481884811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-74604.892131727625</v>
      </c>
      <c r="L1024" s="444">
        <f t="shared" ca="1" si="80"/>
        <v>-17979779.003746357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-17979779.003746357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-74950.727639484059</v>
      </c>
      <c r="L1025" s="444">
        <f t="shared" ca="1" si="80"/>
        <v>-18063125.361115661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-18063125.361115661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-75298.004128522822</v>
      </c>
      <c r="L1026" s="444">
        <f t="shared" ca="1" si="80"/>
        <v>-18146818.994974002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-18146818.994974002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-75646.727602932588</v>
      </c>
      <c r="L1027" s="444">
        <f t="shared" ca="1" si="80"/>
        <v>-18230861.352306753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-18230861.352306753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-75996.904091819044</v>
      </c>
      <c r="L1028" s="444">
        <f t="shared" ref="L1028:L1282" ca="1" si="106">I1028-J1028+K1028</f>
        <v>-18315253.886128392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-18315253.886128392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-76348.539649409213</v>
      </c>
      <c r="L1029" s="444">
        <f t="shared" ca="1" si="106"/>
        <v>-18399998.055507619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-18399998.055507619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-76701.640355155992</v>
      </c>
      <c r="L1030" s="444">
        <f t="shared" ca="1" si="106"/>
        <v>-18485095.325592592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-18485095.325592592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-77056.212313843382</v>
      </c>
      <c r="L1031" s="444">
        <f t="shared" ca="1" si="106"/>
        <v>-18570547.167636253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-18570547.167636253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-77412.261655691967</v>
      </c>
      <c r="L1032" s="444">
        <f t="shared" ca="1" si="106"/>
        <v>-18656355.059021764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-18656355.059021764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-77769.79453646492</v>
      </c>
      <c r="L1033" s="444">
        <f t="shared" ca="1" si="106"/>
        <v>-18742520.483288046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-18742520.483288046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-78128.817137574428</v>
      </c>
      <c r="L1034" s="444">
        <f t="shared" ca="1" si="106"/>
        <v>-18829044.930155437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-18829044.930155437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-78489.335666188563</v>
      </c>
      <c r="L1035" s="444">
        <f t="shared" ca="1" si="106"/>
        <v>-18915929.895551443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-18915929.895551443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-78851.35635533859</v>
      </c>
      <c r="L1036" s="444">
        <f t="shared" ca="1" si="106"/>
        <v>-19003176.881636601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-19003176.881636601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-79214.885464026753</v>
      </c>
      <c r="L1037" s="444">
        <f t="shared" ca="1" si="106"/>
        <v>-19090787.396830447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-19090787.396830447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-79579.929277334435</v>
      </c>
      <c r="L1038" s="444">
        <f t="shared" ca="1" si="106"/>
        <v>-19178762.9558376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-19178762.9558376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-79946.49410653091</v>
      </c>
      <c r="L1039" s="444">
        <f t="shared" ca="1" si="106"/>
        <v>-19267105.07967395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-19267105.07967395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-80314.586289182364</v>
      </c>
      <c r="L1040" s="444">
        <f t="shared" ca="1" si="106"/>
        <v>-19355815.29569295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-19355815.29569295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-80684.21218926154</v>
      </c>
      <c r="L1041" s="444">
        <f t="shared" ca="1" si="106"/>
        <v>-19444895.13761203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-19444895.13761203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-81055.378197257698</v>
      </c>
      <c r="L1042" s="444">
        <f t="shared" ca="1" si="106"/>
        <v>-19534346.145539105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-19534346.145539105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-81428.090730287178</v>
      </c>
      <c r="L1043" s="444">
        <f t="shared" ca="1" si="106"/>
        <v>-19624169.865999211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-19624169.865999211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-81802.356232204285</v>
      </c>
      <c r="L1044" s="444">
        <f t="shared" ca="1" si="106"/>
        <v>-19714367.851961233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-19714367.851961233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-82178.181173712714</v>
      </c>
      <c r="L1045" s="444">
        <f t="shared" ca="1" si="106"/>
        <v>-19804941.662864763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-19804941.662864763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-82555.572052477422</v>
      </c>
      <c r="L1046" s="444">
        <f t="shared" ca="1" si="106"/>
        <v>-19895892.864647061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-19895892.864647061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-82934.535393236991</v>
      </c>
      <c r="L1047" s="444">
        <f t="shared" ca="1" si="106"/>
        <v>-19987223.029770117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-19987223.029770117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-83315.077747916395</v>
      </c>
      <c r="L1048" s="444">
        <f t="shared" ca="1" si="106"/>
        <v>-20078933.737247851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-20078933.737247851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-83697.205695740282</v>
      </c>
      <c r="L1049" s="444">
        <f t="shared" ca="1" si="106"/>
        <v>-20171026.57267341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-20171026.57267341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-84080.925843346791</v>
      </c>
      <c r="L1050" s="444">
        <f t="shared" ca="1" si="106"/>
        <v>-20263503.128246576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-20263503.128246576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-84466.244824901645</v>
      </c>
      <c r="L1051" s="444">
        <f t="shared" ca="1" si="106"/>
        <v>-20356365.002801295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-20356365.002801295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-84853.169302212977</v>
      </c>
      <c r="L1052" s="444">
        <f t="shared" ca="1" si="106"/>
        <v>-20449613.801833328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-20449613.801833328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-85241.705964846449</v>
      </c>
      <c r="L1053" s="444">
        <f t="shared" ca="1" si="106"/>
        <v>-20543251.137527991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-20543251.137527991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-85631.861530240873</v>
      </c>
      <c r="L1054" s="444">
        <f t="shared" ca="1" si="106"/>
        <v>-20637278.62878805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-20637278.62878805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-86023.642743824457</v>
      </c>
      <c r="L1055" s="444">
        <f t="shared" ca="1" si="106"/>
        <v>-20731697.901261695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-20731697.901261695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-86417.056379131303</v>
      </c>
      <c r="L1056" s="444">
        <f t="shared" ca="1" si="106"/>
        <v>-20826510.587370645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-20826510.587370645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-86812.109237918601</v>
      </c>
      <c r="L1057" s="444">
        <f t="shared" ca="1" si="106"/>
        <v>-20921718.326338381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-20921718.326338381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-87208.808150284167</v>
      </c>
      <c r="L1058" s="444">
        <f t="shared" ca="1" si="106"/>
        <v>-21017322.764218483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-21017322.764218483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-87607.15997478459</v>
      </c>
      <c r="L1059" s="444">
        <f t="shared" ca="1" si="106"/>
        <v>-21113325.553923085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-21113325.553923085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-88007.171598553759</v>
      </c>
      <c r="L1060" s="444">
        <f t="shared" ca="1" si="106"/>
        <v>-21209728.355251458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-21209728.355251458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-88408.849937421983</v>
      </c>
      <c r="L1061" s="444">
        <f t="shared" ca="1" si="106"/>
        <v>-21306532.834918696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-21306532.834918696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-88812.201936035475</v>
      </c>
      <c r="L1062" s="444">
        <f t="shared" ca="1" si="106"/>
        <v>-21403740.666584551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-21403740.666584551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-89217.234567976542</v>
      </c>
      <c r="L1063" s="444">
        <f t="shared" ca="1" si="106"/>
        <v>-21501353.530882347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-21501353.530882347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-89623.954835884026</v>
      </c>
      <c r="L1064" s="444">
        <f t="shared" ca="1" si="106"/>
        <v>-21599373.11544805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-21599373.11544805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-90032.369771574449</v>
      </c>
      <c r="L1065" s="444">
        <f t="shared" ca="1" si="106"/>
        <v>-21697801.114949442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-21697801.114949442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-90442.486436163585</v>
      </c>
      <c r="L1066" s="444">
        <f t="shared" ca="1" si="106"/>
        <v>-21796639.231115423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-21796639.231115423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-90854.311920188513</v>
      </c>
      <c r="L1067" s="444">
        <f t="shared" ca="1" si="106"/>
        <v>-21895889.17276543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-21895889.17276543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-91267.853343730196</v>
      </c>
      <c r="L1068" s="444">
        <f t="shared" ca="1" si="106"/>
        <v>-21995552.655838978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-21995552.655838978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-91683.117856536643</v>
      </c>
      <c r="L1069" s="444">
        <f t="shared" ca="1" si="106"/>
        <v>-22095631.403425332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-22095631.403425332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-92100.112638146456</v>
      </c>
      <c r="L1070" s="444">
        <f t="shared" ca="1" si="106"/>
        <v>-22196127.145793296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-22196127.145793296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-92518.844898012976</v>
      </c>
      <c r="L1071" s="444">
        <f t="shared" ca="1" si="106"/>
        <v>-22297041.620421126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-22297041.620421126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-92939.321875628943</v>
      </c>
      <c r="L1072" s="444">
        <f t="shared" ca="1" si="106"/>
        <v>-22398376.572026573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-22398376.572026573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-93361.550840651631</v>
      </c>
      <c r="L1073" s="444">
        <f t="shared" ca="1" si="106"/>
        <v>-22500133.752597045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-22500133.752597045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-93785.539093028594</v>
      </c>
      <c r="L1074" s="444">
        <f t="shared" ca="1" si="106"/>
        <v>-22602314.921419892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-22602314.921419892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-94211.293963123797</v>
      </c>
      <c r="L1075" s="444">
        <f t="shared" ca="1" si="106"/>
        <v>-22704921.845112834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-22704921.845112834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-94638.82281184438</v>
      </c>
      <c r="L1076" s="444">
        <f t="shared" ca="1" si="106"/>
        <v>-22807956.297654498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-22807956.297654498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-95068.133030767989</v>
      </c>
      <c r="L1077" s="444">
        <f t="shared" ca="1" si="106"/>
        <v>-22911420.060415085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-22911420.060415085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-95499.232042270436</v>
      </c>
      <c r="L1078" s="444">
        <f t="shared" ca="1" si="106"/>
        <v>-23015314.922187176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-23015314.922187176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-95932.127299654137</v>
      </c>
      <c r="L1079" s="444">
        <f t="shared" ca="1" si="106"/>
        <v>-23119642.679216649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-23119642.679216649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-96366.826287276956</v>
      </c>
      <c r="L1080" s="444">
        <f t="shared" ca="1" si="106"/>
        <v>-23224405.135233745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-23224405.135233745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-96803.336520681507</v>
      </c>
      <c r="L1081" s="444">
        <f t="shared" ca="1" si="106"/>
        <v>-23329604.101484247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-23329604.101484247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-97241.665546725271</v>
      </c>
      <c r="L1082" s="444">
        <f t="shared" ca="1" si="106"/>
        <v>-23435241.396760792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-23435241.396760792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-97681.820943710874</v>
      </c>
      <c r="L1083" s="444">
        <f t="shared" ca="1" si="106"/>
        <v>-23541318.84743432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-23541318.84743432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-98123.810321517245</v>
      </c>
      <c r="L1084" s="444">
        <f t="shared" ca="1" si="106"/>
        <v>-23647838.287485655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-23647838.287485655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-98567.641321731135</v>
      </c>
      <c r="L1085" s="444">
        <f t="shared" ca="1" si="106"/>
        <v>-23754801.558537204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-23754801.558537204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-99013.321617779264</v>
      </c>
      <c r="L1086" s="444">
        <f t="shared" ca="1" si="106"/>
        <v>-23862210.509884801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-23862210.509884801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-99460.858915060919</v>
      </c>
      <c r="L1087" s="444">
        <f t="shared" ca="1" si="106"/>
        <v>-23970066.99852968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-23970066.99852968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-99910.260951081247</v>
      </c>
      <c r="L1088" s="444">
        <f t="shared" ca="1" si="106"/>
        <v>-24078372.889210578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-24078372.889210578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-100361.53549558499</v>
      </c>
      <c r="L1089" s="444">
        <f t="shared" ca="1" si="106"/>
        <v>-24187130.054435983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-24187130.054435983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-100814.69035069084</v>
      </c>
      <c r="L1090" s="444">
        <f t="shared" ca="1" si="106"/>
        <v>-24296340.374516491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-24296340.374516491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-101269.73335102628</v>
      </c>
      <c r="L1091" s="444">
        <f t="shared" ca="1" si="106"/>
        <v>-24406005.737597335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-24406005.737597335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-101726.67236386314</v>
      </c>
      <c r="L1092" s="444">
        <f t="shared" ca="1" si="106"/>
        <v>-24516128.039691016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-24516128.039691016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-102185.51528925348</v>
      </c>
      <c r="L1093" s="444">
        <f t="shared" ca="1" si="106"/>
        <v>-24626709.184710089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-24626709.184710089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-102646.27006016628</v>
      </c>
      <c r="L1094" s="444">
        <f t="shared" ca="1" si="106"/>
        <v>-24737751.084500074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-24737751.084500074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-103108.94464262456</v>
      </c>
      <c r="L1095" s="444">
        <f t="shared" ca="1" si="106"/>
        <v>-24849255.658872519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-24849255.658872519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-103573.54703584308</v>
      </c>
      <c r="L1096" s="444">
        <f t="shared" ca="1" si="106"/>
        <v>-24961224.83563818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-24961224.83563818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-104040.08527236666</v>
      </c>
      <c r="L1097" s="444">
        <f t="shared" ca="1" si="106"/>
        <v>-25073660.550640367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-25073660.550640367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-104508.5674182091</v>
      </c>
      <c r="L1098" s="444">
        <f t="shared" ca="1" si="106"/>
        <v>-25186564.747788396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-25186564.747788396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-104979.00157299257</v>
      </c>
      <c r="L1099" s="444">
        <f t="shared" ca="1" si="106"/>
        <v>-25299939.379091207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-25299939.379091207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-105451.39587008761</v>
      </c>
      <c r="L1100" s="444">
        <f t="shared" ca="1" si="106"/>
        <v>-25413786.404691111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-25413786.404691111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-105925.75847675388</v>
      </c>
      <c r="L1101" s="444">
        <f t="shared" ca="1" si="106"/>
        <v>-25528107.792897683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-25528107.792897683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-106402.09759428125</v>
      </c>
      <c r="L1102" s="444">
        <f t="shared" ca="1" si="106"/>
        <v>-25642905.520221781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-25642905.520221781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-106880.42145813166</v>
      </c>
      <c r="L1103" s="444">
        <f t="shared" ca="1" si="106"/>
        <v>-25758181.571409732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-25758181.571409732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-107360.73833808146</v>
      </c>
      <c r="L1104" s="444">
        <f t="shared" ca="1" si="106"/>
        <v>-25873937.939477634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-25873937.939477634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-107843.05653836438</v>
      </c>
      <c r="L1105" s="444">
        <f t="shared" ca="1" si="106"/>
        <v>-25990176.625745818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-25990176.625745818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-108327.38439781516</v>
      </c>
      <c r="L1106" s="444">
        <f t="shared" ca="1" si="106"/>
        <v>-26106899.639873452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-26106899.639873452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-108813.73029001363</v>
      </c>
      <c r="L1107" s="444">
        <f t="shared" ca="1" si="106"/>
        <v>-26224108.999893285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-26224108.999893285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-109302.10262342962</v>
      </c>
      <c r="L1108" s="444">
        <f t="shared" ca="1" si="106"/>
        <v>-26341806.732246533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-26341806.732246533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-109792.50984156813</v>
      </c>
      <c r="L1109" s="444">
        <f t="shared" ca="1" si="106"/>
        <v>-26459994.87181792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-26459994.87181792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-110284.96042311558</v>
      </c>
      <c r="L1110" s="444">
        <f t="shared" ca="1" si="106"/>
        <v>-26578675.461970855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-26578675.461970855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-110779.46288208613</v>
      </c>
      <c r="L1111" s="444">
        <f t="shared" ca="1" si="106"/>
        <v>-26697850.55458276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-26697850.55458276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-111276.02576796905</v>
      </c>
      <c r="L1112" s="444">
        <f t="shared" ca="1" si="106"/>
        <v>-26817522.210080549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-26817522.210080549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-111774.65766587653</v>
      </c>
      <c r="L1113" s="444">
        <f t="shared" ca="1" si="106"/>
        <v>-26937692.497476242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-26937692.497476242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-112275.36719669191</v>
      </c>
      <c r="L1114" s="444">
        <f t="shared" ca="1" si="106"/>
        <v>-27058363.494402751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-27058363.494402751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-112778.16301721905</v>
      </c>
      <c r="L1115" s="444">
        <f t="shared" ca="1" si="106"/>
        <v>-27179537.287149791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-27179537.287149791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-113283.0538203317</v>
      </c>
      <c r="L1116" s="444">
        <f t="shared" ca="1" si="106"/>
        <v>-27301215.97069994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-27301215.97069994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-113790.048335124</v>
      </c>
      <c r="L1117" s="444">
        <f t="shared" ca="1" si="106"/>
        <v>-27423401.648764882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-27423401.648764882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-114299.15532706125</v>
      </c>
      <c r="L1118" s="444">
        <f t="shared" ca="1" si="106"/>
        <v>-27546096.433821764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-27546096.433821764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-114810.38359813159</v>
      </c>
      <c r="L1119" s="444">
        <f t="shared" ca="1" si="106"/>
        <v>-27669302.447149713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-27669302.447149713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-115323.74198699802</v>
      </c>
      <c r="L1120" s="444">
        <f t="shared" ca="1" si="106"/>
        <v>-27793021.818866529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-27793021.818866529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-115839.23936915146</v>
      </c>
      <c r="L1121" s="444">
        <f t="shared" ca="1" si="106"/>
        <v>-27917256.687965497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-27917256.687965497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-116356.88465706381</v>
      </c>
      <c r="L1122" s="444">
        <f t="shared" ca="1" si="106"/>
        <v>-28042009.202352379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-28042009.202352379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-116876.68680034249</v>
      </c>
      <c r="L1123" s="444">
        <f t="shared" ca="1" si="106"/>
        <v>-28167281.518882539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-28167281.518882539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-117398.65478588482</v>
      </c>
      <c r="L1124" s="444">
        <f t="shared" ca="1" si="106"/>
        <v>-28293075.803398244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-28293075.803398244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-117922.79763803357</v>
      </c>
      <c r="L1125" s="444">
        <f t="shared" ca="1" si="106"/>
        <v>-28419394.230766095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-28419394.230766095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-118449.12441873297</v>
      </c>
      <c r="L1126" s="444">
        <f t="shared" ca="1" si="106"/>
        <v>-28546238.984914646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-28546238.984914646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-118977.64422768526</v>
      </c>
      <c r="L1127" s="444">
        <f t="shared" ca="1" si="106"/>
        <v>-28673612.258872148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-28673612.258872148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-119508.36620250819</v>
      </c>
      <c r="L1128" s="444">
        <f t="shared" ca="1" si="106"/>
        <v>-28801516.254804473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-28801516.254804473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-120041.29951889288</v>
      </c>
      <c r="L1129" s="444">
        <f t="shared" ca="1" si="106"/>
        <v>-28929953.184053186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-28929953.184053186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-120576.45339076253</v>
      </c>
      <c r="L1130" s="444">
        <f t="shared" ca="1" si="106"/>
        <v>-29058925.267173767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-29058925.267173767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-121113.8370704316</v>
      </c>
      <c r="L1131" s="444">
        <f t="shared" ca="1" si="106"/>
        <v>-29188434.733974017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-29188434.733974017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-121653.45984876598</v>
      </c>
      <c r="L1132" s="444">
        <f t="shared" ca="1" si="106"/>
        <v>-29318483.823552601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-29318483.823552601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-122195.33105534341</v>
      </c>
      <c r="L1133" s="444">
        <f t="shared" ca="1" si="106"/>
        <v>-29449074.784337763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-29449074.784337763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-122739.46005861492</v>
      </c>
      <c r="L1134" s="444">
        <f t="shared" ca="1" si="106"/>
        <v>-29580209.874126196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-29580209.874126196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-123285.85626606671</v>
      </c>
      <c r="L1135" s="444">
        <f t="shared" ca="1" si="106"/>
        <v>-29711891.360122081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-29711891.360122081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-123834.5291243829</v>
      </c>
      <c r="L1136" s="444">
        <f t="shared" ca="1" si="106"/>
        <v>-29844121.518976282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-29844121.518976282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-124385.48811960875</v>
      </c>
      <c r="L1137" s="444">
        <f t="shared" ca="1" si="106"/>
        <v>-29976902.636825711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-29976902.636825711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-124938.74277731471</v>
      </c>
      <c r="L1138" s="444">
        <f t="shared" ca="1" si="106"/>
        <v>-30110237.009332843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-30110237.009332843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-125494.30266276108</v>
      </c>
      <c r="L1139" s="444">
        <f t="shared" ca="1" si="106"/>
        <v>-30244126.941725422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-30244126.941725422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-126052.17738106351</v>
      </c>
      <c r="L1140" s="444">
        <f t="shared" ca="1" si="106"/>
        <v>-30378574.748836305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-30378574.748836305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-126612.37657735882</v>
      </c>
      <c r="L1141" s="444">
        <f t="shared" ca="1" si="106"/>
        <v>-30513582.755143482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-30513582.755143482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-127174.90993697208</v>
      </c>
      <c r="L1142" s="444">
        <f t="shared" ca="1" si="106"/>
        <v>-30649153.294810273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-30649153.294810273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-127739.78718558371</v>
      </c>
      <c r="L1143" s="444">
        <f t="shared" ca="1" si="106"/>
        <v>-30785288.711725675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-30785288.711725675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-128307.01808939787</v>
      </c>
      <c r="L1144" s="444">
        <f t="shared" ca="1" si="106"/>
        <v>-30921991.359544892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-30921991.359544892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-128876.61245531129</v>
      </c>
      <c r="L1145" s="444">
        <f t="shared" ca="1" si="106"/>
        <v>-31059263.601730023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-31059263.601730023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-129448.58013108268</v>
      </c>
      <c r="L1146" s="444">
        <f t="shared" ca="1" si="106"/>
        <v>-31197107.811590925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-31197107.811590925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-130022.93100550309</v>
      </c>
      <c r="L1147" s="444">
        <f t="shared" ca="1" si="106"/>
        <v>-31335526.372326247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-31335526.372326247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-130599.67500856693</v>
      </c>
      <c r="L1148" s="444">
        <f t="shared" ca="1" si="106"/>
        <v>-31474521.677064631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-31474521.677064631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-131178.82211164353</v>
      </c>
      <c r="L1149" s="444">
        <f t="shared" ca="1" si="106"/>
        <v>-31614096.128906094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-31614096.128906094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-131760.38232764963</v>
      </c>
      <c r="L1150" s="444">
        <f t="shared" ca="1" si="106"/>
        <v>-31754252.140963562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-31754252.140963562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-132344.3657112224</v>
      </c>
      <c r="L1151" s="444">
        <f t="shared" ca="1" si="106"/>
        <v>-31894992.136404604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-31894992.136404604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-132930.78235889343</v>
      </c>
      <c r="L1152" s="444">
        <f t="shared" ca="1" si="106"/>
        <v>-32036318.548493315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-32036318.548493315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-133519.64240926306</v>
      </c>
      <c r="L1153" s="444">
        <f t="shared" ca="1" si="106"/>
        <v>-32178233.820632394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-32178233.820632394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-134110.95604317589</v>
      </c>
      <c r="L1154" s="444">
        <f t="shared" ca="1" si="106"/>
        <v>-32320740.406405389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-32320740.406405389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-134704.73348389668</v>
      </c>
      <c r="L1155" s="444">
        <f t="shared" ca="1" si="106"/>
        <v>-32463840.769619104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-32463840.769619104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-135300.98499728716</v>
      </c>
      <c r="L1156" s="444">
        <f t="shared" ca="1" si="106"/>
        <v>-32607537.384346209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-32607537.384346209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-135899.72089198345</v>
      </c>
      <c r="L1157" s="444">
        <f t="shared" ca="1" si="106"/>
        <v>-32751832.73496801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-32751832.73496801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-136500.95151957427</v>
      </c>
      <c r="L1158" s="444">
        <f t="shared" ca="1" si="106"/>
        <v>-32896729.316217404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-32896729.316217404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-137104.68727478007</v>
      </c>
      <c r="L1159" s="444">
        <f t="shared" ca="1" si="106"/>
        <v>-33042229.633222003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-33042229.633222003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-137710.93859563259</v>
      </c>
      <c r="L1160" s="444">
        <f t="shared" ca="1" si="106"/>
        <v>-33188336.201547455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-33188336.201547455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-138319.7159636553</v>
      </c>
      <c r="L1161" s="444">
        <f t="shared" ca="1" si="106"/>
        <v>-33335051.547240928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-33335051.547240928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-138931.02990404476</v>
      </c>
      <c r="L1162" s="444">
        <f t="shared" ca="1" si="106"/>
        <v>-33482378.206874792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-33482378.206874792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-139544.89098585254</v>
      </c>
      <c r="L1163" s="444">
        <f t="shared" ca="1" si="106"/>
        <v>-33630318.727590464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-33630318.727590464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-140161.30982216785</v>
      </c>
      <c r="L1164" s="444">
        <f t="shared" ca="1" si="106"/>
        <v>-33778875.667142451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-33778875.667142451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-140780.29707030114</v>
      </c>
      <c r="L1165" s="444">
        <f t="shared" ca="1" si="106"/>
        <v>-33928051.593942575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-33928051.593942575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-141401.86343196832</v>
      </c>
      <c r="L1166" s="444">
        <f t="shared" ca="1" si="106"/>
        <v>-34077849.087104365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-34077849.087104365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-142026.01965347579</v>
      </c>
      <c r="L1167" s="444">
        <f t="shared" ca="1" si="106"/>
        <v>-34228270.736487664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-34228270.736487664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-142652.7765259062</v>
      </c>
      <c r="L1168" s="444">
        <f t="shared" ca="1" si="106"/>
        <v>-34379319.142743394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-34379319.142743394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-143247.16309476414</v>
      </c>
      <c r="L1169" s="444">
        <f t="shared" ca="1" si="106"/>
        <v>-34522566.30583816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-34522566.30583816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-143844.02627432568</v>
      </c>
      <c r="L1170" s="444">
        <f t="shared" ca="1" si="106"/>
        <v>-34666410.332112484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-34666410.332112484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-144443.37638380201</v>
      </c>
      <c r="L1171" s="444">
        <f t="shared" ca="1" si="106"/>
        <v>-34810853.708496287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-34810853.708496287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-145045.22378540121</v>
      </c>
      <c r="L1172" s="444">
        <f t="shared" ca="1" si="106"/>
        <v>-34955898.932281688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-34955898.932281688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-145649.57888450703</v>
      </c>
      <c r="L1173" s="444">
        <f t="shared" ca="1" si="106"/>
        <v>-35101548.511166193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-35101548.511166193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-146256.45212985913</v>
      </c>
      <c r="L1174" s="444">
        <f t="shared" ca="1" si="106"/>
        <v>-35247804.963296048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-35247804.963296048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-146865.85401373354</v>
      </c>
      <c r="L1175" s="444">
        <f t="shared" ca="1" si="106"/>
        <v>-35394670.817309782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-35394670.817309782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-147477.79507212408</v>
      </c>
      <c r="L1176" s="444">
        <f t="shared" ca="1" si="106"/>
        <v>-35542148.612381905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-35542148.612381905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-148092.28588492461</v>
      </c>
      <c r="L1177" s="444">
        <f t="shared" ca="1" si="106"/>
        <v>-35690240.89826683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-35690240.89826683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-148709.33707611178</v>
      </c>
      <c r="L1178" s="444">
        <f t="shared" ca="1" si="106"/>
        <v>-35838950.235342942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-35838950.235342942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-149328.95931392894</v>
      </c>
      <c r="L1179" s="444">
        <f t="shared" ca="1" si="106"/>
        <v>-35988279.194656871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-35988279.194656871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-149951.1633110703</v>
      </c>
      <c r="L1180" s="444">
        <f t="shared" ca="1" si="106"/>
        <v>-36138230.357967943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-36138230.357967943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-150575.95982486644</v>
      </c>
      <c r="L1181" s="444">
        <f t="shared" ca="1" si="106"/>
        <v>-36288806.31779281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-36288806.31779281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-151203.35965747005</v>
      </c>
      <c r="L1182" s="444">
        <f t="shared" ca="1" si="106"/>
        <v>-36440009.677450277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-36440009.677450277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-151833.37365604282</v>
      </c>
      <c r="L1183" s="444">
        <f t="shared" ca="1" si="106"/>
        <v>-36591843.051106319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-36591843.051106319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-152466.01271294299</v>
      </c>
      <c r="L1184" s="444">
        <f t="shared" ca="1" si="106"/>
        <v>-36744309.063819259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-36744309.063819259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-153101.28776591358</v>
      </c>
      <c r="L1185" s="444">
        <f t="shared" ca="1" si="106"/>
        <v>-36897410.351585172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-36897410.351585172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-153739.20979827153</v>
      </c>
      <c r="L1186" s="444">
        <f t="shared" ca="1" si="106"/>
        <v>-37051149.561383441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-37051149.561383441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-154379.78983909768</v>
      </c>
      <c r="L1187" s="444">
        <f t="shared" ca="1" si="106"/>
        <v>-37205529.351222537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-37205529.351222537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-155023.03896342724</v>
      </c>
      <c r="L1188" s="444">
        <f t="shared" ca="1" si="106"/>
        <v>-37360552.390185967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-37360552.390185967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-155668.96829244154</v>
      </c>
      <c r="L1189" s="444">
        <f t="shared" ca="1" si="106"/>
        <v>-37516221.358478412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-37516221.358478412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-156317.58899366006</v>
      </c>
      <c r="L1190" s="444">
        <f t="shared" ca="1" si="106"/>
        <v>-37672538.947472073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-37672538.947472073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-156968.91228113364</v>
      </c>
      <c r="L1191" s="444">
        <f t="shared" ca="1" si="106"/>
        <v>-37829507.859753206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-37829507.859753206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-157622.94941563834</v>
      </c>
      <c r="L1192" s="444">
        <f t="shared" ca="1" si="106"/>
        <v>-37987130.809168845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-37987130.809168845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-158279.71170487019</v>
      </c>
      <c r="L1193" s="444">
        <f t="shared" ca="1" si="106"/>
        <v>-38145410.520873718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-38145410.520873718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-158939.2105036405</v>
      </c>
      <c r="L1194" s="444">
        <f t="shared" ca="1" si="106"/>
        <v>-38304349.731377356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-38304349.731377356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-159601.45721407232</v>
      </c>
      <c r="L1195" s="444">
        <f t="shared" ca="1" si="106"/>
        <v>-38463951.188591428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-38463951.188591428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-160266.46328579762</v>
      </c>
      <c r="L1196" s="444">
        <f t="shared" ca="1" si="106"/>
        <v>-38624217.651877224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-38624217.651877224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-160934.2402161551</v>
      </c>
      <c r="L1197" s="444">
        <f t="shared" ca="1" si="106"/>
        <v>-38785151.892093383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-38785151.892093383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-161604.79955038909</v>
      </c>
      <c r="L1198" s="444">
        <f t="shared" ca="1" si="106"/>
        <v>-38946756.691643775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-38946756.691643775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-162278.15288184906</v>
      </c>
      <c r="L1199" s="444">
        <f t="shared" ca="1" si="106"/>
        <v>-39109034.84452562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-39109034.84452562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-162954.31185219009</v>
      </c>
      <c r="L1200" s="444">
        <f t="shared" ca="1" si="106"/>
        <v>-39271989.156377807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-39271989.156377807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-163633.2881515742</v>
      </c>
      <c r="L1201" s="444">
        <f t="shared" ca="1" si="106"/>
        <v>-39435622.444529384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-39435622.444529384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-164315.09351887243</v>
      </c>
      <c r="L1202" s="444">
        <f t="shared" ca="1" si="106"/>
        <v>-39599937.53804826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-39599937.53804826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-164999.73974186776</v>
      </c>
      <c r="L1203" s="444">
        <f t="shared" ca="1" si="106"/>
        <v>-39764937.277790129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-39764937.277790129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-165687.23865745886</v>
      </c>
      <c r="L1204" s="444">
        <f t="shared" ca="1" si="106"/>
        <v>-39930624.516447589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-39930624.516447589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-166377.60215186496</v>
      </c>
      <c r="L1205" s="444">
        <f t="shared" ca="1" si="106"/>
        <v>-40097002.118599452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-40097002.118599452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-167070.84216083106</v>
      </c>
      <c r="L1206" s="444">
        <f t="shared" ca="1" si="106"/>
        <v>-40264072.96076028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-40264072.96076028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-167766.9706698345</v>
      </c>
      <c r="L1207" s="444">
        <f t="shared" ca="1" si="106"/>
        <v>-40431839.931430116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-40431839.931430116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-168465.99971429215</v>
      </c>
      <c r="L1208" s="444">
        <f t="shared" ca="1" si="106"/>
        <v>-40600305.931144409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-40600305.931144409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-169167.94137976837</v>
      </c>
      <c r="L1209" s="444">
        <f t="shared" ca="1" si="106"/>
        <v>-40769473.87252418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-40769473.87252418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-169872.80780218408</v>
      </c>
      <c r="L1210" s="444">
        <f t="shared" ca="1" si="106"/>
        <v>-40939346.680326365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-40939346.680326365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-170580.61116802652</v>
      </c>
      <c r="L1211" s="444">
        <f t="shared" ca="1" si="106"/>
        <v>-41109927.291494392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-41109927.291494392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-171291.36371455996</v>
      </c>
      <c r="L1212" s="444">
        <f t="shared" ca="1" si="106"/>
        <v>-41281218.655208953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-41281218.655208953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-172005.0777300373</v>
      </c>
      <c r="L1213" s="444">
        <f t="shared" ca="1" si="106"/>
        <v>-41453223.73293899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-41453223.73293899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-172721.76555391247</v>
      </c>
      <c r="L1214" s="444">
        <f t="shared" ca="1" si="106"/>
        <v>-41625945.498492904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-41625945.498492904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-173441.43957705377</v>
      </c>
      <c r="L1215" s="444">
        <f t="shared" ca="1" si="106"/>
        <v>-41799386.938069955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-41799386.938069955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-174164.11224195815</v>
      </c>
      <c r="L1216" s="444">
        <f t="shared" ca="1" si="106"/>
        <v>-41973551.050311916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-41973551.050311916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-174889.79604296631</v>
      </c>
      <c r="L1217" s="444">
        <f t="shared" ca="1" si="106"/>
        <v>-42148440.846354879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-42148440.846354879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-175618.50352647866</v>
      </c>
      <c r="L1218" s="444">
        <f t="shared" ca="1" si="106"/>
        <v>-42324059.349881358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-42324059.349881358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-176350.24729117233</v>
      </c>
      <c r="L1219" s="444">
        <f t="shared" ca="1" si="106"/>
        <v>-42500409.597172529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-42500409.597172529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-177085.03998821886</v>
      </c>
      <c r="L1220" s="444">
        <f t="shared" ca="1" si="106"/>
        <v>-42677494.637160748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-42677494.637160748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-177822.89432150312</v>
      </c>
      <c r="L1221" s="444">
        <f t="shared" ca="1" si="106"/>
        <v>-42855317.531482249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-42855317.531482249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-178563.82304784271</v>
      </c>
      <c r="L1222" s="444">
        <f t="shared" ca="1" si="106"/>
        <v>-43033881.354530089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-43033881.354530089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-179307.83897720871</v>
      </c>
      <c r="L1223" s="444">
        <f t="shared" ca="1" si="106"/>
        <v>-43213189.193507299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-43213189.193507299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-180054.95497294707</v>
      </c>
      <c r="L1224" s="444">
        <f t="shared" ca="1" si="106"/>
        <v>-43393244.148480244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-43393244.148480244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-180805.18395200101</v>
      </c>
      <c r="L1225" s="444">
        <f t="shared" ca="1" si="106"/>
        <v>-43574049.332432248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-43574049.332432248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-181558.53888513436</v>
      </c>
      <c r="L1226" s="444">
        <f t="shared" ca="1" si="106"/>
        <v>-43755607.871317379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-43755607.871317379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-182315.03279715576</v>
      </c>
      <c r="L1227" s="444">
        <f t="shared" ca="1" si="106"/>
        <v>-43937922.904114537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-43937922.904114537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-183074.67876714389</v>
      </c>
      <c r="L1228" s="444">
        <f t="shared" ca="1" si="106"/>
        <v>-44120997.582881682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-44120997.582881682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-183837.48992867366</v>
      </c>
      <c r="L1229" s="444">
        <f t="shared" ca="1" si="106"/>
        <v>-44304835.072810352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-44304835.072810352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-184603.47947004312</v>
      </c>
      <c r="L1230" s="444">
        <f t="shared" ca="1" si="106"/>
        <v>-44489438.552280396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-44489438.552280396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-185372.66063450166</v>
      </c>
      <c r="L1231" s="444">
        <f t="shared" ca="1" si="106"/>
        <v>-44674811.212914899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-44674811.212914899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-186145.04672047874</v>
      </c>
      <c r="L1232" s="444">
        <f t="shared" ca="1" si="106"/>
        <v>-44860956.259635381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-44860956.259635381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-186920.65108181408</v>
      </c>
      <c r="L1233" s="444">
        <f t="shared" ca="1" si="106"/>
        <v>-45047876.910717197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-45047876.910717197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-187699.48712798831</v>
      </c>
      <c r="L1234" s="444">
        <f t="shared" ca="1" si="106"/>
        <v>-45235576.397845186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-45235576.397845186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-188481.56832435494</v>
      </c>
      <c r="L1235" s="444">
        <f t="shared" ca="1" si="106"/>
        <v>-45424057.966169544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-45424057.966169544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-189266.90819237308</v>
      </c>
      <c r="L1236" s="444">
        <f t="shared" ca="1" si="106"/>
        <v>-45613324.874361917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-45613324.874361917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-190055.52030984132</v>
      </c>
      <c r="L1237" s="444">
        <f t="shared" ca="1" si="106"/>
        <v>-45803380.39467176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-45803380.39467176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-190847.41831113232</v>
      </c>
      <c r="L1238" s="444">
        <f t="shared" ca="1" si="106"/>
        <v>-45994227.812982894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-45994227.812982894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-191642.61588742872</v>
      </c>
      <c r="L1239" s="444">
        <f t="shared" ca="1" si="106"/>
        <v>-46185870.42887032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-46185870.42887032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-192441.12678695968</v>
      </c>
      <c r="L1240" s="444">
        <f t="shared" ca="1" si="106"/>
        <v>-46378311.555657282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-46378311.555657282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-193242.96481523867</v>
      </c>
      <c r="L1241" s="444">
        <f t="shared" ca="1" si="106"/>
        <v>-46571554.520472519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-46571554.520472519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-194048.14383530215</v>
      </c>
      <c r="L1242" s="444">
        <f t="shared" ca="1" si="106"/>
        <v>-46765602.664307818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-46765602.664307818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-194856.67776794924</v>
      </c>
      <c r="L1243" s="444">
        <f t="shared" ca="1" si="106"/>
        <v>-46960459.342075765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-46960459.342075765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-195668.58059198235</v>
      </c>
      <c r="L1244" s="444">
        <f t="shared" ca="1" si="106"/>
        <v>-47156127.922667749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-47156127.922667749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-196483.86634444896</v>
      </c>
      <c r="L1245" s="444">
        <f t="shared" ca="1" si="106"/>
        <v>-47352611.789012201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-47352611.789012201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-197302.54912088416</v>
      </c>
      <c r="L1246" s="444">
        <f t="shared" ca="1" si="106"/>
        <v>-47549914.338133082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-47549914.338133082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-198124.64307555452</v>
      </c>
      <c r="L1247" s="444">
        <f t="shared" ca="1" si="106"/>
        <v>-47748038.981208637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-47748038.981208637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-198950.16242170264</v>
      </c>
      <c r="L1248" s="444">
        <f t="shared" ca="1" si="106"/>
        <v>-47946989.143630341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-47946989.143630341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-199779.12143179309</v>
      </c>
      <c r="L1249" s="444">
        <f t="shared" ca="1" si="106"/>
        <v>-48146768.265062131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-48146768.265062131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-200611.53443775888</v>
      </c>
      <c r="L1250" s="444">
        <f t="shared" ca="1" si="106"/>
        <v>-48347379.799499892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-48347379.799499892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-201447.41583124956</v>
      </c>
      <c r="L1251" s="444">
        <f t="shared" ca="1" si="106"/>
        <v>-48548827.215331145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-48548827.215331145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-202286.78006387976</v>
      </c>
      <c r="L1252" s="444">
        <f t="shared" ca="1" si="106"/>
        <v>-48751113.995395027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-48751113.995395027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-203129.64164747926</v>
      </c>
      <c r="L1253" s="444">
        <f t="shared" ca="1" si="106"/>
        <v>-48954243.637042508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-48954243.637042508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-203976.01515434377</v>
      </c>
      <c r="L1254" s="444">
        <f t="shared" ca="1" si="106"/>
        <v>-49158219.652196854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-49158219.652196854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-204825.91521748688</v>
      </c>
      <c r="L1255" s="444">
        <f t="shared" ca="1" si="106"/>
        <v>-49363045.567414343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-49363045.567414343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-205679.3565308931</v>
      </c>
      <c r="L1256" s="444">
        <f t="shared" ca="1" si="106"/>
        <v>-49568724.923945233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-49568724.923945233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-206536.35384977181</v>
      </c>
      <c r="L1257" s="444">
        <f t="shared" ca="1" si="106"/>
        <v>-49775261.277795002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-49775261.277795002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-207396.92199081249</v>
      </c>
      <c r="L1258" s="444">
        <f t="shared" ca="1" si="106"/>
        <v>-49982658.199785814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-49982658.199785814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-208261.0758324409</v>
      </c>
      <c r="L1259" s="444">
        <f t="shared" ca="1" si="106"/>
        <v>-50190919.275618255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-50190919.275618255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-209128.83031507605</v>
      </c>
      <c r="L1260" s="444">
        <f t="shared" ca="1" si="106"/>
        <v>-50400048.105933331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-50400048.105933331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-210000.20044138888</v>
      </c>
      <c r="L1261" s="444">
        <f t="shared" ca="1" si="106"/>
        <v>-50610048.306374721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-50610048.306374721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-210875.20127656133</v>
      </c>
      <c r="L1262" s="444">
        <f t="shared" ca="1" si="106"/>
        <v>-50820923.507651284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-50820923.507651284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-211753.84794854702</v>
      </c>
      <c r="L1263" s="444">
        <f t="shared" ca="1" si="106"/>
        <v>-51032677.355599828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-51032677.355599828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-212636.15564833261</v>
      </c>
      <c r="L1264" s="444">
        <f t="shared" ca="1" si="106"/>
        <v>-51245313.511248164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-51245313.511248164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-213522.13963020069</v>
      </c>
      <c r="L1265" s="444">
        <f t="shared" ca="1" si="106"/>
        <v>-51458835.650878362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-51458835.650878362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-214411.81521199318</v>
      </c>
      <c r="L1266" s="444">
        <f t="shared" ca="1" si="106"/>
        <v>-51673247.466090359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-51673247.466090359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-215305.19777537649</v>
      </c>
      <c r="L1267" s="444">
        <f t="shared" ca="1" si="106"/>
        <v>-51888552.663865738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-51888552.663865738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-216202.30276610723</v>
      </c>
      <c r="L1268" s="444">
        <f t="shared" ca="1" si="106"/>
        <v>-52104754.966631845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-52104754.966631845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-217103.14569429934</v>
      </c>
      <c r="L1269" s="444">
        <f t="shared" ca="1" si="106"/>
        <v>-52321858.112326145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-52321858.112326145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-218007.74213469226</v>
      </c>
      <c r="L1270" s="444">
        <f t="shared" ca="1" si="106"/>
        <v>-52539865.854460835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-52539865.854460835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-218916.10772692013</v>
      </c>
      <c r="L1271" s="444">
        <f t="shared" ca="1" si="106"/>
        <v>-52758781.962187752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-52758781.962187752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-219828.25817578231</v>
      </c>
      <c r="L1272" s="444">
        <f t="shared" ca="1" si="106"/>
        <v>-52978610.220363535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-52978610.220363535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-220744.20925151472</v>
      </c>
      <c r="L1273" s="444">
        <f t="shared" ca="1" si="106"/>
        <v>-53199354.429615051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-53199354.429615051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-221663.9767900627</v>
      </c>
      <c r="L1274" s="444">
        <f t="shared" ca="1" si="106"/>
        <v>-53421018.406405114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-53421018.406405114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-222587.57669335464</v>
      </c>
      <c r="L1275" s="444">
        <f t="shared" ca="1" si="106"/>
        <v>-53643605.98309847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-53643605.98309847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-223515.02492957696</v>
      </c>
      <c r="L1276" s="444">
        <f t="shared" ca="1" si="106"/>
        <v>-53867121.008028045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-53867121.008028045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-224446.33753345019</v>
      </c>
      <c r="L1277" s="444">
        <f t="shared" ca="1" si="106"/>
        <v>-54091567.345561497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-54091567.345561497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-225381.53060650625</v>
      </c>
      <c r="L1278" s="444">
        <f t="shared" ca="1" si="106"/>
        <v>-54316948.876168005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-54316948.876168005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-226320.62031736667</v>
      </c>
      <c r="L1279" s="444">
        <f t="shared" ca="1" si="106"/>
        <v>-54543269.496485375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-54543269.496485375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-227263.62290202238</v>
      </c>
      <c r="L1280" s="444">
        <f t="shared" ca="1" si="106"/>
        <v>-54770533.119387396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-54770533.119387396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-228210.55466411414</v>
      </c>
      <c r="L1281" s="444">
        <f t="shared" ca="1" si="106"/>
        <v>-54998743.674051508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-54998743.674051508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-229161.43197521463</v>
      </c>
      <c r="L1282" s="444">
        <f t="shared" ca="1" si="106"/>
        <v>-55227905.106026724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-55227905.106026724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-230116.27127511133</v>
      </c>
      <c r="L1283" s="444">
        <f t="shared" ref="L1283:L1537" ca="1" si="127">I1283-J1283+K1283</f>
        <v>-55458021.377301835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-55458021.377301835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-231075.08907209098</v>
      </c>
      <c r="L1284" s="444">
        <f t="shared" ca="1" si="127"/>
        <v>-55689096.466373928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-55689096.466373928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-232037.90194322469</v>
      </c>
      <c r="L1285" s="444">
        <f t="shared" ca="1" si="127"/>
        <v>-55921134.36831715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-55921134.36831715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-233004.72653465476</v>
      </c>
      <c r="L1286" s="444">
        <f t="shared" ca="1" si="127"/>
        <v>-56154139.094851807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-56154139.094851807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-233975.57956188254</v>
      </c>
      <c r="L1287" s="444">
        <f t="shared" ca="1" si="127"/>
        <v>-56388114.674413688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-56388114.674413688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-234950.47781005703</v>
      </c>
      <c r="L1288" s="444">
        <f t="shared" ca="1" si="127"/>
        <v>-56623065.152223743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-56623065.152223743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-235929.4381342656</v>
      </c>
      <c r="L1289" s="444">
        <f t="shared" ca="1" si="127"/>
        <v>-56858994.590358011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-56858994.590358011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-236912.47745982505</v>
      </c>
      <c r="L1290" s="444">
        <f t="shared" ca="1" si="127"/>
        <v>-57095907.067817837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-57095907.067817837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-237899.61278257432</v>
      </c>
      <c r="L1291" s="444">
        <f t="shared" ca="1" si="127"/>
        <v>-57333806.680600412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-57333806.680600412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-238890.86116916838</v>
      </c>
      <c r="L1292" s="444">
        <f t="shared" ca="1" si="127"/>
        <v>-57572697.541769579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-57572697.541769579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-239886.23975737326</v>
      </c>
      <c r="L1293" s="444">
        <f t="shared" ca="1" si="127"/>
        <v>-57812583.781526953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-57812583.781526953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-240885.76575636229</v>
      </c>
      <c r="L1294" s="444">
        <f t="shared" ca="1" si="127"/>
        <v>-58053469.547283314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-58053469.547283314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-241889.4564470138</v>
      </c>
      <c r="L1295" s="444">
        <f t="shared" ca="1" si="127"/>
        <v>-58295359.003730327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-58295359.003730327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-242897.32918220968</v>
      </c>
      <c r="L1296" s="444">
        <f t="shared" ca="1" si="127"/>
        <v>-58538256.332912534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-58538256.332912534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-243909.40138713556</v>
      </c>
      <c r="L1297" s="444">
        <f t="shared" ca="1" si="127"/>
        <v>-58782165.734299667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-58782165.734299667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-244925.69055958194</v>
      </c>
      <c r="L1298" s="444">
        <f t="shared" ca="1" si="127"/>
        <v>-59027091.424859248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-59027091.424859248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-245946.21427024686</v>
      </c>
      <c r="L1299" s="444">
        <f t="shared" ca="1" si="127"/>
        <v>-59273037.639129497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-59273037.639129497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-246970.99016303956</v>
      </c>
      <c r="L1300" s="444">
        <f t="shared" ca="1" si="127"/>
        <v>-59520008.62929254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-59520008.62929254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-248000.03595538554</v>
      </c>
      <c r="L1301" s="444">
        <f t="shared" ca="1" si="127"/>
        <v>-59768008.665247925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-59768008.665247925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-249033.369438533</v>
      </c>
      <c r="L1302" s="444">
        <f t="shared" ca="1" si="127"/>
        <v>-60017042.034686461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-60017042.034686461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-250071.00847786025</v>
      </c>
      <c r="L1303" s="444">
        <f t="shared" ca="1" si="127"/>
        <v>-60267113.04316432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-60267113.04316432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-251112.97101318467</v>
      </c>
      <c r="L1304" s="444">
        <f t="shared" ca="1" si="127"/>
        <v>-60518226.014177509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-60518226.014177509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-252159.27505907297</v>
      </c>
      <c r="L1305" s="444">
        <f t="shared" ca="1" si="127"/>
        <v>-60770385.289236583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-60770385.289236583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-253209.93870515245</v>
      </c>
      <c r="L1306" s="444">
        <f t="shared" ca="1" si="127"/>
        <v>-61023595.227941737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-61023595.227941737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-254264.98011642386</v>
      </c>
      <c r="L1307" s="444">
        <f t="shared" ca="1" si="127"/>
        <v>-61277860.208058164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-61277860.208058164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-255324.41753357567</v>
      </c>
      <c r="L1308" s="444">
        <f t="shared" ca="1" si="127"/>
        <v>-61533184.62559174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-61533184.62559174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-256388.26927329891</v>
      </c>
      <c r="L1309" s="444">
        <f t="shared" ca="1" si="127"/>
        <v>-61789572.894865036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-61789572.894865036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-257456.55372860431</v>
      </c>
      <c r="L1310" s="444">
        <f t="shared" ca="1" si="127"/>
        <v>-62047029.448593639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-62047029.448593639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-258529.28936914017</v>
      </c>
      <c r="L1311" s="444">
        <f t="shared" ca="1" si="127"/>
        <v>-62305558.737962782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-62305558.737962782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-259606.49474151162</v>
      </c>
      <c r="L1312" s="444">
        <f t="shared" ca="1" si="127"/>
        <v>-62565165.232704297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-62565165.232704297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-260688.18846960124</v>
      </c>
      <c r="L1313" s="444">
        <f t="shared" ca="1" si="127"/>
        <v>-62825853.4211739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-62825853.4211739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-261774.38925489126</v>
      </c>
      <c r="L1314" s="444">
        <f t="shared" ca="1" si="127"/>
        <v>-63087627.810428791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-63087627.810428791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-262865.11587678664</v>
      </c>
      <c r="L1315" s="444">
        <f t="shared" ca="1" si="127"/>
        <v>-63350492.926305577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-63350492.926305577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-263960.38719293993</v>
      </c>
      <c r="L1316" s="444">
        <f t="shared" ca="1" si="127"/>
        <v>-63614453.313498519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-63614453.313498519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-265060.22213957715</v>
      </c>
      <c r="L1317" s="444">
        <f t="shared" ca="1" si="127"/>
        <v>-63879513.535638094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-63879513.535638094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-266164.63973182539</v>
      </c>
      <c r="L1318" s="444">
        <f t="shared" ca="1" si="127"/>
        <v>-64145678.175369918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-64145678.175369918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-267273.65906404133</v>
      </c>
      <c r="L1319" s="444">
        <f t="shared" ca="1" si="127"/>
        <v>-64412951.834433958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-64412951.834433958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-268387.29931014148</v>
      </c>
      <c r="L1320" s="444">
        <f t="shared" ca="1" si="127"/>
        <v>-64681339.133744098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-64681339.133744098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-269505.57972393371</v>
      </c>
      <c r="L1321" s="444">
        <f t="shared" ca="1" si="127"/>
        <v>-64950844.71346803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-64950844.71346803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-270628.51963945013</v>
      </c>
      <c r="L1322" s="444">
        <f t="shared" ca="1" si="127"/>
        <v>-65221473.233107477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-65221473.233107477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-271756.13847128116</v>
      </c>
      <c r="L1323" s="444">
        <f t="shared" ca="1" si="127"/>
        <v>-65493229.37157876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-65493229.37157876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-272888.45571491151</v>
      </c>
      <c r="L1324" s="444">
        <f t="shared" ca="1" si="127"/>
        <v>-65766117.827293672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-65766117.827293672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-274025.49094705697</v>
      </c>
      <c r="L1325" s="444">
        <f t="shared" ca="1" si="127"/>
        <v>-66040143.318240732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-66040143.318240732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-275167.26382600307</v>
      </c>
      <c r="L1326" s="444">
        <f t="shared" ca="1" si="127"/>
        <v>-66315310.582066737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-66315310.582066737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-276313.79409194476</v>
      </c>
      <c r="L1327" s="444">
        <f t="shared" ca="1" si="127"/>
        <v>-66591624.376158684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-66591624.376158684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-277465.10156732786</v>
      </c>
      <c r="L1328" s="444">
        <f t="shared" ca="1" si="127"/>
        <v>-66869089.477726012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-66869089.477726012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-278621.20615719171</v>
      </c>
      <c r="L1329" s="444">
        <f t="shared" ca="1" si="127"/>
        <v>-67147710.683883205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-67147710.683883205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-279782.12784951337</v>
      </c>
      <c r="L1330" s="444">
        <f t="shared" ca="1" si="127"/>
        <v>-67427492.811732724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-67427492.811732724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-280947.886715553</v>
      </c>
      <c r="L1331" s="444">
        <f t="shared" ca="1" si="127"/>
        <v>-67708440.698448271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-67708440.698448271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-282118.50291020115</v>
      </c>
      <c r="L1332" s="444">
        <f t="shared" ca="1" si="127"/>
        <v>-67990559.201358467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-67990559.201358467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-283293.99667232693</v>
      </c>
      <c r="L1333" s="444">
        <f t="shared" ca="1" si="127"/>
        <v>-68273853.1980308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-68273853.1980308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-284474.38832512836</v>
      </c>
      <c r="L1334" s="444">
        <f t="shared" ca="1" si="127"/>
        <v>-68558327.586355925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-68558327.586355925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-285659.69827648299</v>
      </c>
      <c r="L1335" s="444">
        <f t="shared" ca="1" si="127"/>
        <v>-68843987.284632415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-68843987.284632415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-286849.9470193017</v>
      </c>
      <c r="L1336" s="444">
        <f t="shared" ca="1" si="127"/>
        <v>-69130837.231651723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-69130837.231651723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-288045.15513188217</v>
      </c>
      <c r="L1337" s="444">
        <f t="shared" ca="1" si="127"/>
        <v>-69418882.3867836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-69418882.3867836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-289245.34327826498</v>
      </c>
      <c r="L1338" s="444">
        <f t="shared" ca="1" si="127"/>
        <v>-69708127.730061859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-69708127.730061859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-290450.53220859106</v>
      </c>
      <c r="L1339" s="444">
        <f t="shared" ca="1" si="127"/>
        <v>-69998578.262270451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-69998578.262270451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-291660.74275946023</v>
      </c>
      <c r="L1340" s="444">
        <f t="shared" ca="1" si="127"/>
        <v>-70290239.005029917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-70290239.005029917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-292875.99585429131</v>
      </c>
      <c r="L1341" s="444">
        <f t="shared" ca="1" si="127"/>
        <v>-70583115.000884205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-70583115.000884205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-294096.3125036842</v>
      </c>
      <c r="L1342" s="444">
        <f t="shared" ca="1" si="127"/>
        <v>-70877211.313387886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-70877211.313387886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-295321.71380578284</v>
      </c>
      <c r="L1343" s="444">
        <f t="shared" ca="1" si="127"/>
        <v>-71172533.027193666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-71172533.027193666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-296552.22094664024</v>
      </c>
      <c r="L1344" s="444">
        <f t="shared" ca="1" si="127"/>
        <v>-71469085.248140305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-71469085.248140305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-297787.85520058463</v>
      </c>
      <c r="L1345" s="444">
        <f t="shared" ca="1" si="127"/>
        <v>-71766873.103340894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-71766873.103340894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-299028.63793058705</v>
      </c>
      <c r="L1346" s="444">
        <f t="shared" ca="1" si="127"/>
        <v>-72065901.741271481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-72065901.741271481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-300274.59058863117</v>
      </c>
      <c r="L1347" s="444">
        <f t="shared" ca="1" si="127"/>
        <v>-72366176.33186011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-72366176.33186011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-301525.7347160838</v>
      </c>
      <c r="L1348" s="444">
        <f t="shared" ca="1" si="127"/>
        <v>-72667702.066576198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-72667702.066576198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-302782.09194406751</v>
      </c>
      <c r="L1349" s="444">
        <f t="shared" ca="1" si="127"/>
        <v>-72970484.158520266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-72970484.158520266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-304043.68399383442</v>
      </c>
      <c r="L1350" s="444">
        <f t="shared" ca="1" si="127"/>
        <v>-73274527.842514098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-73274527.842514098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-305310.53267714207</v>
      </c>
      <c r="L1351" s="444">
        <f t="shared" ca="1" si="127"/>
        <v>-73579838.375191242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-73579838.375191242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-306582.65989663015</v>
      </c>
      <c r="L1352" s="444">
        <f t="shared" ca="1" si="127"/>
        <v>-73886421.035087869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-73886421.035087869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-307860.08764619945</v>
      </c>
      <c r="L1353" s="444">
        <f t="shared" ca="1" si="127"/>
        <v>-74194281.12273407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-74194281.12273407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-309142.83801139193</v>
      </c>
      <c r="L1354" s="444">
        <f t="shared" ca="1" si="127"/>
        <v>-74503423.960745469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-74503423.960745469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-310430.93316977279</v>
      </c>
      <c r="L1355" s="444">
        <f t="shared" ca="1" si="127"/>
        <v>-74813854.893915236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-74813854.893915236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-311724.39539131348</v>
      </c>
      <c r="L1356" s="444">
        <f t="shared" ca="1" si="127"/>
        <v>-75125579.289306551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-75125579.289306551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-313023.24703877728</v>
      </c>
      <c r="L1357" s="444">
        <f t="shared" ca="1" si="127"/>
        <v>-75438602.536345333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-75438602.536345333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-314327.51056810556</v>
      </c>
      <c r="L1358" s="444">
        <f t="shared" ca="1" si="127"/>
        <v>-75752930.046913445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-75752930.046913445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-315637.20852880599</v>
      </c>
      <c r="L1359" s="444">
        <f t="shared" ca="1" si="127"/>
        <v>-76068567.255442247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-76068567.255442247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-316952.36356434267</v>
      </c>
      <c r="L1360" s="444">
        <f t="shared" ca="1" si="127"/>
        <v>-76385519.619006589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-76385519.619006589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-318272.99841252743</v>
      </c>
      <c r="L1361" s="444">
        <f t="shared" ca="1" si="127"/>
        <v>-76703792.617419124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-76703792.617419124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-319599.13590591302</v>
      </c>
      <c r="L1362" s="444">
        <f t="shared" ca="1" si="127"/>
        <v>-77023391.75332503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-77023391.75332503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-320930.79897218762</v>
      </c>
      <c r="L1363" s="444">
        <f t="shared" ca="1" si="127"/>
        <v>-77344322.55229722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-77344322.55229722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-322268.01063457172</v>
      </c>
      <c r="L1364" s="444">
        <f t="shared" ca="1" si="127"/>
        <v>-77666590.562931791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-77666590.562931791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-323610.7940122158</v>
      </c>
      <c r="L1365" s="444">
        <f t="shared" ca="1" si="127"/>
        <v>-77990201.35694401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-77990201.35694401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-324959.17232060002</v>
      </c>
      <c r="L1366" s="444">
        <f t="shared" ca="1" si="127"/>
        <v>-78315160.529264614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-78315160.529264614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-326313.16887193586</v>
      </c>
      <c r="L1367" s="444">
        <f t="shared" ca="1" si="127"/>
        <v>-78641473.698136553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-78641473.698136553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-327672.80707556894</v>
      </c>
      <c r="L1368" s="444">
        <f t="shared" ca="1" si="127"/>
        <v>-78969146.505212128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-78969146.505212128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-329038.11043838388</v>
      </c>
      <c r="L1369" s="444">
        <f t="shared" ca="1" si="127"/>
        <v>-79298184.615650505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-79298184.615650505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-330409.10256521043</v>
      </c>
      <c r="L1370" s="444">
        <f t="shared" ca="1" si="127"/>
        <v>-79628593.718215719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-79628593.718215719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-331785.80715923215</v>
      </c>
      <c r="L1371" s="444">
        <f t="shared" ca="1" si="127"/>
        <v>-79960379.525374949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-79960379.525374949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-333168.24802239559</v>
      </c>
      <c r="L1372" s="444">
        <f t="shared" ca="1" si="127"/>
        <v>-80293547.773397341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-80293547.773397341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-334556.44905582228</v>
      </c>
      <c r="L1373" s="444">
        <f t="shared" ca="1" si="127"/>
        <v>-80628104.222453162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-80628104.222453162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-335950.43426022149</v>
      </c>
      <c r="L1374" s="444">
        <f t="shared" ca="1" si="127"/>
        <v>-80964054.656713381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-80964054.656713381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-337350.22773630574</v>
      </c>
      <c r="L1375" s="444">
        <f t="shared" ca="1" si="127"/>
        <v>-81301404.884449691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-81301404.884449691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-338755.85368520702</v>
      </c>
      <c r="L1376" s="444">
        <f t="shared" ca="1" si="127"/>
        <v>-81640160.738134891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-81640160.738134891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-340167.33640889538</v>
      </c>
      <c r="L1377" s="444">
        <f t="shared" ca="1" si="127"/>
        <v>-81980328.074543789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-81980328.074543789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-341584.70031059912</v>
      </c>
      <c r="L1378" s="444">
        <f t="shared" ca="1" si="127"/>
        <v>-82321912.774854392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-82321912.774854392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-343007.96989522665</v>
      </c>
      <c r="L1379" s="444">
        <f t="shared" ca="1" si="127"/>
        <v>-82664920.744749621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-82664920.744749621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-344437.16976979008</v>
      </c>
      <c r="L1380" s="444">
        <f t="shared" ca="1" si="127"/>
        <v>-83009357.914519414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-83009357.914519414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-345872.32464383089</v>
      </c>
      <c r="L1381" s="444">
        <f t="shared" ca="1" si="127"/>
        <v>-83355230.23916325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-83355230.23916325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-347313.4593298469</v>
      </c>
      <c r="L1382" s="444">
        <f t="shared" ca="1" si="127"/>
        <v>-83702543.698493093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-83702543.698493093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-348760.5987437212</v>
      </c>
      <c r="L1383" s="444">
        <f t="shared" ca="1" si="127"/>
        <v>-84051304.297236815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-84051304.297236815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-350213.76790515339</v>
      </c>
      <c r="L1384" s="444">
        <f t="shared" ca="1" si="127"/>
        <v>-84401518.065141976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-84401518.065141976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-351672.99193809158</v>
      </c>
      <c r="L1385" s="444">
        <f t="shared" ca="1" si="127"/>
        <v>-84753191.05708006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-84753191.05708006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-353138.29607116693</v>
      </c>
      <c r="L1386" s="444">
        <f t="shared" ca="1" si="127"/>
        <v>-85106329.353151232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-85106329.353151232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-354609.70563813014</v>
      </c>
      <c r="L1387" s="444">
        <f t="shared" ca="1" si="127"/>
        <v>-85460939.058789358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-85460939.058789358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-356087.246078289</v>
      </c>
      <c r="L1388" s="444">
        <f t="shared" ca="1" si="127"/>
        <v>-85817026.30486764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-85817026.30486764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-357570.9429369485</v>
      </c>
      <c r="L1389" s="444">
        <f t="shared" ca="1" si="127"/>
        <v>-86174597.247804582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-86174597.247804582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-359060.8218658524</v>
      </c>
      <c r="L1390" s="444">
        <f t="shared" ca="1" si="127"/>
        <v>-86533658.069670439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-86533658.069670439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-360556.9086236268</v>
      </c>
      <c r="L1391" s="444">
        <f t="shared" ca="1" si="127"/>
        <v>-86894214.97829406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-86894214.97829406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-362059.22907622525</v>
      </c>
      <c r="L1392" s="444">
        <f t="shared" ca="1" si="127"/>
        <v>-87256274.207370281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-87256274.207370281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-363567.80919737619</v>
      </c>
      <c r="L1393" s="444">
        <f t="shared" ca="1" si="127"/>
        <v>-87619842.016567662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-87619842.016567662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-365082.67506903195</v>
      </c>
      <c r="L1394" s="444">
        <f t="shared" ca="1" si="127"/>
        <v>-87984924.691636696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-87984924.691636696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-366603.85288181959</v>
      </c>
      <c r="L1395" s="444">
        <f t="shared" ca="1" si="127"/>
        <v>-88351528.544518515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-88351528.544518515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-368131.36893549381</v>
      </c>
      <c r="L1396" s="444">
        <f t="shared" ca="1" si="127"/>
        <v>-88719659.913454011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-88719659.913454011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-369665.24963939172</v>
      </c>
      <c r="L1397" s="444">
        <f t="shared" ca="1" si="127"/>
        <v>-89089325.163093403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-89089325.163093403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-371205.52151288919</v>
      </c>
      <c r="L1398" s="444">
        <f t="shared" ca="1" si="127"/>
        <v>-89460530.684606299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-89460530.684606299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-372752.21118585957</v>
      </c>
      <c r="L1399" s="444">
        <f t="shared" ca="1" si="127"/>
        <v>-89833282.895792156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-89833282.895792156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-374305.34539913398</v>
      </c>
      <c r="L1400" s="444">
        <f t="shared" ca="1" si="127"/>
        <v>-90207588.241191298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-90207588.241191298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-375864.95100496372</v>
      </c>
      <c r="L1401" s="444">
        <f t="shared" ca="1" si="127"/>
        <v>-90583453.192196265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-90583453.192196265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-377431.05496748444</v>
      </c>
      <c r="L1402" s="444">
        <f t="shared" ca="1" si="127"/>
        <v>-90960884.247163743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-90960884.247163743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-379003.68436318228</v>
      </c>
      <c r="L1403" s="444">
        <f t="shared" ca="1" si="127"/>
        <v>-91339887.931526929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-91339887.931526929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-380582.8663813622</v>
      </c>
      <c r="L1404" s="444">
        <f t="shared" ca="1" si="127"/>
        <v>-91720470.797908291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-91720470.797908291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-382168.62832461786</v>
      </c>
      <c r="L1405" s="444">
        <f t="shared" ca="1" si="127"/>
        <v>-92102639.426232904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-92102639.426232904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-383760.99760930374</v>
      </c>
      <c r="L1406" s="444">
        <f t="shared" ca="1" si="127"/>
        <v>-92486400.423842207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-92486400.423842207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-385360.0017660092</v>
      </c>
      <c r="L1407" s="444">
        <f t="shared" ca="1" si="127"/>
        <v>-92871760.425608218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-92871760.425608218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-386965.66844003426</v>
      </c>
      <c r="L1408" s="444">
        <f t="shared" ca="1" si="127"/>
        <v>-93258726.094048247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-93258726.094048247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-388578.02539186768</v>
      </c>
      <c r="L1409" s="444">
        <f t="shared" ca="1" si="127"/>
        <v>-93647304.119440109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-93647304.119440109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-390197.1004976671</v>
      </c>
      <c r="L1410" s="444">
        <f t="shared" ca="1" si="127"/>
        <v>-94037501.219937772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-94037501.219937772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-391822.92174974072</v>
      </c>
      <c r="L1411" s="444">
        <f t="shared" ca="1" si="127"/>
        <v>-94429324.141687512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-94429324.141687512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-393455.51725703129</v>
      </c>
      <c r="L1412" s="444">
        <f t="shared" ca="1" si="127"/>
        <v>-94822779.658944547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-94822779.658944547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-395094.91524560226</v>
      </c>
      <c r="L1413" s="444">
        <f t="shared" ca="1" si="127"/>
        <v>-95217874.574190155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-95217874.574190155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-396741.14405912563</v>
      </c>
      <c r="L1414" s="444">
        <f t="shared" ca="1" si="127"/>
        <v>-95614615.718249276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-95614615.718249276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-398394.23215937195</v>
      </c>
      <c r="L1415" s="444">
        <f t="shared" ca="1" si="127"/>
        <v>-96013009.950408652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-96013009.950408652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-400054.2081267027</v>
      </c>
      <c r="L1416" s="444">
        <f t="shared" ca="1" si="127"/>
        <v>-96413064.158535361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-96413064.158535361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-401721.10066056403</v>
      </c>
      <c r="L1417" s="444">
        <f t="shared" ca="1" si="127"/>
        <v>-96814785.259195924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-96814785.259195924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-403394.93857998302</v>
      </c>
      <c r="L1418" s="444">
        <f t="shared" ca="1" si="127"/>
        <v>-97218180.1977759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-97218180.1977759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-405075.75082406623</v>
      </c>
      <c r="L1419" s="444">
        <f t="shared" ca="1" si="127"/>
        <v>-97623255.948599964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-97623255.948599964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-406763.56645249983</v>
      </c>
      <c r="L1420" s="444">
        <f t="shared" ca="1" si="127"/>
        <v>-98030019.515052468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-98030019.515052468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-408458.41464605194</v>
      </c>
      <c r="L1421" s="444">
        <f t="shared" ca="1" si="127"/>
        <v>-98438477.929698527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-98438477.929698527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-410160.32470707718</v>
      </c>
      <c r="L1422" s="444">
        <f t="shared" ca="1" si="127"/>
        <v>-98848638.254405603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-98848638.254405603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-411869.32606002333</v>
      </c>
      <c r="L1423" s="444">
        <f t="shared" ca="1" si="127"/>
        <v>-99260507.58046563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-99260507.58046563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-413585.44825194014</v>
      </c>
      <c r="L1424" s="444">
        <f t="shared" ca="1" si="127"/>
        <v>-99674093.028717563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-99674093.028717563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-415308.72095298982</v>
      </c>
      <c r="L1425" s="444">
        <f t="shared" ca="1" si="127"/>
        <v>-100089401.74967055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-100089401.74967055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-417039.17395696061</v>
      </c>
      <c r="L1426" s="444">
        <f t="shared" ca="1" si="127"/>
        <v>-100506440.92362751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-100506440.92362751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-418776.8371817813</v>
      </c>
      <c r="L1427" s="444">
        <f t="shared" ca="1" si="127"/>
        <v>-100925217.76080929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-100925217.76080929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-420521.74067003868</v>
      </c>
      <c r="L1428" s="444">
        <f t="shared" ca="1" si="127"/>
        <v>-101345739.50147933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-101345739.50147933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-422273.9145894972</v>
      </c>
      <c r="L1429" s="444">
        <f t="shared" ca="1" si="127"/>
        <v>-101768013.41606882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-101768013.41606882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-424033.38923362008</v>
      </c>
      <c r="L1430" s="444">
        <f t="shared" ca="1" si="127"/>
        <v>-102192046.80530244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-102192046.80530244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-425800.19502209348</v>
      </c>
      <c r="L1431" s="444">
        <f t="shared" ca="1" si="127"/>
        <v>-102617847.00032453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-102617847.00032453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-427574.36250135221</v>
      </c>
      <c r="L1432" s="444">
        <f t="shared" ca="1" si="127"/>
        <v>-103045421.36282589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-103045421.36282589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-429355.92234510783</v>
      </c>
      <c r="L1433" s="444">
        <f t="shared" ca="1" si="127"/>
        <v>-103474777.28517099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-103474777.28517099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-431144.9053548791</v>
      </c>
      <c r="L1434" s="444">
        <f t="shared" ca="1" si="127"/>
        <v>-103905922.19052586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-103905922.19052586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-432941.34246052441</v>
      </c>
      <c r="L1435" s="444">
        <f t="shared" ca="1" si="127"/>
        <v>-104338863.53298639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-104338863.53298639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-434745.26472077658</v>
      </c>
      <c r="L1436" s="444">
        <f t="shared" ca="1" si="127"/>
        <v>-104773608.79770717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-104773608.79770717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-436556.70332377986</v>
      </c>
      <c r="L1437" s="444">
        <f t="shared" ca="1" si="127"/>
        <v>-105210165.50103095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-105210165.50103095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-438375.68958762893</v>
      </c>
      <c r="L1438" s="444">
        <f t="shared" ca="1" si="127"/>
        <v>-105648541.19061857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-105648541.19061857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-440202.25496091077</v>
      </c>
      <c r="L1439" s="444">
        <f t="shared" ca="1" si="127"/>
        <v>-106088743.44557948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-106088743.44557948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-442036.43102324783</v>
      </c>
      <c r="L1440" s="444">
        <f t="shared" ca="1" si="127"/>
        <v>-106530779.87660274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-106530779.87660274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-443878.24948584475</v>
      </c>
      <c r="L1441" s="444">
        <f t="shared" ca="1" si="127"/>
        <v>-106974658.12608859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-106974658.12608859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-445727.74219203572</v>
      </c>
      <c r="L1442" s="444">
        <f t="shared" ca="1" si="127"/>
        <v>-107420385.86828062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-107420385.86828062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-447584.94111783593</v>
      </c>
      <c r="L1443" s="444">
        <f t="shared" ca="1" si="127"/>
        <v>-107867970.80939846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-107867970.80939846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-449449.87837249349</v>
      </c>
      <c r="L1444" s="444">
        <f t="shared" ca="1" si="127"/>
        <v>-108317420.68777095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-108317420.68777095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-451322.58619904553</v>
      </c>
      <c r="L1445" s="444">
        <f t="shared" ca="1" si="127"/>
        <v>-108768743.27396999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-108768743.27396999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-453203.09697487496</v>
      </c>
      <c r="L1446" s="444">
        <f t="shared" ca="1" si="127"/>
        <v>-109221946.37094487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-109221946.37094487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-455091.44321227027</v>
      </c>
      <c r="L1447" s="444">
        <f t="shared" ca="1" si="127"/>
        <v>-109677037.81415714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-109677037.81415714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-456987.65755898808</v>
      </c>
      <c r="L1448" s="444">
        <f t="shared" ca="1" si="127"/>
        <v>-110134025.47171614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-110134025.47171614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-458891.7727988172</v>
      </c>
      <c r="L1449" s="444">
        <f t="shared" ca="1" si="127"/>
        <v>-110592917.24451496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-110592917.24451496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-460803.82185214572</v>
      </c>
      <c r="L1450" s="444">
        <f t="shared" ca="1" si="127"/>
        <v>-111053721.0663671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-111053721.0663671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-462723.83777652954</v>
      </c>
      <c r="L1451" s="444">
        <f t="shared" ca="1" si="127"/>
        <v>-111516444.90414363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-111516444.90414363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-464651.85376726516</v>
      </c>
      <c r="L1452" s="444">
        <f t="shared" ca="1" si="127"/>
        <v>-111981096.75791089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-111981096.75791089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-466587.90315796196</v>
      </c>
      <c r="L1453" s="444">
        <f t="shared" ca="1" si="127"/>
        <v>-112447684.66106886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-112447684.66106886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-468532.01942112017</v>
      </c>
      <c r="L1454" s="444">
        <f t="shared" ca="1" si="127"/>
        <v>-112916216.68048997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-112916216.68048997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-470484.23616870819</v>
      </c>
      <c r="L1455" s="444">
        <f t="shared" ca="1" si="127"/>
        <v>-113386700.91665868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-113386700.91665868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-472444.58715274453</v>
      </c>
      <c r="L1456" s="444">
        <f t="shared" ca="1" si="127"/>
        <v>-113859145.50381143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-113859145.50381143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-474413.10626588098</v>
      </c>
      <c r="L1457" s="444">
        <f t="shared" ca="1" si="127"/>
        <v>-114333558.61007732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-114333558.61007732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-476389.82754198881</v>
      </c>
      <c r="L1458" s="444">
        <f t="shared" ca="1" si="127"/>
        <v>-114809948.43761931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-114809948.43761931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-478374.78515674715</v>
      </c>
      <c r="L1459" s="444">
        <f t="shared" ca="1" si="127"/>
        <v>-115288323.22277606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-115288323.22277606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-480368.01342823356</v>
      </c>
      <c r="L1460" s="444">
        <f t="shared" ca="1" si="127"/>
        <v>-115768691.2362043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-115768691.2362043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-482369.5468175179</v>
      </c>
      <c r="L1461" s="444">
        <f t="shared" ca="1" si="127"/>
        <v>-116251060.78302181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-116251060.78302181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-484379.41992925754</v>
      </c>
      <c r="L1462" s="444">
        <f t="shared" ca="1" si="127"/>
        <v>-116735440.20295106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-116735440.20295106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-486397.66751229612</v>
      </c>
      <c r="L1463" s="444">
        <f t="shared" ca="1" si="127"/>
        <v>-117221837.87046336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-117221837.87046336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-488424.324460264</v>
      </c>
      <c r="L1464" s="444">
        <f t="shared" ca="1" si="127"/>
        <v>-117710262.19492362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-117710262.19492362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-490459.42581218173</v>
      </c>
      <c r="L1465" s="444">
        <f t="shared" ca="1" si="127"/>
        <v>-118200721.62073581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-118200721.62073581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-492503.00675306586</v>
      </c>
      <c r="L1466" s="444">
        <f t="shared" ca="1" si="127"/>
        <v>-118693224.62748888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-118693224.62748888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-494555.10261453694</v>
      </c>
      <c r="L1467" s="444">
        <f t="shared" ca="1" si="127"/>
        <v>-119187779.73010342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-119187779.73010342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-496615.7488754309</v>
      </c>
      <c r="L1468" s="444">
        <f t="shared" ca="1" si="127"/>
        <v>-119684395.47897884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-119684395.47897884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-498684.98116241186</v>
      </c>
      <c r="L1469" s="444">
        <f t="shared" ca="1" si="127"/>
        <v>-120183080.46014126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-120183080.46014126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-500762.83525058854</v>
      </c>
      <c r="L1470" s="444">
        <f t="shared" ca="1" si="127"/>
        <v>-120683843.29539184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-120683843.29539184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-502849.34706413274</v>
      </c>
      <c r="L1471" s="444">
        <f t="shared" ca="1" si="127"/>
        <v>-121186692.64245598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-121186692.64245598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-504944.55267689988</v>
      </c>
      <c r="L1472" s="444">
        <f t="shared" ca="1" si="127"/>
        <v>-121691637.19513288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-121691637.19513288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-507048.48831305368</v>
      </c>
      <c r="L1473" s="444">
        <f t="shared" ca="1" si="127"/>
        <v>-122198685.68344593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-122198685.68344593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-509161.19034769136</v>
      </c>
      <c r="L1474" s="444">
        <f t="shared" ca="1" si="127"/>
        <v>-122707846.87379362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-122707846.87379362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-511282.69530747342</v>
      </c>
      <c r="L1475" s="444">
        <f t="shared" ca="1" si="127"/>
        <v>-123219129.5691011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-123219129.5691011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-513413.03987125464</v>
      </c>
      <c r="L1476" s="444">
        <f t="shared" ca="1" si="127"/>
        <v>-123732542.60897236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-123732542.60897236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-515552.26087071811</v>
      </c>
      <c r="L1477" s="444">
        <f t="shared" ca="1" si="127"/>
        <v>-124248094.86984308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-124248094.86984308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-517700.39529101283</v>
      </c>
      <c r="L1478" s="444">
        <f t="shared" ca="1" si="127"/>
        <v>-124765795.2651341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-124765795.2651341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-519857.48027139198</v>
      </c>
      <c r="L1479" s="444">
        <f t="shared" ca="1" si="127"/>
        <v>-125285652.7454055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-125285652.7454055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-522023.55310585623</v>
      </c>
      <c r="L1480" s="444">
        <f t="shared" ca="1" si="127"/>
        <v>-125807676.29851136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-125807676.29851136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-524198.65124379733</v>
      </c>
      <c r="L1481" s="444">
        <f t="shared" ca="1" si="127"/>
        <v>-126331874.94975515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-126331874.94975515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-526382.81229064649</v>
      </c>
      <c r="L1482" s="444">
        <f t="shared" ca="1" si="127"/>
        <v>-126858257.7620458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-126858257.7620458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-528576.07400852419</v>
      </c>
      <c r="L1483" s="444">
        <f t="shared" ca="1" si="127"/>
        <v>-127386833.83605433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-127386833.83605433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-530778.47431689303</v>
      </c>
      <c r="L1484" s="444">
        <f t="shared" ca="1" si="127"/>
        <v>-127917612.31037122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-127917612.31037122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-532990.05129321339</v>
      </c>
      <c r="L1485" s="444">
        <f t="shared" ca="1" si="127"/>
        <v>-128450602.36166443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-128450602.36166443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-535210.84317360178</v>
      </c>
      <c r="L1486" s="444">
        <f t="shared" ca="1" si="127"/>
        <v>-128985813.20483804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-128985813.20483804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-537440.88835349178</v>
      </c>
      <c r="L1487" s="444">
        <f t="shared" ca="1" si="127"/>
        <v>-129523254.09319153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-129523254.09319153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-539680.22538829804</v>
      </c>
      <c r="L1488" s="444">
        <f t="shared" ca="1" si="127"/>
        <v>-130062934.31857984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-130062934.31857984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-541928.89299408253</v>
      </c>
      <c r="L1489" s="444">
        <f t="shared" ca="1" si="127"/>
        <v>-130604863.21157391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-130604863.21157391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-544186.93004822463</v>
      </c>
      <c r="L1490" s="444">
        <f t="shared" ca="1" si="127"/>
        <v>-131149050.14162214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-131149050.14162214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-546454.37559009227</v>
      </c>
      <c r="L1491" s="444">
        <f t="shared" ca="1" si="127"/>
        <v>-131695504.51721223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-131695504.51721223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-548731.26882171759</v>
      </c>
      <c r="L1492" s="444">
        <f t="shared" ca="1" si="127"/>
        <v>-132244235.78603394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-132244235.78603394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-551017.64910847472</v>
      </c>
      <c r="L1493" s="444">
        <f t="shared" ca="1" si="127"/>
        <v>-132795253.43514241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-132795253.43514241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-553313.55597976001</v>
      </c>
      <c r="L1494" s="444">
        <f t="shared" ca="1" si="127"/>
        <v>-133348566.99112217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-133348566.99112217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-555619.02912967559</v>
      </c>
      <c r="L1495" s="444">
        <f t="shared" ca="1" si="127"/>
        <v>-133904186.02025184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-133904186.02025184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-557934.10841771599</v>
      </c>
      <c r="L1496" s="444">
        <f t="shared" ca="1" si="127"/>
        <v>-134462120.12866956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-134462120.12866956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-560258.83386945655</v>
      </c>
      <c r="L1497" s="444">
        <f t="shared" ca="1" si="127"/>
        <v>-135022378.96253902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-135022378.96253902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-562593.2456772459</v>
      </c>
      <c r="L1498" s="444">
        <f t="shared" ca="1" si="127"/>
        <v>-135584972.20821625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-135584972.20821625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-564937.38420090103</v>
      </c>
      <c r="L1499" s="444">
        <f t="shared" ca="1" si="127"/>
        <v>-136149909.59241715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-136149909.59241715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-567291.2899684048</v>
      </c>
      <c r="L1500" s="444">
        <f t="shared" ca="1" si="127"/>
        <v>-136717200.88238555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-136717200.88238555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-569655.00367660646</v>
      </c>
      <c r="L1501" s="444">
        <f t="shared" ca="1" si="127"/>
        <v>-137286855.88606215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-137286855.88606215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-572028.56619192555</v>
      </c>
      <c r="L1502" s="444">
        <f t="shared" ca="1" si="127"/>
        <v>-137858884.45225406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-137858884.45225406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-574412.0185510586</v>
      </c>
      <c r="L1503" s="444">
        <f t="shared" ca="1" si="127"/>
        <v>-138433296.47080511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-138433296.47080511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-576805.40196168795</v>
      </c>
      <c r="L1504" s="444">
        <f t="shared" ca="1" si="127"/>
        <v>-139010101.87276679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-139010101.87276679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-579208.75780319492</v>
      </c>
      <c r="L1505" s="444">
        <f t="shared" ca="1" si="127"/>
        <v>-139589310.63056999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-139589310.63056999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-581622.12762737495</v>
      </c>
      <c r="L1506" s="444">
        <f t="shared" ca="1" si="127"/>
        <v>-140170932.75819737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-140170932.75819737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-584045.55315915565</v>
      </c>
      <c r="L1507" s="444">
        <f t="shared" ca="1" si="127"/>
        <v>-140754978.31135651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-140754978.31135651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-586479.0762973188</v>
      </c>
      <c r="L1508" s="444">
        <f t="shared" ca="1" si="127"/>
        <v>-141341457.38765383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-141341457.38765383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-588922.73911522422</v>
      </c>
      <c r="L1509" s="444">
        <f t="shared" ca="1" si="127"/>
        <v>-141930380.12676907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-141930380.12676907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-591376.58386153774</v>
      </c>
      <c r="L1510" s="444">
        <f t="shared" ca="1" si="127"/>
        <v>-142521756.7106306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-142521756.7106306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-593840.65296096075</v>
      </c>
      <c r="L1511" s="444">
        <f t="shared" ca="1" si="127"/>
        <v>-143115597.36359155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-143115597.36359155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-596314.98901496478</v>
      </c>
      <c r="L1512" s="444">
        <f t="shared" ca="1" si="127"/>
        <v>-143711912.35260651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-143711912.35260651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-598799.63480252714</v>
      </c>
      <c r="L1513" s="444">
        <f t="shared" ca="1" si="127"/>
        <v>-144310711.98740903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-144310711.98740903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-601294.63328087097</v>
      </c>
      <c r="L1514" s="444">
        <f t="shared" ca="1" si="127"/>
        <v>-144912006.6206899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-144912006.6206899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-603800.02758620796</v>
      </c>
      <c r="L1515" s="444">
        <f t="shared" ca="1" si="127"/>
        <v>-145515806.64827612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-145515806.64827612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-606315.86103448388</v>
      </c>
      <c r="L1516" s="444">
        <f t="shared" ca="1" si="127"/>
        <v>-146122122.5093106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-146122122.5093106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-608842.1771221275</v>
      </c>
      <c r="L1517" s="444">
        <f t="shared" ca="1" si="127"/>
        <v>-146730964.68643272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-146730964.68643272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-611379.01952680293</v>
      </c>
      <c r="L1518" s="444">
        <f t="shared" ca="1" si="127"/>
        <v>-147342343.70595953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-147342343.70595953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-613926.43210816465</v>
      </c>
      <c r="L1519" s="444">
        <f t="shared" ca="1" si="127"/>
        <v>-147956270.13806769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-147956270.13806769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-616484.4589086154</v>
      </c>
      <c r="L1520" s="444">
        <f t="shared" ca="1" si="127"/>
        <v>-148572754.59697631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-148572754.59697631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-619053.14415406797</v>
      </c>
      <c r="L1521" s="444">
        <f t="shared" ca="1" si="127"/>
        <v>-149191807.74113038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-149191807.74113038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-621632.53225470986</v>
      </c>
      <c r="L1522" s="444">
        <f t="shared" ca="1" si="127"/>
        <v>-149813440.27338508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-149813440.27338508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-624222.66780577111</v>
      </c>
      <c r="L1523" s="444">
        <f t="shared" ca="1" si="127"/>
        <v>-150437662.94119084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-150437662.94119084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-626823.59558829514</v>
      </c>
      <c r="L1524" s="444">
        <f t="shared" ca="1" si="127"/>
        <v>-151064486.53677914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-151064486.53677914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-629435.36056991306</v>
      </c>
      <c r="L1525" s="444">
        <f t="shared" ca="1" si="127"/>
        <v>-151693921.89734906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-151693921.89734906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-632058.00790562108</v>
      </c>
      <c r="L1526" s="444">
        <f t="shared" ca="1" si="127"/>
        <v>-152325979.90525469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-152325979.90525469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-634691.58293856122</v>
      </c>
      <c r="L1527" s="444">
        <f t="shared" ca="1" si="127"/>
        <v>-152960671.48819324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-152960671.48819324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-637336.13120080519</v>
      </c>
      <c r="L1528" s="444">
        <f t="shared" ca="1" si="127"/>
        <v>-153598007.61939403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-153598007.61939403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-639991.69841414178</v>
      </c>
      <c r="L1529" s="444">
        <f t="shared" ca="1" si="127"/>
        <v>-154237999.31780818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-154237999.31780818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-642658.33049086737</v>
      </c>
      <c r="L1530" s="444">
        <f t="shared" ca="1" si="127"/>
        <v>-154880657.64829904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-154880657.64829904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-645336.07353457937</v>
      </c>
      <c r="L1531" s="444">
        <f t="shared" ca="1" si="127"/>
        <v>-155525993.72183362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-155525993.72183362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-648024.97384097334</v>
      </c>
      <c r="L1532" s="444">
        <f t="shared" ca="1" si="127"/>
        <v>-156174018.6956746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-156174018.6956746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-650725.07789864414</v>
      </c>
      <c r="L1533" s="444">
        <f t="shared" ca="1" si="127"/>
        <v>-156824743.77357325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-156824743.77357325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-653436.43238988856</v>
      </c>
      <c r="L1534" s="444">
        <f t="shared" ca="1" si="127"/>
        <v>-157478180.20596313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-157478180.20596313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-656159.08419151301</v>
      </c>
      <c r="L1535" s="444">
        <f t="shared" ca="1" si="127"/>
        <v>-158134339.29015464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-158134339.29015464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-658893.08037564426</v>
      </c>
      <c r="L1536" s="444">
        <f t="shared" ca="1" si="127"/>
        <v>-158793232.37053028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-158793232.37053028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-661638.46821054281</v>
      </c>
      <c r="L1537" s="444">
        <f t="shared" ca="1" si="127"/>
        <v>-159454870.83874083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-159454870.83874083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-664395.29516142013</v>
      </c>
      <c r="L1538" s="444">
        <f t="shared" ref="L1538:L1792" ca="1" si="132">I1538-J1538+K1538</f>
        <v>-160119266.13390225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-160119266.13390225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-667163.60889125941</v>
      </c>
      <c r="L1539" s="444">
        <f t="shared" ca="1" si="132"/>
        <v>-160786429.7427935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-160786429.7427935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-669943.45726163953</v>
      </c>
      <c r="L1540" s="444">
        <f t="shared" ca="1" si="132"/>
        <v>-161456373.20005515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-161456373.20005515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-672734.88833356311</v>
      </c>
      <c r="L1541" s="444">
        <f t="shared" ca="1" si="132"/>
        <v>-162129108.08838871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-162129108.08838871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-675537.95036828634</v>
      </c>
      <c r="L1542" s="444">
        <f t="shared" ca="1" si="132"/>
        <v>-162804646.038757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-162804646.038757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-678352.69182815414</v>
      </c>
      <c r="L1543" s="444">
        <f t="shared" ca="1" si="132"/>
        <v>-163482998.73058516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-163482998.73058516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-681179.16137743811</v>
      </c>
      <c r="L1544" s="444">
        <f t="shared" ca="1" si="132"/>
        <v>-164164177.89196259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-164164177.89196259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-684017.40788317739</v>
      </c>
      <c r="L1545" s="444">
        <f t="shared" ca="1" si="132"/>
        <v>-164848195.29984576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-164848195.29984576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-686867.48041602399</v>
      </c>
      <c r="L1546" s="444">
        <f t="shared" ca="1" si="132"/>
        <v>-165535062.78026178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-165535062.78026178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-689729.42825109081</v>
      </c>
      <c r="L1547" s="444">
        <f t="shared" ca="1" si="132"/>
        <v>-166224792.20851287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-166224792.20851287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-692603.30086880364</v>
      </c>
      <c r="L1548" s="444">
        <f t="shared" ca="1" si="132"/>
        <v>-166917395.50938168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-166917395.50938168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-695489.14795575698</v>
      </c>
      <c r="L1549" s="444">
        <f t="shared" ca="1" si="132"/>
        <v>-167612884.65733743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-167612884.65733743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-698387.01940557256</v>
      </c>
      <c r="L1550" s="444">
        <f t="shared" ca="1" si="132"/>
        <v>-168311271.676743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-168311271.676743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-701296.96531976247</v>
      </c>
      <c r="L1551" s="444">
        <f t="shared" ca="1" si="132"/>
        <v>-169012568.64206275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-169012568.64206275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-704219.03600859479</v>
      </c>
      <c r="L1552" s="444">
        <f t="shared" ca="1" si="132"/>
        <v>-169716787.67807135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-169716787.67807135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-707153.28199196397</v>
      </c>
      <c r="L1553" s="444">
        <f t="shared" ca="1" si="132"/>
        <v>-170423940.96006331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-170423940.96006331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-710099.75400026375</v>
      </c>
      <c r="L1554" s="444">
        <f t="shared" ca="1" si="132"/>
        <v>-171134040.71406358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-171134040.71406358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-713058.50297526491</v>
      </c>
      <c r="L1555" s="444">
        <f t="shared" ca="1" si="132"/>
        <v>-171847099.21703884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-171847099.21703884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-716029.58007099514</v>
      </c>
      <c r="L1556" s="444">
        <f t="shared" ca="1" si="132"/>
        <v>-172563128.79710984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-172563128.79710984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-719013.03665462439</v>
      </c>
      <c r="L1557" s="444">
        <f t="shared" ca="1" si="132"/>
        <v>-173282141.83376446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-173282141.83376446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-722008.92430735193</v>
      </c>
      <c r="L1558" s="444">
        <f t="shared" ca="1" si="132"/>
        <v>-174004150.75807181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-174004150.75807181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-725017.29482529918</v>
      </c>
      <c r="L1559" s="444">
        <f t="shared" ca="1" si="132"/>
        <v>-174729168.0528971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-174729168.0528971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-728038.20022040454</v>
      </c>
      <c r="L1560" s="444">
        <f t="shared" ca="1" si="132"/>
        <v>-175457206.2531175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-175457206.2531175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-731071.69272132288</v>
      </c>
      <c r="L1561" s="444">
        <f t="shared" ca="1" si="132"/>
        <v>-176188277.94583884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-176188277.94583884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-734117.8247743285</v>
      </c>
      <c r="L1562" s="444">
        <f t="shared" ca="1" si="132"/>
        <v>-176922395.77061316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-176922395.77061316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-737176.6490442215</v>
      </c>
      <c r="L1563" s="444">
        <f t="shared" ca="1" si="132"/>
        <v>-177659572.41965738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-177659572.41965738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-740248.21841523913</v>
      </c>
      <c r="L1564" s="444">
        <f t="shared" ca="1" si="132"/>
        <v>-178399820.63807261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-178399820.63807261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-743332.58599196922</v>
      </c>
      <c r="L1565" s="444">
        <f t="shared" ca="1" si="132"/>
        <v>-179143153.22406459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-179143153.22406459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-746429.80510026915</v>
      </c>
      <c r="L1566" s="444">
        <f t="shared" ca="1" si="132"/>
        <v>-179889583.02916485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-179889583.02916485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-749539.92928818683</v>
      </c>
      <c r="L1567" s="444">
        <f t="shared" ca="1" si="132"/>
        <v>-180639122.95845303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-180639122.95845303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-752663.01232688758</v>
      </c>
      <c r="L1568" s="444">
        <f t="shared" ca="1" si="132"/>
        <v>-181391785.97077993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-181391785.97077993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-755799.10821158299</v>
      </c>
      <c r="L1569" s="444">
        <f t="shared" ca="1" si="132"/>
        <v>-182147585.0789915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-182147585.0789915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-758948.27116246463</v>
      </c>
      <c r="L1570" s="444">
        <f t="shared" ca="1" si="132"/>
        <v>-182906533.35015395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-182906533.35015395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-762110.55562564149</v>
      </c>
      <c r="L1571" s="444">
        <f t="shared" ca="1" si="132"/>
        <v>-183668643.9057796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-183668643.9057796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-765286.01627408166</v>
      </c>
      <c r="L1572" s="444">
        <f t="shared" ca="1" si="132"/>
        <v>-184433929.92205369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-184433929.92205369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-768474.70800855709</v>
      </c>
      <c r="L1573" s="444">
        <f t="shared" ca="1" si="132"/>
        <v>-185202404.63006225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-185202404.63006225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-771676.68595859269</v>
      </c>
      <c r="L1574" s="444">
        <f t="shared" ca="1" si="132"/>
        <v>-185974081.31602085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-185974081.31602085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-774892.00548342022</v>
      </c>
      <c r="L1575" s="444">
        <f t="shared" ca="1" si="132"/>
        <v>-186748973.32150427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-186748973.32150427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-778120.72217293445</v>
      </c>
      <c r="L1576" s="444">
        <f t="shared" ca="1" si="132"/>
        <v>-187527094.04367721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-187527094.04367721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-781362.89184865507</v>
      </c>
      <c r="L1577" s="444">
        <f t="shared" ca="1" si="132"/>
        <v>-188308456.93552586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-188308456.93552586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-784618.57056469109</v>
      </c>
      <c r="L1578" s="444">
        <f t="shared" ca="1" si="132"/>
        <v>-189093075.50609055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-189093075.50609055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-787887.81460871059</v>
      </c>
      <c r="L1579" s="444">
        <f t="shared" ca="1" si="132"/>
        <v>-189880963.32069927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-189880963.32069927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-791170.68050291366</v>
      </c>
      <c r="L1580" s="444">
        <f t="shared" ca="1" si="132"/>
        <v>-190672134.0012022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-190672134.0012022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-794467.2250050091</v>
      </c>
      <c r="L1581" s="444">
        <f t="shared" ca="1" si="132"/>
        <v>-191466601.2262072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-191466601.2262072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-797777.50510919665</v>
      </c>
      <c r="L1582" s="444">
        <f t="shared" ca="1" si="132"/>
        <v>-192264378.73131639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-192264378.73131639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-801101.57804715156</v>
      </c>
      <c r="L1583" s="444">
        <f t="shared" ca="1" si="132"/>
        <v>-193065480.30936354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-193065480.30936354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-804439.5012890147</v>
      </c>
      <c r="L1584" s="444">
        <f t="shared" ca="1" si="132"/>
        <v>-193869919.81065255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-193869919.81065255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-807791.33254438569</v>
      </c>
      <c r="L1585" s="444">
        <f t="shared" ca="1" si="132"/>
        <v>-194677711.14319694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-194677711.14319694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-811157.12976332055</v>
      </c>
      <c r="L1586" s="444">
        <f t="shared" ca="1" si="132"/>
        <v>-195488868.27296028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-195488868.27296028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-814536.95113733446</v>
      </c>
      <c r="L1587" s="444">
        <f t="shared" ca="1" si="132"/>
        <v>-196303405.22409761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-196303405.22409761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-817930.85510040668</v>
      </c>
      <c r="L1588" s="444">
        <f t="shared" ca="1" si="132"/>
        <v>-197121336.079198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-197121336.079198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-821338.90032999171</v>
      </c>
      <c r="L1589" s="444">
        <f t="shared" ca="1" si="132"/>
        <v>-197942674.97952798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-197942674.97952798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-824761.14574803319</v>
      </c>
      <c r="L1590" s="444">
        <f t="shared" ca="1" si="132"/>
        <v>-198767436.125276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-198767436.125276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-828197.65052198328</v>
      </c>
      <c r="L1591" s="444">
        <f t="shared" ca="1" si="132"/>
        <v>-199595633.77579799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-199595633.77579799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-831648.47406582499</v>
      </c>
      <c r="L1592" s="444">
        <f t="shared" ca="1" si="132"/>
        <v>-200427282.2498638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-200427282.2498638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-835113.67604109913</v>
      </c>
      <c r="L1593" s="444">
        <f t="shared" ca="1" si="132"/>
        <v>-201262395.9259049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-201262395.9259049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-838593.31635793706</v>
      </c>
      <c r="L1594" s="444">
        <f t="shared" ca="1" si="132"/>
        <v>-202100989.24226284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-202100989.24226284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-842087.45517609513</v>
      </c>
      <c r="L1595" s="444">
        <f t="shared" ca="1" si="132"/>
        <v>-202943076.69743893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-202943076.69743893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-845596.15290599549</v>
      </c>
      <c r="L1596" s="444">
        <f t="shared" ca="1" si="132"/>
        <v>-203788672.85034493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-203788672.85034493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-849119.47020977049</v>
      </c>
      <c r="L1597" s="444">
        <f t="shared" ca="1" si="132"/>
        <v>-204637792.3205547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-204637792.3205547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-852657.4680023113</v>
      </c>
      <c r="L1598" s="444">
        <f t="shared" ca="1" si="132"/>
        <v>-205490449.78855702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-205490449.78855702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-856210.20745232096</v>
      </c>
      <c r="L1599" s="444">
        <f t="shared" ca="1" si="132"/>
        <v>-206346659.99600935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-206346659.99600935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-859777.74998337228</v>
      </c>
      <c r="L1600" s="444">
        <f t="shared" ca="1" si="132"/>
        <v>-207206437.74599272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-207206437.74599272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-863360.15727496962</v>
      </c>
      <c r="L1601" s="444">
        <f t="shared" ca="1" si="132"/>
        <v>-208069797.90326768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-208069797.90326768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-866957.49126361532</v>
      </c>
      <c r="L1602" s="444">
        <f t="shared" ca="1" si="132"/>
        <v>-208936755.39453131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-208936755.39453131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-870569.81414388039</v>
      </c>
      <c r="L1603" s="444">
        <f t="shared" ca="1" si="132"/>
        <v>-209807325.20867518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-209807325.20867518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-874197.18836947985</v>
      </c>
      <c r="L1604" s="444">
        <f t="shared" ca="1" si="132"/>
        <v>-210681522.39704466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-210681522.39704466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-877839.67665435269</v>
      </c>
      <c r="L1605" s="444">
        <f t="shared" ca="1" si="132"/>
        <v>-211559362.073699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-211559362.073699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-881497.34197374585</v>
      </c>
      <c r="L1606" s="444">
        <f t="shared" ca="1" si="132"/>
        <v>-212440859.41567275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-212440859.41567275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-885170.24756530311</v>
      </c>
      <c r="L1607" s="444">
        <f t="shared" ca="1" si="132"/>
        <v>-213326029.66323805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-213326029.66323805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-888858.45693015854</v>
      </c>
      <c r="L1608" s="444">
        <f t="shared" ca="1" si="132"/>
        <v>-214214888.12016821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-214214888.12016821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-892562.03383403423</v>
      </c>
      <c r="L1609" s="444">
        <f t="shared" ca="1" si="132"/>
        <v>-215107450.15400225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-215107450.15400225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-896281.04230834264</v>
      </c>
      <c r="L1610" s="444">
        <f t="shared" ca="1" si="132"/>
        <v>-216003731.19631058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-216003731.19631058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-900015.54665129411</v>
      </c>
      <c r="L1611" s="444">
        <f t="shared" ca="1" si="132"/>
        <v>-216903746.74296188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-216903746.74296188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-903765.61142900784</v>
      </c>
      <c r="L1612" s="444">
        <f t="shared" ca="1" si="132"/>
        <v>-217807512.35439089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-217807512.35439089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-907531.30147662887</v>
      </c>
      <c r="L1613" s="444">
        <f t="shared" ca="1" si="132"/>
        <v>-218715043.65586752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-218715043.65586752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-911312.68189944793</v>
      </c>
      <c r="L1614" s="444">
        <f t="shared" ca="1" si="132"/>
        <v>-219626356.33776698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-219626356.33776698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-915109.81807402894</v>
      </c>
      <c r="L1615" s="444">
        <f t="shared" ca="1" si="132"/>
        <v>-220541466.15584099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-220541466.15584099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-918922.77564933745</v>
      </c>
      <c r="L1616" s="444">
        <f t="shared" ca="1" si="132"/>
        <v>-221460388.93149033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-221460388.93149033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-922751.62054787634</v>
      </c>
      <c r="L1617" s="444">
        <f t="shared" ca="1" si="132"/>
        <v>-222383140.55203822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-222383140.55203822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-926596.41896682582</v>
      </c>
      <c r="L1618" s="444">
        <f t="shared" ca="1" si="132"/>
        <v>-223309736.97100505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-223309736.97100505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-930457.23737918772</v>
      </c>
      <c r="L1619" s="444">
        <f t="shared" ca="1" si="132"/>
        <v>-224240194.20838425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-224240194.20838425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-934334.14253493445</v>
      </c>
      <c r="L1620" s="444">
        <f t="shared" ca="1" si="132"/>
        <v>-225174528.35091919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-225174528.35091919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-938227.20146216324</v>
      </c>
      <c r="L1621" s="444">
        <f t="shared" ca="1" si="132"/>
        <v>-226112755.55238134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-226112755.55238134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-942136.48146825552</v>
      </c>
      <c r="L1622" s="444">
        <f t="shared" ca="1" si="132"/>
        <v>-227054892.0338496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-227054892.0338496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-946062.05014104012</v>
      </c>
      <c r="L1623" s="444">
        <f t="shared" ca="1" si="132"/>
        <v>-228000954.08399063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-228000954.08399063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-950003.97534996097</v>
      </c>
      <c r="L1624" s="444">
        <f t="shared" ca="1" si="132"/>
        <v>-228950958.0593406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-228950958.0593406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-953962.32524725248</v>
      </c>
      <c r="L1625" s="444">
        <f t="shared" ca="1" si="132"/>
        <v>-229904920.38458785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-229904920.38458785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-957937.16826911597</v>
      </c>
      <c r="L1626" s="444">
        <f t="shared" ca="1" si="132"/>
        <v>-230862857.55285698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-230862857.55285698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-961928.57313690416</v>
      </c>
      <c r="L1627" s="444">
        <f t="shared" ca="1" si="132"/>
        <v>-231824786.12599388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-231824786.12599388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-965936.60885830794</v>
      </c>
      <c r="L1628" s="444">
        <f t="shared" ca="1" si="132"/>
        <v>-232790722.73485219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-232790722.73485219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-969961.34472855076</v>
      </c>
      <c r="L1629" s="444">
        <f t="shared" ca="1" si="132"/>
        <v>-233760684.07958075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-233760684.07958075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-974002.85033158655</v>
      </c>
      <c r="L1630" s="444">
        <f t="shared" ca="1" si="132"/>
        <v>-234734686.92991233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-234734686.92991233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-978061.19554130128</v>
      </c>
      <c r="L1631" s="444">
        <f t="shared" ca="1" si="132"/>
        <v>-235712748.12545362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-235712748.12545362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-982136.45052272337</v>
      </c>
      <c r="L1632" s="444">
        <f t="shared" ca="1" si="132"/>
        <v>-236694884.57597634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-236694884.57597634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-986228.68573323474</v>
      </c>
      <c r="L1633" s="444">
        <f t="shared" ca="1" si="132"/>
        <v>-237681113.26170957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-237681113.26170957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-990337.97192378994</v>
      </c>
      <c r="L1634" s="444">
        <f t="shared" ca="1" si="132"/>
        <v>-238671451.23363337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-238671451.23363337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-994464.38014013902</v>
      </c>
      <c r="L1635" s="444">
        <f t="shared" ca="1" si="132"/>
        <v>-239665915.61377349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-239665915.61377349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-998607.98172405618</v>
      </c>
      <c r="L1636" s="444">
        <f t="shared" ca="1" si="132"/>
        <v>-240664523.59549755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-240664523.59549755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-1002768.8483145729</v>
      </c>
      <c r="L1637" s="444">
        <f t="shared" ca="1" si="132"/>
        <v>-241667292.44381213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-241667292.44381213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-1006947.0518492172</v>
      </c>
      <c r="L1638" s="444">
        <f t="shared" ca="1" si="132"/>
        <v>-242674239.49566135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-242674239.49566135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-1011142.6645652556</v>
      </c>
      <c r="L1639" s="444">
        <f t="shared" ca="1" si="132"/>
        <v>-243685382.16022661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-243685382.16022661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-1015355.7590009441</v>
      </c>
      <c r="L1640" s="444">
        <f t="shared" ca="1" si="132"/>
        <v>-244700737.91922757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-244700737.91922757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-1019586.4079967814</v>
      </c>
      <c r="L1641" s="444">
        <f t="shared" ca="1" si="132"/>
        <v>-245720324.32722434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-245720324.32722434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-1023834.6846967681</v>
      </c>
      <c r="L1642" s="444">
        <f t="shared" ca="1" si="132"/>
        <v>-246744159.01192111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-246744159.01192111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-1028100.6625496711</v>
      </c>
      <c r="L1643" s="444">
        <f t="shared" ca="1" si="132"/>
        <v>-247772259.67447078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-247772259.67447078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-1032384.4153102948</v>
      </c>
      <c r="L1644" s="444">
        <f t="shared" ca="1" si="132"/>
        <v>-248804644.08978108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-248804644.08978108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-1036686.0170407546</v>
      </c>
      <c r="L1645" s="444">
        <f t="shared" ca="1" si="132"/>
        <v>-249841330.10682184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-249841330.10682184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-1041005.5421117577</v>
      </c>
      <c r="L1646" s="444">
        <f t="shared" ca="1" si="132"/>
        <v>-250882335.64893359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-250882335.64893359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-1045343.0652038901</v>
      </c>
      <c r="L1647" s="444">
        <f t="shared" ca="1" si="132"/>
        <v>-251927678.71413746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-251927678.71413746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-1049698.661308906</v>
      </c>
      <c r="L1648" s="444">
        <f t="shared" ca="1" si="132"/>
        <v>-252977377.37544638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-252977377.37544638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-1054072.4057310265</v>
      </c>
      <c r="L1649" s="444">
        <f t="shared" ca="1" si="132"/>
        <v>-254031449.7811774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-254031449.7811774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-1058464.3740882392</v>
      </c>
      <c r="L1650" s="444">
        <f t="shared" ca="1" si="132"/>
        <v>-255089914.15526563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-255089914.15526563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-1062874.6423136068</v>
      </c>
      <c r="L1651" s="444">
        <f t="shared" ca="1" si="132"/>
        <v>-256152788.79757923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-256152788.79757923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-1067303.2866565799</v>
      </c>
      <c r="L1652" s="444">
        <f t="shared" ca="1" si="132"/>
        <v>-257220092.08423582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-257220092.08423582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-1071750.3836843157</v>
      </c>
      <c r="L1653" s="444">
        <f t="shared" ca="1" si="132"/>
        <v>-258291842.46792012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-258291842.46792012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-1076216.0102830005</v>
      </c>
      <c r="L1654" s="444">
        <f t="shared" ca="1" si="132"/>
        <v>-259368058.47820312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-259368058.47820312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-1080700.2436591797</v>
      </c>
      <c r="L1655" s="444">
        <f t="shared" ca="1" si="132"/>
        <v>-260448758.72186229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-260448758.72186229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-1085203.1613410928</v>
      </c>
      <c r="L1656" s="444">
        <f t="shared" ca="1" si="132"/>
        <v>-261533961.88320339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-261533961.88320339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-1089724.8411800142</v>
      </c>
      <c r="L1657" s="444">
        <f t="shared" ca="1" si="132"/>
        <v>-262623686.72438341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-262623686.72438341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-1094265.3613515974</v>
      </c>
      <c r="L1658" s="444">
        <f t="shared" ca="1" si="132"/>
        <v>-263717952.08573502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-263717952.08573502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-1098824.8003572293</v>
      </c>
      <c r="L1659" s="444">
        <f t="shared" ca="1" si="132"/>
        <v>-264816776.88609225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-264816776.88609225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-1103403.2370253843</v>
      </c>
      <c r="L1660" s="444">
        <f t="shared" ca="1" si="132"/>
        <v>-265920180.12311763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-265920180.12311763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-1108000.7505129902</v>
      </c>
      <c r="L1661" s="444">
        <f t="shared" ca="1" si="132"/>
        <v>-267028180.87363061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-267028180.87363061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-1112617.4203067941</v>
      </c>
      <c r="L1662" s="444">
        <f t="shared" ca="1" si="132"/>
        <v>-268140798.29393741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-268140798.29393741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-1117253.3262247392</v>
      </c>
      <c r="L1663" s="444">
        <f t="shared" ca="1" si="132"/>
        <v>-269258051.62016213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-269258051.62016213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-1121908.5484173421</v>
      </c>
      <c r="L1664" s="444">
        <f t="shared" ca="1" si="132"/>
        <v>-270379960.16857946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-270379960.16857946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-1126583.1673690812</v>
      </c>
      <c r="L1665" s="444">
        <f t="shared" ca="1" si="132"/>
        <v>-271506543.33594853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-271506543.33594853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-1131277.2638997855</v>
      </c>
      <c r="L1666" s="444">
        <f t="shared" ca="1" si="132"/>
        <v>-272637820.59984833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-272637820.59984833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-1135990.9191660348</v>
      </c>
      <c r="L1667" s="444">
        <f t="shared" ca="1" si="132"/>
        <v>-273773811.51901436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-273773811.51901436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-1140724.2146625598</v>
      </c>
      <c r="L1668" s="444">
        <f t="shared" ca="1" si="132"/>
        <v>-274914535.73367691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-274914535.73367691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-1145477.2322236537</v>
      </c>
      <c r="L1669" s="444">
        <f t="shared" ca="1" si="132"/>
        <v>-276060012.96590054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-276060012.96590054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-1150250.0540245855</v>
      </c>
      <c r="L1670" s="444">
        <f t="shared" ca="1" si="132"/>
        <v>-277210263.01992512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-277210263.01992512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-1155042.7625830213</v>
      </c>
      <c r="L1671" s="444">
        <f t="shared" ca="1" si="132"/>
        <v>-278365305.78250813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-278365305.78250813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-1159855.4407604504</v>
      </c>
      <c r="L1672" s="444">
        <f t="shared" ca="1" si="132"/>
        <v>-279525161.22326857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-279525161.22326857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-1164688.1717636189</v>
      </c>
      <c r="L1673" s="444">
        <f t="shared" ca="1" si="132"/>
        <v>-280689849.39503217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-280689849.39503217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-1169541.0391459675</v>
      </c>
      <c r="L1674" s="444">
        <f t="shared" ca="1" si="132"/>
        <v>-281859390.43417811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-281859390.43417811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-1174414.1268090755</v>
      </c>
      <c r="L1675" s="444">
        <f t="shared" ca="1" si="132"/>
        <v>-283033804.56098717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-283033804.56098717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-1179307.5190041133</v>
      </c>
      <c r="L1676" s="444">
        <f t="shared" ca="1" si="132"/>
        <v>-284213112.07999128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-284213112.07999128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-1184221.3003332969</v>
      </c>
      <c r="L1677" s="444">
        <f t="shared" ca="1" si="132"/>
        <v>-285397333.3803246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-285397333.3803246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-1189155.5557513526</v>
      </c>
      <c r="L1678" s="444">
        <f t="shared" ca="1" si="132"/>
        <v>-286586488.93607593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-286586488.93607593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-1194110.370566983</v>
      </c>
      <c r="L1679" s="444">
        <f t="shared" ca="1" si="132"/>
        <v>-287780599.30664289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-287780599.30664289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-1199085.8304443453</v>
      </c>
      <c r="L1680" s="444">
        <f t="shared" ca="1" si="132"/>
        <v>-288979685.13708723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-288979685.13708723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-1204082.0214045302</v>
      </c>
      <c r="L1681" s="444">
        <f t="shared" ca="1" si="132"/>
        <v>-290183767.15849173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-290183767.15849173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-1209099.0298270488</v>
      </c>
      <c r="L1682" s="444">
        <f t="shared" ca="1" si="132"/>
        <v>-291392866.18831879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-291392866.18831879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-1214136.9424513283</v>
      </c>
      <c r="L1683" s="444">
        <f t="shared" ca="1" si="132"/>
        <v>-292607003.13077015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-292607003.13077015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-1219195.8463782088</v>
      </c>
      <c r="L1684" s="444">
        <f t="shared" ca="1" si="132"/>
        <v>-293826198.97714835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-293826198.97714835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-1224275.8290714514</v>
      </c>
      <c r="L1685" s="444">
        <f t="shared" ca="1" si="132"/>
        <v>-295050474.80621982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-295050474.80621982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-1229376.9783592492</v>
      </c>
      <c r="L1686" s="444">
        <f t="shared" ca="1" si="132"/>
        <v>-296279851.78457904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-296279851.78457904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-1234499.382435746</v>
      </c>
      <c r="L1687" s="444">
        <f t="shared" ca="1" si="132"/>
        <v>-297514351.16701478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-297514351.16701478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-1239643.1298625616</v>
      </c>
      <c r="L1688" s="444">
        <f t="shared" ca="1" si="132"/>
        <v>-298753994.29687732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-298753994.29687732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-1244808.3095703223</v>
      </c>
      <c r="L1689" s="444">
        <f t="shared" ca="1" si="132"/>
        <v>-299998802.60644764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-299998802.60644764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-1249995.0108601984</v>
      </c>
      <c r="L1690" s="444">
        <f t="shared" ca="1" si="132"/>
        <v>-301248797.61730784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-301248797.61730784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-1255203.3234054493</v>
      </c>
      <c r="L1691" s="444">
        <f t="shared" ca="1" si="132"/>
        <v>-302504000.94071329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-302504000.94071329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-1260433.3372529719</v>
      </c>
      <c r="L1692" s="444">
        <f t="shared" ca="1" si="132"/>
        <v>-303764434.27796626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-303764434.27796626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-1265685.1428248594</v>
      </c>
      <c r="L1693" s="444">
        <f t="shared" ca="1" si="132"/>
        <v>-305030119.42079115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-305030119.42079115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-1270958.8309199631</v>
      </c>
      <c r="L1694" s="444">
        <f t="shared" ca="1" si="132"/>
        <v>-306301078.25171113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-306301078.25171113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-1276254.492715463</v>
      </c>
      <c r="L1695" s="444">
        <f t="shared" ca="1" si="132"/>
        <v>-307577332.74442661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-307577332.74442661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-1281572.2197684441</v>
      </c>
      <c r="L1696" s="444">
        <f t="shared" ca="1" si="132"/>
        <v>-308858904.96419507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-308858904.96419507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-1286912.1040174793</v>
      </c>
      <c r="L1697" s="444">
        <f t="shared" ca="1" si="132"/>
        <v>-310145817.06821257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-310145817.06821257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-1292274.237784219</v>
      </c>
      <c r="L1698" s="444">
        <f t="shared" ca="1" si="132"/>
        <v>-311438091.30599678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-311438091.30599678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-1297658.7137749866</v>
      </c>
      <c r="L1699" s="444">
        <f t="shared" ca="1" si="132"/>
        <v>-312735750.01977175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-312735750.01977175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-1303065.6250823822</v>
      </c>
      <c r="L1700" s="444">
        <f t="shared" ca="1" si="132"/>
        <v>-314038815.64485413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-314038815.64485413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-1308495.0651868922</v>
      </c>
      <c r="L1701" s="444">
        <f t="shared" ca="1" si="132"/>
        <v>-315347310.71004105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-315347310.71004105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-1313947.1279585043</v>
      </c>
      <c r="L1702" s="444">
        <f t="shared" ca="1" si="132"/>
        <v>-316661257.83799952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-316661257.83799952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-1319421.9076583313</v>
      </c>
      <c r="L1703" s="444">
        <f t="shared" ca="1" si="132"/>
        <v>-317980679.74565786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-317980679.74565786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-1324919.4989402411</v>
      </c>
      <c r="L1704" s="444">
        <f t="shared" ca="1" si="132"/>
        <v>-319305599.24459809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-319305599.24459809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-1330439.996852492</v>
      </c>
      <c r="L1705" s="444">
        <f t="shared" ca="1" si="132"/>
        <v>-320636039.24145061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-320636039.24145061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-1335983.4968393776</v>
      </c>
      <c r="L1706" s="444">
        <f t="shared" ca="1" si="132"/>
        <v>-321972022.73829001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-321972022.73829001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-1341550.0947428751</v>
      </c>
      <c r="L1707" s="444">
        <f t="shared" ca="1" si="132"/>
        <v>-323313572.83303291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-323313572.83303291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-1347139.8868043039</v>
      </c>
      <c r="L1708" s="444">
        <f t="shared" ca="1" si="132"/>
        <v>-324660712.71983719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-324660712.71983719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-1352752.9696659883</v>
      </c>
      <c r="L1709" s="444">
        <f t="shared" ca="1" si="132"/>
        <v>-326013465.68950319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-326013465.68950319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-1358389.4403729299</v>
      </c>
      <c r="L1710" s="444">
        <f t="shared" ca="1" si="132"/>
        <v>-327371855.12987614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-327371855.12987614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-1364049.3963744838</v>
      </c>
      <c r="L1711" s="444">
        <f t="shared" ca="1" si="132"/>
        <v>-328735904.5262506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-328735904.5262506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-1369732.9355260441</v>
      </c>
      <c r="L1712" s="444">
        <f t="shared" ca="1" si="132"/>
        <v>-330105637.46177667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-330105637.46177667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-1375440.1560907362</v>
      </c>
      <c r="L1713" s="444">
        <f t="shared" ca="1" si="132"/>
        <v>-331481077.61786741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-331481077.61786741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-1381171.1567411141</v>
      </c>
      <c r="L1714" s="444">
        <f t="shared" ca="1" si="132"/>
        <v>-332862248.77460855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-332862248.77460855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-1386926.0365608688</v>
      </c>
      <c r="L1715" s="444">
        <f t="shared" ca="1" si="132"/>
        <v>-334249174.81116945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-334249174.81116945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-1392704.8950465394</v>
      </c>
      <c r="L1716" s="444">
        <f t="shared" ca="1" si="132"/>
        <v>-335641879.70621598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-335641879.70621598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-1398507.8321092331</v>
      </c>
      <c r="L1717" s="444">
        <f t="shared" ca="1" si="132"/>
        <v>-337040387.53832519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-337040387.53832519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-1404334.948076355</v>
      </c>
      <c r="L1718" s="444">
        <f t="shared" ca="1" si="132"/>
        <v>-338444722.48640156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-338444722.48640156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-1410186.3436933397</v>
      </c>
      <c r="L1719" s="444">
        <f t="shared" ca="1" si="132"/>
        <v>-339854908.83009487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-339854908.83009487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-1416062.1201253952</v>
      </c>
      <c r="L1720" s="444">
        <f t="shared" ca="1" si="132"/>
        <v>-341270970.95022029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-341270970.95022029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-1421962.3789592511</v>
      </c>
      <c r="L1721" s="444">
        <f t="shared" ca="1" si="132"/>
        <v>-342692933.32917953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-342692933.32917953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-1427887.2222049148</v>
      </c>
      <c r="L1722" s="444">
        <f t="shared" ca="1" si="132"/>
        <v>-344120820.55138445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-344120820.55138445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-1433836.7522974352</v>
      </c>
      <c r="L1723" s="444">
        <f t="shared" ca="1" si="132"/>
        <v>-345554657.30368191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-345554657.30368191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-1439811.0720986747</v>
      </c>
      <c r="L1724" s="444">
        <f t="shared" ca="1" si="132"/>
        <v>-346994468.37578058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-346994468.37578058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-1445810.2848990858</v>
      </c>
      <c r="L1725" s="444">
        <f t="shared" ca="1" si="132"/>
        <v>-348440278.6606797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-348440278.6606797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-1451834.4944194988</v>
      </c>
      <c r="L1726" s="444">
        <f t="shared" ca="1" si="132"/>
        <v>-349892113.15509921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-349892113.15509921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-1457883.8048129133</v>
      </c>
      <c r="L1727" s="444">
        <f t="shared" ca="1" si="132"/>
        <v>-351349996.95991212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-351349996.95991212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-1463958.3206663006</v>
      </c>
      <c r="L1728" s="444">
        <f t="shared" ca="1" si="132"/>
        <v>-352813955.28057843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-352813955.28057843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-1470058.1470024101</v>
      </c>
      <c r="L1729" s="444">
        <f t="shared" ca="1" si="132"/>
        <v>-354284013.42758083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-354284013.42758083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-1476183.3892815867</v>
      </c>
      <c r="L1730" s="444">
        <f t="shared" ca="1" si="132"/>
        <v>-355760196.8168624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-355760196.8168624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-1482334.1534035932</v>
      </c>
      <c r="L1731" s="444">
        <f t="shared" ca="1" si="132"/>
        <v>-357242530.97026598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-357242530.97026598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-1488510.5457094416</v>
      </c>
      <c r="L1732" s="444">
        <f t="shared" ca="1" si="132"/>
        <v>-358731041.51597542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-358731041.51597542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-1494712.6729832308</v>
      </c>
      <c r="L1733" s="444">
        <f t="shared" ca="1" si="132"/>
        <v>-360225754.18895864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-360225754.18895864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-1500940.6424539944</v>
      </c>
      <c r="L1734" s="444">
        <f t="shared" ca="1" si="132"/>
        <v>-361726694.83141261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-361726694.83141261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-1507194.5617975525</v>
      </c>
      <c r="L1735" s="444">
        <f t="shared" ca="1" si="132"/>
        <v>-363233889.39321017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-363233889.39321017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-1513474.5391383758</v>
      </c>
      <c r="L1736" s="444">
        <f t="shared" ca="1" si="132"/>
        <v>-364747363.93234855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-364747363.93234855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-1519780.6830514523</v>
      </c>
      <c r="L1737" s="444">
        <f t="shared" ca="1" si="132"/>
        <v>-366267144.61540002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-366267144.61540002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-1526113.1025641668</v>
      </c>
      <c r="L1738" s="444">
        <f t="shared" ca="1" si="132"/>
        <v>-367793257.71796417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-367793257.71796417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-1532471.9071581841</v>
      </c>
      <c r="L1739" s="444">
        <f t="shared" ca="1" si="132"/>
        <v>-369325729.62512237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-369325729.62512237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-1538857.2067713432</v>
      </c>
      <c r="L1740" s="444">
        <f t="shared" ca="1" si="132"/>
        <v>-370864586.83189368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-370864586.83189368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-1545269.111799557</v>
      </c>
      <c r="L1741" s="444">
        <f t="shared" ca="1" si="132"/>
        <v>-372409855.94369322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-372409855.94369322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-1551707.7330987218</v>
      </c>
      <c r="L1742" s="444">
        <f t="shared" ca="1" si="132"/>
        <v>-373961563.67679197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-373961563.67679197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-1558173.1819866332</v>
      </c>
      <c r="L1743" s="444">
        <f t="shared" ca="1" si="132"/>
        <v>-375519736.8587786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-375519736.8587786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-1564665.5702449109</v>
      </c>
      <c r="L1744" s="444">
        <f t="shared" ca="1" si="132"/>
        <v>-377084402.4290235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-377084402.4290235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-1571185.0101209313</v>
      </c>
      <c r="L1745" s="444">
        <f t="shared" ca="1" si="132"/>
        <v>-378655587.43914443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-378655587.43914443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-1577731.6143297683</v>
      </c>
      <c r="L1746" s="444">
        <f t="shared" ca="1" si="132"/>
        <v>-380233319.05347419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-380233319.05347419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-1584305.4960561425</v>
      </c>
      <c r="L1747" s="444">
        <f t="shared" ca="1" si="132"/>
        <v>-381817624.54953033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-381817624.54953033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-1590906.7689563762</v>
      </c>
      <c r="L1748" s="444">
        <f t="shared" ca="1" si="132"/>
        <v>-383408531.31848669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-383408531.31848669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-1597535.5471603612</v>
      </c>
      <c r="L1749" s="444">
        <f t="shared" ca="1" si="132"/>
        <v>-385006066.86564708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-385006066.86564708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-1604191.9452735295</v>
      </c>
      <c r="L1750" s="444">
        <f t="shared" ca="1" si="132"/>
        <v>-386610258.8109206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-386610258.8109206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-1610876.0783788357</v>
      </c>
      <c r="L1751" s="444">
        <f t="shared" ca="1" si="132"/>
        <v>-388221134.88929945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-388221134.88929945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-1617588.0620387476</v>
      </c>
      <c r="L1752" s="444">
        <f t="shared" ca="1" si="132"/>
        <v>-389838722.95133817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-389838722.95133817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-1624328.0122972424</v>
      </c>
      <c r="L1753" s="444">
        <f t="shared" ca="1" si="132"/>
        <v>-391463050.96363539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-391463050.96363539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-1631096.0456818142</v>
      </c>
      <c r="L1754" s="444">
        <f t="shared" ca="1" si="132"/>
        <v>-393094147.00931722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-393094147.00931722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-1637892.2792054885</v>
      </c>
      <c r="L1755" s="444">
        <f t="shared" ca="1" si="132"/>
        <v>-394732039.28852272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-394732039.28852272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-1644716.8303688446</v>
      </c>
      <c r="L1756" s="444">
        <f t="shared" ca="1" si="132"/>
        <v>-396376756.11889154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-396376756.11889154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-1651569.8171620481</v>
      </c>
      <c r="L1757" s="444">
        <f t="shared" ca="1" si="132"/>
        <v>-398028325.93605357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-398028325.93605357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-1658451.3580668899</v>
      </c>
      <c r="L1758" s="444">
        <f t="shared" ca="1" si="132"/>
        <v>-399686777.29412049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-399686777.29412049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-1665361.5720588353</v>
      </c>
      <c r="L1759" s="444">
        <f t="shared" ca="1" si="132"/>
        <v>-401352138.86617935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-401352138.86617935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-1672300.5786090805</v>
      </c>
      <c r="L1760" s="444">
        <f t="shared" ca="1" si="132"/>
        <v>-403024439.44478846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-403024439.44478846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-1679268.4976866185</v>
      </c>
      <c r="L1761" s="444">
        <f t="shared" ca="1" si="132"/>
        <v>-404703707.94247508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-404703707.94247508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-1686265.4497603129</v>
      </c>
      <c r="L1762" s="444">
        <f t="shared" ca="1" si="132"/>
        <v>-406389973.3922354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-406389973.3922354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-1693291.5558009809</v>
      </c>
      <c r="L1763" s="444">
        <f t="shared" ca="1" si="132"/>
        <v>-408083264.94803637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-408083264.94803637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-1700346.937283485</v>
      </c>
      <c r="L1764" s="444">
        <f t="shared" ca="1" si="132"/>
        <v>-409783611.88531983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-409783611.88531983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-1707431.7161888327</v>
      </c>
      <c r="L1765" s="444">
        <f t="shared" ca="1" si="132"/>
        <v>-411491043.60150868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-411491043.60150868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-1714546.0150062861</v>
      </c>
      <c r="L1766" s="444">
        <f t="shared" ca="1" si="132"/>
        <v>-413205589.61651498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-413205589.61651498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-1721689.9567354789</v>
      </c>
      <c r="L1767" s="444">
        <f t="shared" ca="1" si="132"/>
        <v>-414927279.57325047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-414927279.57325047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-1728863.6648885435</v>
      </c>
      <c r="L1768" s="444">
        <f t="shared" ca="1" si="132"/>
        <v>-416656143.23813903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-416656143.23813903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-1736067.2634922459</v>
      </c>
      <c r="L1769" s="444">
        <f t="shared" ca="1" si="132"/>
        <v>-418392210.50163126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-418392210.50163126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-1743300.87709013</v>
      </c>
      <c r="L1770" s="444">
        <f t="shared" ca="1" si="132"/>
        <v>-420135511.37872142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-420135511.37872142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-1750564.6307446726</v>
      </c>
      <c r="L1771" s="444">
        <f t="shared" ca="1" si="132"/>
        <v>-421886076.00946611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-421886076.00946611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-1757858.6500394419</v>
      </c>
      <c r="L1772" s="444">
        <f t="shared" ca="1" si="132"/>
        <v>-423643934.65950555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-423643934.65950555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-1765183.061081273</v>
      </c>
      <c r="L1773" s="444">
        <f t="shared" ca="1" si="132"/>
        <v>-425409117.72058684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-425409117.72058684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-1772537.9905024448</v>
      </c>
      <c r="L1774" s="444">
        <f t="shared" ca="1" si="132"/>
        <v>-427181655.71108925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-427181655.71108925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-1779923.5654628717</v>
      </c>
      <c r="L1775" s="444">
        <f t="shared" ca="1" si="132"/>
        <v>-428961579.27655214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-428961579.27655214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-1787339.9136523006</v>
      </c>
      <c r="L1776" s="444">
        <f t="shared" ca="1" si="132"/>
        <v>-430748919.19020444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-430748919.19020444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-1794787.1632925188</v>
      </c>
      <c r="L1777" s="444">
        <f t="shared" ca="1" si="132"/>
        <v>-432543706.35349697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-432543706.35349697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-1802265.4431395708</v>
      </c>
      <c r="L1778" s="444">
        <f t="shared" ca="1" si="132"/>
        <v>-434345971.79663652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-434345971.79663652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-1809774.8824859855</v>
      </c>
      <c r="L1779" s="444">
        <f t="shared" ca="1" si="132"/>
        <v>-436155746.67912251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-436155746.67912251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-1817315.6111630106</v>
      </c>
      <c r="L1780" s="444">
        <f t="shared" ca="1" si="132"/>
        <v>-437973062.29028553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-437973062.29028553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-1824887.7595428564</v>
      </c>
      <c r="L1781" s="444">
        <f t="shared" ca="1" si="132"/>
        <v>-439797950.04982841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-439797950.04982841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-1832491.4585409516</v>
      </c>
      <c r="L1782" s="444">
        <f t="shared" ca="1" si="132"/>
        <v>-441630441.50836939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-441630441.50836939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-1840126.8396182058</v>
      </c>
      <c r="L1783" s="444">
        <f t="shared" ca="1" si="132"/>
        <v>-443470568.34798759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-443470568.34798759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-1847794.0347832819</v>
      </c>
      <c r="L1784" s="444">
        <f t="shared" ca="1" si="132"/>
        <v>-445318362.3827709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-445318362.3827709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-1855493.1765948788</v>
      </c>
      <c r="L1785" s="444">
        <f t="shared" ca="1" si="132"/>
        <v>-447173855.55936575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-447173855.55936575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-1863224.3981640241</v>
      </c>
      <c r="L1786" s="444">
        <f t="shared" ca="1" si="132"/>
        <v>-449037079.95752978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-449037079.95752978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-1870987.8331563743</v>
      </c>
      <c r="L1787" s="444">
        <f t="shared" ca="1" si="132"/>
        <v>-450908067.79068613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-450908067.79068613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-1878783.6157945255</v>
      </c>
      <c r="L1788" s="444">
        <f t="shared" ca="1" si="132"/>
        <v>-452786851.40648067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-452786851.40648067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-1886611.8808603361</v>
      </c>
      <c r="L1789" s="444">
        <f t="shared" ca="1" si="132"/>
        <v>-454673463.287341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-454673463.287341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-1894472.7636972542</v>
      </c>
      <c r="L1790" s="444">
        <f t="shared" ca="1" si="132"/>
        <v>-456567936.05103827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-456567936.05103827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-1902366.4002126597</v>
      </c>
      <c r="L1791" s="444">
        <f t="shared" ca="1" si="132"/>
        <v>-458470302.45125091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-458470302.45125091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-1910292.9268802123</v>
      </c>
      <c r="L1792" s="444">
        <f t="shared" ca="1" si="132"/>
        <v>-460380595.37813115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-460380595.37813115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-1918252.4807422131</v>
      </c>
      <c r="L1793" s="444">
        <f t="shared" ref="L1793:L2047" ca="1" si="137">I1793-J1793+K1793</f>
        <v>-462298847.85887337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-462298847.85887337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-1926245.1994119724</v>
      </c>
      <c r="L1794" s="444">
        <f t="shared" ca="1" si="137"/>
        <v>-464225093.05828536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-464225093.05828536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-1934271.2210761886</v>
      </c>
      <c r="L1795" s="444">
        <f t="shared" ca="1" si="137"/>
        <v>-466159364.27936155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-466159364.27936155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-1942330.6844973397</v>
      </c>
      <c r="L1796" s="444">
        <f t="shared" ca="1" si="137"/>
        <v>-468101694.9638589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-468101694.9638589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-1950423.7290160786</v>
      </c>
      <c r="L1797" s="444">
        <f t="shared" ca="1" si="137"/>
        <v>-470052118.69287497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-470052118.69287497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-1958550.4945536456</v>
      </c>
      <c r="L1798" s="444">
        <f t="shared" ca="1" si="137"/>
        <v>-472010669.18742859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-472010669.18742859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-1966711.1216142857</v>
      </c>
      <c r="L1799" s="444">
        <f t="shared" ca="1" si="137"/>
        <v>-473977380.30904287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-473977380.30904287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-1974905.751287679</v>
      </c>
      <c r="L1800" s="444">
        <f t="shared" ca="1" si="137"/>
        <v>-475952286.06033057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-475952286.06033057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-1983134.5252513774</v>
      </c>
      <c r="L1801" s="444">
        <f t="shared" ca="1" si="137"/>
        <v>-477935420.58558196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-477935420.58558196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-1991397.5857732582</v>
      </c>
      <c r="L1802" s="444">
        <f t="shared" ca="1" si="137"/>
        <v>-479926818.17135519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-479926818.17135519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-1999695.07571398</v>
      </c>
      <c r="L1803" s="444">
        <f t="shared" ca="1" si="137"/>
        <v>-481926513.24706918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-481926513.24706918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-2008027.1385294546</v>
      </c>
      <c r="L1804" s="444">
        <f t="shared" ca="1" si="137"/>
        <v>-483934540.38559866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-483934540.38559866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-2016393.9182733274</v>
      </c>
      <c r="L1805" s="444">
        <f t="shared" ca="1" si="137"/>
        <v>-485950934.30387199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-485950934.30387199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-2024795.5595994666</v>
      </c>
      <c r="L1806" s="444">
        <f t="shared" ca="1" si="137"/>
        <v>-487975729.86347145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-487975729.86347145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-2033232.2077644644</v>
      </c>
      <c r="L1807" s="444">
        <f t="shared" ca="1" si="137"/>
        <v>-490008962.0712359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-490008962.0712359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-2041704.0086301495</v>
      </c>
      <c r="L1808" s="444">
        <f t="shared" ca="1" si="137"/>
        <v>-492050666.07986605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-492050666.07986605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-2050211.1086661085</v>
      </c>
      <c r="L1809" s="444">
        <f t="shared" ca="1" si="137"/>
        <v>-494100877.18853217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-494100877.18853217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-2058753.6549522171</v>
      </c>
      <c r="L1810" s="444">
        <f t="shared" ca="1" si="137"/>
        <v>-496159630.8434844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-496159630.8434844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-2067331.7951811848</v>
      </c>
      <c r="L1811" s="444">
        <f t="shared" ca="1" si="137"/>
        <v>-498226962.63866556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-498226962.63866556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-2075945.6776611067</v>
      </c>
      <c r="L1812" s="444">
        <f t="shared" ca="1" si="137"/>
        <v>-500302908.31632668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-500302908.31632668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-2084595.4513180275</v>
      </c>
      <c r="L1813" s="444">
        <f t="shared" ca="1" si="137"/>
        <v>-502387503.7676447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-502387503.7676447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-2093281.2656985195</v>
      </c>
      <c r="L1814" s="444">
        <f t="shared" ca="1" si="137"/>
        <v>-504480785.0333432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-504480785.0333432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-2102003.2709722631</v>
      </c>
      <c r="L1815" s="444">
        <f t="shared" ca="1" si="137"/>
        <v>-506582788.30431545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-506582788.30431545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-2110761.6179346475</v>
      </c>
      <c r="L1816" s="444">
        <f t="shared" ca="1" si="137"/>
        <v>-508693549.92225009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-508693549.92225009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-2119556.4580093757</v>
      </c>
      <c r="L1817" s="444">
        <f t="shared" ca="1" si="137"/>
        <v>-510813106.38025945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-510813106.38025945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-2128387.9432510808</v>
      </c>
      <c r="L1818" s="444">
        <f t="shared" ca="1" si="137"/>
        <v>-512941494.32351053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-512941494.32351053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-2137256.2263479605</v>
      </c>
      <c r="L1819" s="444">
        <f t="shared" ca="1" si="137"/>
        <v>-515078750.54985851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-515078750.54985851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-2146161.4606244103</v>
      </c>
      <c r="L1820" s="444">
        <f t="shared" ca="1" si="137"/>
        <v>-517224912.01048291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-517224912.01048291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-2155103.8000436784</v>
      </c>
      <c r="L1821" s="444">
        <f t="shared" ca="1" si="137"/>
        <v>-519380015.81052661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-519380015.81052661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-2164083.3992105271</v>
      </c>
      <c r="L1822" s="444">
        <f t="shared" ca="1" si="137"/>
        <v>-521544099.20973712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-521544099.20973712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-2173100.4133739048</v>
      </c>
      <c r="L1823" s="444">
        <f t="shared" ca="1" si="137"/>
        <v>-523717199.62311101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-523717199.62311101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-2182154.998429629</v>
      </c>
      <c r="L1824" s="444">
        <f t="shared" ca="1" si="137"/>
        <v>-525899354.62154067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-525899354.62154067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-2191247.310923086</v>
      </c>
      <c r="L1825" s="444">
        <f t="shared" ca="1" si="137"/>
        <v>-528090601.93246377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-528090601.93246377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-2200377.5080519319</v>
      </c>
      <c r="L1826" s="444">
        <f t="shared" ca="1" si="137"/>
        <v>-530290979.4405157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-530290979.4405157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-2209545.7476688153</v>
      </c>
      <c r="L1827" s="444">
        <f t="shared" ca="1" si="137"/>
        <v>-532500525.1881845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-532500525.1881845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-2218752.1882841019</v>
      </c>
      <c r="L1828" s="444">
        <f t="shared" ca="1" si="137"/>
        <v>-534719277.3764686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-534719277.3764686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-2227996.9890686194</v>
      </c>
      <c r="L1829" s="444">
        <f t="shared" ca="1" si="137"/>
        <v>-536947274.36553717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-536947274.36553717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-2237280.309856405</v>
      </c>
      <c r="L1830" s="444">
        <f t="shared" ca="1" si="137"/>
        <v>-539184554.67539358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-539184554.67539358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-2246602.3111474733</v>
      </c>
      <c r="L1831" s="444">
        <f t="shared" ca="1" si="137"/>
        <v>-541431156.98654103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-541431156.98654103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-2255963.1541105877</v>
      </c>
      <c r="L1832" s="444">
        <f t="shared" ca="1" si="137"/>
        <v>-543687120.14065158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-543687120.14065158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-2265363.0005860482</v>
      </c>
      <c r="L1833" s="444">
        <f t="shared" ca="1" si="137"/>
        <v>-545952483.14123762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-545952483.14123762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-2274802.0130884899</v>
      </c>
      <c r="L1834" s="444">
        <f t="shared" ca="1" si="137"/>
        <v>-548227285.15432608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-548227285.15432608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-2284280.3548096921</v>
      </c>
      <c r="L1835" s="444">
        <f t="shared" ca="1" si="137"/>
        <v>-550511565.50913572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-550511565.50913572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-2293798.1896213987</v>
      </c>
      <c r="L1836" s="444">
        <f t="shared" ca="1" si="137"/>
        <v>-552805363.69875717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-552805363.69875717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-2303355.6820781548</v>
      </c>
      <c r="L1837" s="444">
        <f t="shared" ca="1" si="137"/>
        <v>-555108719.38083529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-555108719.38083529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-2312952.9974201471</v>
      </c>
      <c r="L1838" s="444">
        <f t="shared" ca="1" si="137"/>
        <v>-557421672.37825549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-557421672.37825549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-2322590.3015760644</v>
      </c>
      <c r="L1839" s="444">
        <f t="shared" ca="1" si="137"/>
        <v>-559744262.6798315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-559744262.6798315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-2332267.7611659644</v>
      </c>
      <c r="L1840" s="444">
        <f t="shared" ca="1" si="137"/>
        <v>-562076530.44099748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-562076530.44099748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-2341985.5435041562</v>
      </c>
      <c r="L1841" s="444">
        <f t="shared" ca="1" si="137"/>
        <v>-564418515.9845016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-564418515.9845016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-2351743.8166020899</v>
      </c>
      <c r="L1842" s="444">
        <f t="shared" ca="1" si="137"/>
        <v>-566770259.80110371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-566770259.80110371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-2361542.7491712654</v>
      </c>
      <c r="L1843" s="444">
        <f t="shared" ca="1" si="137"/>
        <v>-569131802.55027497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-569131802.55027497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-2371382.5106261456</v>
      </c>
      <c r="L1844" s="444">
        <f t="shared" ca="1" si="137"/>
        <v>-571503185.06090117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-571503185.06090117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-2381263.2710870882</v>
      </c>
      <c r="L1845" s="444">
        <f t="shared" ca="1" si="137"/>
        <v>-573884448.33198822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-573884448.33198822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-2391185.2013832843</v>
      </c>
      <c r="L1846" s="444">
        <f t="shared" ca="1" si="137"/>
        <v>-576275633.53337145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-576275633.53337145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-2401148.4730557143</v>
      </c>
      <c r="L1847" s="444">
        <f t="shared" ca="1" si="137"/>
        <v>-578676782.00642717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-578676782.00642717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-2411153.258360113</v>
      </c>
      <c r="L1848" s="444">
        <f t="shared" ca="1" si="137"/>
        <v>-581087935.26478732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-581087935.26478732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-2421199.7302699471</v>
      </c>
      <c r="L1849" s="444">
        <f t="shared" ca="1" si="137"/>
        <v>-583509134.99505723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-583509134.99505723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-2431288.0624794052</v>
      </c>
      <c r="L1850" s="444">
        <f t="shared" ca="1" si="137"/>
        <v>-585940423.0575366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-585940423.0575366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-2441418.4294064026</v>
      </c>
      <c r="L1851" s="444">
        <f t="shared" ca="1" si="137"/>
        <v>-588381841.48694301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-588381841.48694301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-2451591.006195596</v>
      </c>
      <c r="L1852" s="444">
        <f t="shared" ca="1" si="137"/>
        <v>-590833432.49313855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-590833432.49313855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-2461805.9687214107</v>
      </c>
      <c r="L1853" s="444">
        <f t="shared" ca="1" si="137"/>
        <v>-593295238.46185994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-593295238.46185994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-2472063.4935910832</v>
      </c>
      <c r="L1854" s="444">
        <f t="shared" ca="1" si="137"/>
        <v>-595767301.95545101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-595767301.95545101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-2482363.7581477123</v>
      </c>
      <c r="L1855" s="444">
        <f t="shared" ca="1" si="137"/>
        <v>-598249665.71359873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-598249665.71359873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-2492706.9404733279</v>
      </c>
      <c r="L1856" s="444">
        <f t="shared" ca="1" si="137"/>
        <v>-600742372.65407205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-600742372.65407205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-2503093.2193919667</v>
      </c>
      <c r="L1857" s="444">
        <f t="shared" ca="1" si="137"/>
        <v>-603245465.87346399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-603245465.87346399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-2513522.7744727666</v>
      </c>
      <c r="L1858" s="444">
        <f t="shared" ca="1" si="137"/>
        <v>-605758988.6479367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-605758988.6479367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-2523995.7860330697</v>
      </c>
      <c r="L1859" s="444">
        <f t="shared" ca="1" si="137"/>
        <v>-608282984.43396974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-608282984.43396974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-2534512.4351415406</v>
      </c>
      <c r="L1860" s="444">
        <f t="shared" ca="1" si="137"/>
        <v>-610817496.8691113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-610817496.8691113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-2545072.9036212969</v>
      </c>
      <c r="L1861" s="444">
        <f t="shared" ca="1" si="137"/>
        <v>-613362569.77273262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-613362569.77273262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-2555677.3740530526</v>
      </c>
      <c r="L1862" s="444">
        <f t="shared" ca="1" si="137"/>
        <v>-615918247.14678562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-615918247.14678562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-2566326.0297782733</v>
      </c>
      <c r="L1863" s="444">
        <f t="shared" ca="1" si="137"/>
        <v>-618484573.17656386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-618484573.17656386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-2577019.0549023496</v>
      </c>
      <c r="L1864" s="444">
        <f t="shared" ca="1" si="137"/>
        <v>-621061592.23146617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-621061592.23146617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-2587756.6342977756</v>
      </c>
      <c r="L1865" s="444">
        <f t="shared" ca="1" si="137"/>
        <v>-623649348.8657639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-623649348.8657639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-2598538.9536073497</v>
      </c>
      <c r="L1866" s="444">
        <f t="shared" ca="1" si="137"/>
        <v>-626247887.81937122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-626247887.81937122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-2609366.1992473803</v>
      </c>
      <c r="L1867" s="444">
        <f t="shared" ca="1" si="137"/>
        <v>-628857254.01861858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-628857254.01861858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-2620238.5584109109</v>
      </c>
      <c r="L1868" s="444">
        <f t="shared" ca="1" si="137"/>
        <v>-631477492.57702947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-631477492.57702947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-2631156.2190709561</v>
      </c>
      <c r="L1869" s="444">
        <f t="shared" ca="1" si="137"/>
        <v>-634108648.79610038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-634108648.79610038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-2642119.3699837513</v>
      </c>
      <c r="L1870" s="444">
        <f t="shared" ca="1" si="137"/>
        <v>-636750768.16608417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-636750768.16608417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-2653128.2006920176</v>
      </c>
      <c r="L1871" s="444">
        <f t="shared" ca="1" si="137"/>
        <v>-639403896.36677623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-639403896.36677623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-2664182.9015282341</v>
      </c>
      <c r="L1872" s="444">
        <f t="shared" ca="1" si="137"/>
        <v>-642068079.26830447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-642068079.26830447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-2675283.663617935</v>
      </c>
      <c r="L1873" s="444">
        <f t="shared" ca="1" si="137"/>
        <v>-644743362.93192244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-644743362.93192244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-2686430.6788830101</v>
      </c>
      <c r="L1874" s="444">
        <f t="shared" ca="1" si="137"/>
        <v>-647429793.61080539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-647429793.61080539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-2697624.1400450226</v>
      </c>
      <c r="L1875" s="444">
        <f t="shared" ca="1" si="137"/>
        <v>-650127417.75085044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-650127417.75085044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-2708864.2406285433</v>
      </c>
      <c r="L1876" s="444">
        <f t="shared" ca="1" si="137"/>
        <v>-652836281.99147904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-652836281.99147904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-2720151.1749644959</v>
      </c>
      <c r="L1877" s="444">
        <f t="shared" ca="1" si="137"/>
        <v>-655556433.16644359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-655556433.16644359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-2731485.1381935151</v>
      </c>
      <c r="L1878" s="444">
        <f t="shared" ca="1" si="137"/>
        <v>-658287918.30463707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-658287918.30463707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-2742866.3262693211</v>
      </c>
      <c r="L1879" s="444">
        <f t="shared" ca="1" si="137"/>
        <v>-661030784.63090634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-661030784.63090634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-2754294.9359621098</v>
      </c>
      <c r="L1880" s="444">
        <f t="shared" ca="1" si="137"/>
        <v>-663785079.56686842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-663785079.56686842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-2765771.164861952</v>
      </c>
      <c r="L1881" s="444">
        <f t="shared" ca="1" si="137"/>
        <v>-666550850.73173034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-666550850.73173034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-2777295.2113822098</v>
      </c>
      <c r="L1882" s="444">
        <f t="shared" ca="1" si="137"/>
        <v>-669328145.94311249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-669328145.94311249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-2788867.2747629685</v>
      </c>
      <c r="L1883" s="444">
        <f t="shared" ca="1" si="137"/>
        <v>-672117013.21787548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-672117013.21787548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-2800487.5550744813</v>
      </c>
      <c r="L1884" s="444">
        <f t="shared" ca="1" si="137"/>
        <v>-674917500.77294993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-674917500.77294993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-2812156.2532206248</v>
      </c>
      <c r="L1885" s="444">
        <f t="shared" ca="1" si="137"/>
        <v>-677729657.02617061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-677729657.02617061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-2823873.5709423777</v>
      </c>
      <c r="L1886" s="444">
        <f t="shared" ca="1" si="137"/>
        <v>-680553530.59711301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-680553530.59711301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-2835639.710821304</v>
      </c>
      <c r="L1887" s="444">
        <f t="shared" ca="1" si="137"/>
        <v>-683389170.30793428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-683389170.30793428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-2847454.8762830594</v>
      </c>
      <c r="L1888" s="444">
        <f t="shared" ca="1" si="137"/>
        <v>-686236625.18421733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-686236625.18421733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-2859319.2716009053</v>
      </c>
      <c r="L1889" s="444">
        <f t="shared" ca="1" si="137"/>
        <v>-689095944.4558183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-689095944.4558183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-2871233.101899243</v>
      </c>
      <c r="L1890" s="444">
        <f t="shared" ca="1" si="137"/>
        <v>-691967177.55771756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-691967177.55771756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-2883196.5731571564</v>
      </c>
      <c r="L1891" s="444">
        <f t="shared" ca="1" si="137"/>
        <v>-694850374.13087475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-694850374.13087475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-2895209.8922119783</v>
      </c>
      <c r="L1892" s="444">
        <f t="shared" ca="1" si="137"/>
        <v>-697745584.02308679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-697745584.02308679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-2907273.2667628615</v>
      </c>
      <c r="L1893" s="444">
        <f t="shared" ca="1" si="137"/>
        <v>-700652857.28984964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-700652857.28984964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-2919386.9053743733</v>
      </c>
      <c r="L1894" s="444">
        <f t="shared" ca="1" si="137"/>
        <v>-703572244.19522405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-703572244.19522405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-2931551.0174801</v>
      </c>
      <c r="L1895" s="444">
        <f t="shared" ca="1" si="137"/>
        <v>-706503795.21270418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-706503795.21270418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-2943765.8133862675</v>
      </c>
      <c r="L1896" s="444">
        <f t="shared" ca="1" si="137"/>
        <v>-709447561.0260905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-709447561.0260905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-2956031.5042753769</v>
      </c>
      <c r="L1897" s="444">
        <f t="shared" ca="1" si="137"/>
        <v>-712403592.53036582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-712403592.53036582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-2968348.3022098574</v>
      </c>
      <c r="L1898" s="444">
        <f t="shared" ca="1" si="137"/>
        <v>-715371940.83257568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-715371940.83257568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-2980716.4201357318</v>
      </c>
      <c r="L1899" s="444">
        <f t="shared" ca="1" si="137"/>
        <v>-718352657.25271142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-718352657.25271142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-2993136.0718862973</v>
      </c>
      <c r="L1900" s="444">
        <f t="shared" ca="1" si="137"/>
        <v>-721345793.32459772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-721345793.32459772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-3005607.4721858236</v>
      </c>
      <c r="L1901" s="444">
        <f t="shared" ca="1" si="137"/>
        <v>-724351400.79678357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-724351400.79678357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-3018130.8366532647</v>
      </c>
      <c r="L1902" s="444">
        <f t="shared" ca="1" si="137"/>
        <v>-727369531.6334368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-727369531.6334368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-3030706.3818059866</v>
      </c>
      <c r="L1903" s="444">
        <f t="shared" ca="1" si="137"/>
        <v>-730400238.01524282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-730400238.01524282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-3043334.3250635117</v>
      </c>
      <c r="L1904" s="444">
        <f t="shared" ca="1" si="137"/>
        <v>-733443572.34030628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-733443572.34030628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-3056014.8847512761</v>
      </c>
      <c r="L1905" s="444">
        <f t="shared" ca="1" si="137"/>
        <v>-736499587.2250576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-736499587.2250576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-3068748.2801044066</v>
      </c>
      <c r="L1906" s="444">
        <f t="shared" ca="1" si="137"/>
        <v>-739568335.505162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-739568335.505162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-3081534.7312715081</v>
      </c>
      <c r="L1907" s="444">
        <f t="shared" ca="1" si="137"/>
        <v>-742649870.23643351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-742649870.23643351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-3094374.459318473</v>
      </c>
      <c r="L1908" s="444">
        <f t="shared" ca="1" si="137"/>
        <v>-745744244.69575202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-745744244.69575202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-3107267.6862323</v>
      </c>
      <c r="L1909" s="444">
        <f t="shared" ca="1" si="137"/>
        <v>-748851512.38198435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-748851512.38198435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-3120214.6349249347</v>
      </c>
      <c r="L1910" s="444">
        <f t="shared" ca="1" si="137"/>
        <v>-751971727.01690924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-751971727.01690924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-3133215.5292371218</v>
      </c>
      <c r="L1911" s="444">
        <f t="shared" ca="1" si="137"/>
        <v>-755104942.54614639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-755104942.54614639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-3146270.5939422767</v>
      </c>
      <c r="L1912" s="444">
        <f t="shared" ca="1" si="137"/>
        <v>-758251213.14008868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-758251213.14008868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-3159380.0547503694</v>
      </c>
      <c r="L1913" s="444">
        <f t="shared" ca="1" si="137"/>
        <v>-761410593.194839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-761410593.194839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-3172544.138311829</v>
      </c>
      <c r="L1914" s="444">
        <f t="shared" ca="1" si="137"/>
        <v>-764583137.33315086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-764583137.33315086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-3185763.0722214617</v>
      </c>
      <c r="L1915" s="444">
        <f t="shared" ca="1" si="137"/>
        <v>-767768900.40537238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-767768900.40537238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-3199037.0850223848</v>
      </c>
      <c r="L1916" s="444">
        <f t="shared" ca="1" si="137"/>
        <v>-770967937.49039471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-770967937.49039471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-3212366.4062099778</v>
      </c>
      <c r="L1917" s="444">
        <f t="shared" ca="1" si="137"/>
        <v>-774180303.89660466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-774180303.89660466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-3225751.2662358526</v>
      </c>
      <c r="L1918" s="444">
        <f t="shared" ca="1" si="137"/>
        <v>-777406055.16284049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-777406055.16284049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-3239191.8965118355</v>
      </c>
      <c r="L1919" s="444">
        <f t="shared" ca="1" si="137"/>
        <v>-780645247.05935228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-780645247.05935228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-3252688.5294139679</v>
      </c>
      <c r="L1920" s="444">
        <f t="shared" ca="1" si="137"/>
        <v>-783897935.58876622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-783897935.58876622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-3266241.3982865261</v>
      </c>
      <c r="L1921" s="444">
        <f t="shared" ca="1" si="137"/>
        <v>-787164176.9870528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-787164176.9870528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-3279850.7374460534</v>
      </c>
      <c r="L1922" s="444">
        <f t="shared" ca="1" si="137"/>
        <v>-790444027.72449887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-790444027.72449887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-3293516.782185412</v>
      </c>
      <c r="L1923" s="444">
        <f t="shared" ca="1" si="137"/>
        <v>-793737544.5066843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-793737544.5066843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-3307239.768777851</v>
      </c>
      <c r="L1924" s="444">
        <f t="shared" ca="1" si="137"/>
        <v>-797044784.27546215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-797044784.27546215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-3321019.9344810923</v>
      </c>
      <c r="L1925" s="444">
        <f t="shared" ca="1" si="137"/>
        <v>-800365804.20994329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-800365804.20994329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-3334857.5175414304</v>
      </c>
      <c r="L1926" s="444">
        <f t="shared" ca="1" si="137"/>
        <v>-803700661.7274847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-803700661.7274847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-3348752.7571978527</v>
      </c>
      <c r="L1927" s="444">
        <f t="shared" ca="1" si="137"/>
        <v>-807049414.48468256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-807049414.48468256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-3362705.8936861772</v>
      </c>
      <c r="L1928" s="444">
        <f t="shared" ca="1" si="137"/>
        <v>-810412120.37836874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-810412120.37836874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-3376717.1682432028</v>
      </c>
      <c r="L1929" s="444">
        <f t="shared" ca="1" si="137"/>
        <v>-813788837.54661191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-813788837.54661191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-3390786.8231108827</v>
      </c>
      <c r="L1930" s="444">
        <f t="shared" ca="1" si="137"/>
        <v>-817179624.36972284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-817179624.36972284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-3404915.1015405119</v>
      </c>
      <c r="L1931" s="444">
        <f t="shared" ca="1" si="137"/>
        <v>-820584539.47126341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-820584539.47126341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-3419102.2477969308</v>
      </c>
      <c r="L1932" s="444">
        <f t="shared" ca="1" si="137"/>
        <v>-824003641.7190603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-824003641.7190603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-3433348.5071627512</v>
      </c>
      <c r="L1933" s="444">
        <f t="shared" ca="1" si="137"/>
        <v>-827436990.22622311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-827436990.22622311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-3447654.1259425962</v>
      </c>
      <c r="L1934" s="444">
        <f t="shared" ca="1" si="137"/>
        <v>-830884644.3521657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-830884644.3521657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-3462019.351467357</v>
      </c>
      <c r="L1935" s="444">
        <f t="shared" ca="1" si="137"/>
        <v>-834346663.70363307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-834346663.70363307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-3476444.4320984711</v>
      </c>
      <c r="L1936" s="444">
        <f t="shared" ca="1" si="137"/>
        <v>-837823108.13573158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-837823108.13573158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-3490929.6172322147</v>
      </c>
      <c r="L1937" s="444">
        <f t="shared" ca="1" si="137"/>
        <v>-841314037.75296378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-841314037.75296378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-3505475.1573040164</v>
      </c>
      <c r="L1938" s="444">
        <f t="shared" ca="1" si="137"/>
        <v>-844819512.91026783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-844819512.91026783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-3520081.3037927826</v>
      </c>
      <c r="L1939" s="444">
        <f t="shared" ca="1" si="137"/>
        <v>-848339594.21406066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-848339594.21406066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-3534748.3092252528</v>
      </c>
      <c r="L1940" s="444">
        <f t="shared" ca="1" si="137"/>
        <v>-851874342.52328587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-851874342.52328587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-3549476.4271803577</v>
      </c>
      <c r="L1941" s="444">
        <f t="shared" ca="1" si="137"/>
        <v>-855423818.95046628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-855423818.95046628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-3564265.9122936092</v>
      </c>
      <c r="L1942" s="444">
        <f t="shared" ca="1" si="137"/>
        <v>-858988084.86275983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-858988084.86275983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-3579117.0202614986</v>
      </c>
      <c r="L1943" s="444">
        <f t="shared" ca="1" si="137"/>
        <v>-862567201.88302135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-862567201.88302135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-3594030.0078459224</v>
      </c>
      <c r="L1944" s="444">
        <f t="shared" ca="1" si="137"/>
        <v>-866161231.89086723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-866161231.89086723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-3609005.1328786132</v>
      </c>
      <c r="L1945" s="444">
        <f t="shared" ca="1" si="137"/>
        <v>-869770237.02374589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-869770237.02374589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-3624042.6542656077</v>
      </c>
      <c r="L1946" s="444">
        <f t="shared" ca="1" si="137"/>
        <v>-873394279.67801154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-873394279.67801154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-3639142.8319917149</v>
      </c>
      <c r="L1947" s="444">
        <f t="shared" ca="1" si="137"/>
        <v>-877033422.51000321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-877033422.51000321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-3654305.9271250134</v>
      </c>
      <c r="L1948" s="444">
        <f t="shared" ca="1" si="137"/>
        <v>-880687728.43712819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-880687728.43712819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-3669532.2018213668</v>
      </c>
      <c r="L1949" s="444">
        <f t="shared" ca="1" si="137"/>
        <v>-884357260.63894951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-884357260.63894951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-3684821.9193289564</v>
      </c>
      <c r="L1950" s="444">
        <f t="shared" ca="1" si="137"/>
        <v>-888042082.55827844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-888042082.55827844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-3700175.343992827</v>
      </c>
      <c r="L1951" s="444">
        <f t="shared" ca="1" si="137"/>
        <v>-891742257.90227127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-891742257.90227127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-3715592.7412594636</v>
      </c>
      <c r="L1952" s="444">
        <f t="shared" ca="1" si="137"/>
        <v>-895457850.64353073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-895457850.64353073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-3731074.3776813778</v>
      </c>
      <c r="L1953" s="444">
        <f t="shared" ca="1" si="137"/>
        <v>-899188925.0212121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-899188925.0212121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-3746620.5209217169</v>
      </c>
      <c r="L1954" s="444">
        <f t="shared" ca="1" si="137"/>
        <v>-902935545.54213381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-902935545.54213381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-3762231.4397588908</v>
      </c>
      <c r="L1955" s="444">
        <f t="shared" ca="1" si="137"/>
        <v>-906697776.9818927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-906697776.9818927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-3777907.404091219</v>
      </c>
      <c r="L1956" s="444">
        <f t="shared" ca="1" si="137"/>
        <v>-910475684.38598394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-910475684.38598394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-3793648.6849415996</v>
      </c>
      <c r="L1957" s="444">
        <f t="shared" ca="1" si="137"/>
        <v>-914269333.07092559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-914269333.07092559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-3809455.5544621893</v>
      </c>
      <c r="L1958" s="444">
        <f t="shared" ca="1" si="137"/>
        <v>-918078788.62538779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-918078788.62538779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-3825328.2859391156</v>
      </c>
      <c r="L1959" s="444">
        <f t="shared" ca="1" si="137"/>
        <v>-921904116.91132689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-921904116.91132689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-3841267.1537971958</v>
      </c>
      <c r="L1960" s="444">
        <f t="shared" ca="1" si="137"/>
        <v>-925745384.06512403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-925745384.06512403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-3857272.4336046833</v>
      </c>
      <c r="L1961" s="444">
        <f t="shared" ca="1" si="137"/>
        <v>-929602656.49872875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-929602656.49872875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-3873344.4020780362</v>
      </c>
      <c r="L1962" s="444">
        <f t="shared" ca="1" si="137"/>
        <v>-933476000.90080678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-933476000.90080678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-3889483.3370866948</v>
      </c>
      <c r="L1963" s="444">
        <f t="shared" ca="1" si="137"/>
        <v>-937365484.23789346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-937365484.23789346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-3905689.51765789</v>
      </c>
      <c r="L1964" s="444">
        <f t="shared" ca="1" si="137"/>
        <v>-941271173.75555134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-941271173.75555134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-3921963.2239814643</v>
      </c>
      <c r="L1965" s="444">
        <f t="shared" ca="1" si="137"/>
        <v>-945193136.97953284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-945193136.97953284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-3938304.7374147205</v>
      </c>
      <c r="L1966" s="444">
        <f t="shared" ca="1" si="137"/>
        <v>-949131441.71694756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-949131441.71694756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-3954714.3404872813</v>
      </c>
      <c r="L1967" s="444">
        <f t="shared" ca="1" si="137"/>
        <v>-953086156.0574348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-953086156.0574348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-3971192.3169059786</v>
      </c>
      <c r="L1968" s="444">
        <f t="shared" ca="1" si="137"/>
        <v>-957057348.37434077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-957057348.37434077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-3987738.9515597527</v>
      </c>
      <c r="L1969" s="444">
        <f t="shared" ca="1" si="137"/>
        <v>-961045087.32590055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-961045087.32590055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-4004354.5305245854</v>
      </c>
      <c r="L1970" s="444">
        <f t="shared" ca="1" si="137"/>
        <v>-965049441.85642517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-965049441.85642517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-4021039.3410684383</v>
      </c>
      <c r="L1971" s="444">
        <f t="shared" ca="1" si="137"/>
        <v>-969070481.19749355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-969070481.19749355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-4037793.671656223</v>
      </c>
      <c r="L1972" s="444">
        <f t="shared" ca="1" si="137"/>
        <v>-973108274.8691498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-973108274.8691498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-4054617.8119547912</v>
      </c>
      <c r="L1973" s="444">
        <f t="shared" ca="1" si="137"/>
        <v>-977162892.68110454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-977162892.68110454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-4071512.0528379357</v>
      </c>
      <c r="L1974" s="444">
        <f t="shared" ca="1" si="137"/>
        <v>-981234404.73394251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-981234404.73394251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-4088476.6863914272</v>
      </c>
      <c r="L1975" s="444">
        <f t="shared" ca="1" si="137"/>
        <v>-985322881.42033398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-985322881.42033398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-4105512.0059180581</v>
      </c>
      <c r="L1976" s="444">
        <f t="shared" ca="1" si="137"/>
        <v>-989428393.42625201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-989428393.42625201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-4122618.3059427165</v>
      </c>
      <c r="L1977" s="444">
        <f t="shared" ca="1" si="137"/>
        <v>-993551011.73219478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-993551011.73219478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-4139795.8822174775</v>
      </c>
      <c r="L1978" s="444">
        <f t="shared" ca="1" si="137"/>
        <v>-997690807.61441231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-997690807.61441231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-4157045.0317267179</v>
      </c>
      <c r="L1979" s="444">
        <f t="shared" ca="1" si="137"/>
        <v>-1001847852.646139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-1001847852.646139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-4174366.0526922457</v>
      </c>
      <c r="L1980" s="444">
        <f t="shared" ca="1" si="137"/>
        <v>-1006022218.6988313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-1006022218.6988313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-4191759.244578464</v>
      </c>
      <c r="L1981" s="444">
        <f t="shared" ca="1" si="137"/>
        <v>-1010213977.9434098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-1010213977.9434098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-4209224.908097541</v>
      </c>
      <c r="L1982" s="444">
        <f t="shared" ca="1" si="137"/>
        <v>-1014423202.8515073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-1014423202.8515073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-4226763.3452146137</v>
      </c>
      <c r="L1983" s="444">
        <f t="shared" ca="1" si="137"/>
        <v>-1018649966.1967219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-1018649966.1967219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-4244374.8591530072</v>
      </c>
      <c r="L1984" s="444">
        <f t="shared" ca="1" si="137"/>
        <v>-1022894341.0558749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-1022894341.0558749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-4262059.7543994794</v>
      </c>
      <c r="L1985" s="444">
        <f t="shared" ca="1" si="137"/>
        <v>-1027156400.8102745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-1027156400.8102745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-4279818.336709477</v>
      </c>
      <c r="L1986" s="444">
        <f t="shared" ca="1" si="137"/>
        <v>-1031436219.146984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-1031436219.146984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-4297650.9131124336</v>
      </c>
      <c r="L1987" s="444">
        <f t="shared" ca="1" si="137"/>
        <v>-1035733870.0600964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-1035733870.0600964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-4315557.7919170689</v>
      </c>
      <c r="L1988" s="444">
        <f t="shared" ca="1" si="137"/>
        <v>-1040049427.8520135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-1040049427.8520135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-4333539.2827167232</v>
      </c>
      <c r="L1989" s="444">
        <f t="shared" ca="1" si="137"/>
        <v>-1044382967.1347302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-1044382967.1347302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-4351595.6963947089</v>
      </c>
      <c r="L1990" s="444">
        <f t="shared" ca="1" si="137"/>
        <v>-1048734562.8311249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-1048734562.8311249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-4369727.3451296873</v>
      </c>
      <c r="L1991" s="444">
        <f t="shared" ca="1" si="137"/>
        <v>-1053104290.1762546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-1053104290.1762546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-4387934.5424010605</v>
      </c>
      <c r="L1992" s="444">
        <f t="shared" ca="1" si="137"/>
        <v>-1057492224.7186557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-1057492224.7186557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-4406217.6029943991</v>
      </c>
      <c r="L1993" s="444">
        <f t="shared" ca="1" si="137"/>
        <v>-1061898442.3216501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-1061898442.3216501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-4424576.8430068763</v>
      </c>
      <c r="L1994" s="444">
        <f t="shared" ca="1" si="137"/>
        <v>-1066323019.164657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-1066323019.164657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-4443012.5798527375</v>
      </c>
      <c r="L1995" s="444">
        <f t="shared" ca="1" si="137"/>
        <v>-1070766031.7445097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-1070766031.7445097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-4461525.1322687902</v>
      </c>
      <c r="L1996" s="444">
        <f t="shared" ca="1" si="137"/>
        <v>-1075227556.8767786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-1075227556.8767786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-4480114.8203199105</v>
      </c>
      <c r="L1997" s="444">
        <f t="shared" ca="1" si="137"/>
        <v>-1079707671.6970985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-1079707671.6970985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-4498781.9654045766</v>
      </c>
      <c r="L1998" s="444">
        <f t="shared" ca="1" si="137"/>
        <v>-1084206453.662503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-1084206453.662503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-4517526.8902604291</v>
      </c>
      <c r="L1999" s="444">
        <f t="shared" ca="1" si="137"/>
        <v>-1088723980.5527635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-1088723980.5527635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-4536349.9189698473</v>
      </c>
      <c r="L2000" s="444">
        <f t="shared" ca="1" si="137"/>
        <v>-1093260330.4717333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-1093260330.4717333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-4555251.3769655554</v>
      </c>
      <c r="L2001" s="444">
        <f t="shared" ca="1" si="137"/>
        <v>-1097815581.8486989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-1097815581.8486989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-4574231.5910362452</v>
      </c>
      <c r="L2002" s="444">
        <f t="shared" ca="1" si="137"/>
        <v>-1102389813.4397352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-1102389813.4397352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-4593290.8893322302</v>
      </c>
      <c r="L2003" s="444">
        <f t="shared" ca="1" si="137"/>
        <v>-1106983104.3290675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-1106983104.3290675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-4612429.6013711141</v>
      </c>
      <c r="L2004" s="444">
        <f t="shared" ca="1" si="137"/>
        <v>-1111595533.9304385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-1111595533.9304385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-4631648.0580434939</v>
      </c>
      <c r="L2005" s="444">
        <f t="shared" ca="1" si="137"/>
        <v>-1116227181.988482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-1116227181.988482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-4650946.5916186748</v>
      </c>
      <c r="L2006" s="444">
        <f t="shared" ca="1" si="137"/>
        <v>-1120878128.5801008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-1120878128.5801008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-4670325.5357504198</v>
      </c>
      <c r="L2007" s="444">
        <f t="shared" ca="1" si="137"/>
        <v>-1125548454.1158512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-1125548454.1158512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-4689785.2254827134</v>
      </c>
      <c r="L2008" s="444">
        <f t="shared" ca="1" si="137"/>
        <v>-1130238239.3413339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-1130238239.3413339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-4709325.9972555581</v>
      </c>
      <c r="L2009" s="444">
        <f t="shared" ca="1" si="137"/>
        <v>-1134947565.3385894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-1134947565.3385894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-4728948.1889107889</v>
      </c>
      <c r="L2010" s="444">
        <f t="shared" ca="1" si="137"/>
        <v>-1139676513.5275002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-1139676513.5275002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-4748652.1396979168</v>
      </c>
      <c r="L2011" s="444">
        <f t="shared" ca="1" si="137"/>
        <v>-1144425165.6671982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-1144425165.6671982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-4768438.1902799923</v>
      </c>
      <c r="L2012" s="444">
        <f t="shared" ca="1" si="137"/>
        <v>-1149193603.8574781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-1149193603.8574781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-4788306.6827394925</v>
      </c>
      <c r="L2013" s="444">
        <f t="shared" ca="1" si="137"/>
        <v>-1153981910.5402176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-1153981910.5402176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-4808257.96058424</v>
      </c>
      <c r="L2014" s="444">
        <f t="shared" ca="1" si="137"/>
        <v>-1158790168.5008018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-1158790168.5008018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-4828292.368753341</v>
      </c>
      <c r="L2015" s="444">
        <f t="shared" ca="1" si="137"/>
        <v>-1163618460.8695552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-1163618460.8695552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-4848410.2536231466</v>
      </c>
      <c r="L2016" s="444">
        <f t="shared" ca="1" si="137"/>
        <v>-1168466871.1231785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-1168466871.1231785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-4868611.9630132439</v>
      </c>
      <c r="L2017" s="444">
        <f t="shared" ca="1" si="137"/>
        <v>-1173335483.0861917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-1173335483.0861917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-4888897.8461924652</v>
      </c>
      <c r="L2018" s="444">
        <f t="shared" ca="1" si="137"/>
        <v>-1178224380.932384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-1178224380.932384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-4909268.253884933</v>
      </c>
      <c r="L2019" s="444">
        <f t="shared" ca="1" si="137"/>
        <v>-1183133649.186269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-1183133649.186269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-4929723.538276121</v>
      </c>
      <c r="L2020" s="444">
        <f t="shared" ca="1" si="137"/>
        <v>-1188063372.7245452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-1188063372.7245452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-4950264.0530189388</v>
      </c>
      <c r="L2021" s="444">
        <f t="shared" ca="1" si="137"/>
        <v>-1193013636.7775643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-1193013636.7775643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-4970890.1532398509</v>
      </c>
      <c r="L2022" s="444">
        <f t="shared" ca="1" si="137"/>
        <v>-1197984526.9308043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-1197984526.9308043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-4991602.1955450177</v>
      </c>
      <c r="L2023" s="444">
        <f t="shared" ca="1" si="137"/>
        <v>-1202976129.1263492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-1202976129.1263492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-5012400.5380264549</v>
      </c>
      <c r="L2024" s="444">
        <f t="shared" ca="1" si="137"/>
        <v>-1207988529.6643758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-1207988529.6643758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-5033285.5402682321</v>
      </c>
      <c r="L2025" s="444">
        <f t="shared" ca="1" si="137"/>
        <v>-1213021815.204644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-1213021815.204644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-5054257.5633526836</v>
      </c>
      <c r="L2026" s="444">
        <f t="shared" ca="1" si="137"/>
        <v>-1218076072.7679965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-1218076072.7679965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-5075316.969866652</v>
      </c>
      <c r="L2027" s="444">
        <f t="shared" ca="1" si="137"/>
        <v>-1223151389.7378633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-1223151389.7378633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-5096464.1239077635</v>
      </c>
      <c r="L2028" s="444">
        <f t="shared" ca="1" si="137"/>
        <v>-1228247853.8617711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-1228247853.8617711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-5117699.3910907125</v>
      </c>
      <c r="L2029" s="444">
        <f t="shared" ca="1" si="137"/>
        <v>-1233365553.2528617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-1233365553.2528617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-5139023.1385535905</v>
      </c>
      <c r="L2030" s="444">
        <f t="shared" ca="1" si="137"/>
        <v>-1238504576.3914154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-1238504576.3914154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-5160435.734964231</v>
      </c>
      <c r="L2031" s="444">
        <f t="shared" ca="1" si="137"/>
        <v>-1243665012.1263795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-1243665012.1263795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-5181937.5505265808</v>
      </c>
      <c r="L2032" s="444">
        <f t="shared" ca="1" si="137"/>
        <v>-1248846949.6769061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-1248846949.6769061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-5203528.956987109</v>
      </c>
      <c r="L2033" s="444">
        <f t="shared" ca="1" si="137"/>
        <v>-1254050478.6338933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-1254050478.6338933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-5225210.3276412217</v>
      </c>
      <c r="L2034" s="444">
        <f t="shared" ca="1" si="137"/>
        <v>-1259275688.9615345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-1259275688.9615345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-5246982.0373397274</v>
      </c>
      <c r="L2035" s="444">
        <f t="shared" ca="1" si="137"/>
        <v>-1264522670.9988742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-1264522670.9988742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-5268844.4624953093</v>
      </c>
      <c r="L2036" s="444">
        <f t="shared" ca="1" si="137"/>
        <v>-1269791515.4613695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-1269791515.4613695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-5290797.9810890397</v>
      </c>
      <c r="L2037" s="444">
        <f t="shared" ca="1" si="137"/>
        <v>-1275082313.4424586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-1275082313.4424586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-5312842.9726769105</v>
      </c>
      <c r="L2038" s="444">
        <f t="shared" ca="1" si="137"/>
        <v>-1280395156.4151356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-1280395156.4151356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-5334979.8183963988</v>
      </c>
      <c r="L2039" s="444">
        <f t="shared" ca="1" si="137"/>
        <v>-1285730136.233532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-1285730136.233532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-5357208.9009730499</v>
      </c>
      <c r="L2040" s="444">
        <f t="shared" ca="1" si="137"/>
        <v>-1291087345.134505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-1291087345.134505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-5379530.6047271043</v>
      </c>
      <c r="L2041" s="444">
        <f t="shared" ca="1" si="137"/>
        <v>-1296466875.7392321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-1296466875.7392321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-5401945.3155801333</v>
      </c>
      <c r="L2042" s="444">
        <f t="shared" ca="1" si="137"/>
        <v>-1301868821.0548122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-1301868821.0548122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-5424453.421061717</v>
      </c>
      <c r="L2043" s="444">
        <f t="shared" ca="1" si="137"/>
        <v>-1307293274.4758739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-1307293274.4758739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-5447055.3103161417</v>
      </c>
      <c r="L2044" s="444">
        <f t="shared" ca="1" si="137"/>
        <v>-1312740329.78619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-1312740329.78619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-5469751.3741091248</v>
      </c>
      <c r="L2045" s="444">
        <f t="shared" ca="1" si="137"/>
        <v>-1318210081.1602991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-1318210081.1602991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-5492542.0048345793</v>
      </c>
      <c r="L2046" s="444">
        <f t="shared" ca="1" si="137"/>
        <v>-1323702623.1651337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-1323702623.1651337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-5515427.5965213906</v>
      </c>
      <c r="L2047" s="444">
        <f t="shared" ca="1" si="137"/>
        <v>-1329218050.7616551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-1329218050.7616551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-5538408.5448402297</v>
      </c>
      <c r="L2048" s="444">
        <f t="shared" ref="L2048:L2302" ca="1" si="142">I2048-J2048+K2048</f>
        <v>-1334756459.3064954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-1334756459.3064954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-5561485.2471103976</v>
      </c>
      <c r="L2049" s="444">
        <f t="shared" ca="1" si="142"/>
        <v>-1340317944.5536058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-1340317944.5536058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-5584658.102306691</v>
      </c>
      <c r="L2050" s="444">
        <f t="shared" ca="1" si="142"/>
        <v>-1345902602.6559124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-1345902602.6559124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-5607927.5110663017</v>
      </c>
      <c r="L2051" s="444">
        <f t="shared" ca="1" si="142"/>
        <v>-1351510530.1669786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-1351510530.1669786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-5631293.8756957445</v>
      </c>
      <c r="L2052" s="444">
        <f t="shared" ca="1" si="142"/>
        <v>-1357141824.0426743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-1357141824.0426743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-5654757.6001778096</v>
      </c>
      <c r="L2053" s="444">
        <f t="shared" ca="1" si="142"/>
        <v>-1362796581.6428521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-1362796581.6428521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-5678319.0901785502</v>
      </c>
      <c r="L2054" s="444">
        <f t="shared" ca="1" si="142"/>
        <v>-1368474900.7330306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-1368474900.7330306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-5701978.7530542938</v>
      </c>
      <c r="L2055" s="444">
        <f t="shared" ca="1" si="142"/>
        <v>-1374176879.4860849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-1374176879.4860849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-5725736.9978586873</v>
      </c>
      <c r="L2056" s="444">
        <f t="shared" ca="1" si="142"/>
        <v>-1379902616.4839437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-1379902616.4839437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-5749594.235349765</v>
      </c>
      <c r="L2057" s="444">
        <f t="shared" ca="1" si="142"/>
        <v>-1385652210.7192934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-1385652210.7192934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-5773550.8779970556</v>
      </c>
      <c r="L2058" s="444">
        <f t="shared" ca="1" si="142"/>
        <v>-1391425761.5972905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-1391425761.5972905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-5797607.3399887104</v>
      </c>
      <c r="L2059" s="444">
        <f t="shared" ca="1" si="142"/>
        <v>-1397223368.9372792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-1397223368.9372792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-5821764.0372386631</v>
      </c>
      <c r="L2060" s="444">
        <f t="shared" ca="1" si="142"/>
        <v>-1403045132.9745178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-1403045132.9745178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-5846021.3873938238</v>
      </c>
      <c r="L2061" s="444">
        <f t="shared" ca="1" si="142"/>
        <v>-1408891154.3619115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-1408891154.3619115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-5870379.8098412976</v>
      </c>
      <c r="L2062" s="444">
        <f t="shared" ca="1" si="142"/>
        <v>-1414761534.1717529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-1414761534.1717529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-5894839.7257156372</v>
      </c>
      <c r="L2063" s="444">
        <f t="shared" ca="1" si="142"/>
        <v>-1420656373.8974686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-1420656373.8974686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-5919401.5579061192</v>
      </c>
      <c r="L2064" s="444">
        <f t="shared" ca="1" si="142"/>
        <v>-1426575775.4553747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-1426575775.4553747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-5944065.7310640616</v>
      </c>
      <c r="L2065" s="444">
        <f t="shared" ca="1" si="142"/>
        <v>-1432519841.1864388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-1432519841.1864388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-5968832.6716101617</v>
      </c>
      <c r="L2066" s="444">
        <f t="shared" ca="1" si="142"/>
        <v>-1438488673.8580489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-1438488673.8580489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-5993702.8077418702</v>
      </c>
      <c r="L2067" s="444">
        <f t="shared" ca="1" si="142"/>
        <v>-1444482376.6657908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-1444482376.6657908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-6018676.5694407951</v>
      </c>
      <c r="L2068" s="444">
        <f t="shared" ca="1" si="142"/>
        <v>-1450501053.2352316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-1450501053.2352316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-6043754.3884801315</v>
      </c>
      <c r="L2069" s="444">
        <f t="shared" ca="1" si="142"/>
        <v>-1456544807.6237118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-1456544807.6237118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-6068936.6984321326</v>
      </c>
      <c r="L2070" s="444">
        <f t="shared" ca="1" si="142"/>
        <v>-1462613744.322144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-1462613744.322144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-6094223.9346756004</v>
      </c>
      <c r="L2071" s="444">
        <f t="shared" ca="1" si="142"/>
        <v>-1468707968.2568197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-1468707968.2568197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-6119616.5344034154</v>
      </c>
      <c r="L2072" s="444">
        <f t="shared" ca="1" si="142"/>
        <v>-1474827584.791223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-1474827584.791223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-6145114.9366300963</v>
      </c>
      <c r="L2073" s="444">
        <f t="shared" ca="1" si="142"/>
        <v>-1480972699.7278531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-1480972699.7278531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-6170719.5821993873</v>
      </c>
      <c r="L2074" s="444">
        <f t="shared" ca="1" si="142"/>
        <v>-1487143419.3100524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-1487143419.3100524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-6196430.9137918847</v>
      </c>
      <c r="L2075" s="444">
        <f t="shared" ca="1" si="142"/>
        <v>-1493339850.2238443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-1493339850.2238443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-6222249.3759326842</v>
      </c>
      <c r="L2076" s="444">
        <f t="shared" ca="1" si="142"/>
        <v>-1499562099.599777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-1499562099.599777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-6248175.4149990706</v>
      </c>
      <c r="L2077" s="444">
        <f t="shared" ca="1" si="142"/>
        <v>-1505810275.014776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-1505810275.014776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-6274209.479228233</v>
      </c>
      <c r="L2078" s="444">
        <f t="shared" ca="1" si="142"/>
        <v>-1512084484.4940042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-1512084484.4940042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-6300352.018725018</v>
      </c>
      <c r="L2079" s="444">
        <f t="shared" ca="1" si="142"/>
        <v>-1518384836.5127292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-1518384836.5127292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-6326603.4854697045</v>
      </c>
      <c r="L2080" s="444">
        <f t="shared" ca="1" si="142"/>
        <v>-1524711439.998199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-1524711439.998199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-6352964.3333258294</v>
      </c>
      <c r="L2081" s="444">
        <f t="shared" ca="1" si="142"/>
        <v>-1531064404.3315248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-1531064404.3315248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-6379435.0180480201</v>
      </c>
      <c r="L2082" s="444">
        <f t="shared" ca="1" si="142"/>
        <v>-1537443839.3495729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-1537443839.3495729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-6406015.9972898867</v>
      </c>
      <c r="L2083" s="444">
        <f t="shared" ca="1" si="142"/>
        <v>-1543849855.3468628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-1543849855.3468628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-6432707.7306119278</v>
      </c>
      <c r="L2084" s="444">
        <f t="shared" ca="1" si="142"/>
        <v>-1550282563.0774748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-1550282563.0774748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-6459510.6794894785</v>
      </c>
      <c r="L2085" s="444">
        <f t="shared" ca="1" si="142"/>
        <v>-1556742073.7569642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-1556742073.7569642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-6486425.3073206842</v>
      </c>
      <c r="L2086" s="444">
        <f t="shared" ca="1" si="142"/>
        <v>-1563228499.0642848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-1563228499.0642848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-6513452.0794345196</v>
      </c>
      <c r="L2087" s="444">
        <f t="shared" ca="1" si="142"/>
        <v>-1569741951.1437194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-1569741951.1437194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-6540591.4630988305</v>
      </c>
      <c r="L2088" s="444">
        <f t="shared" ca="1" si="142"/>
        <v>-1576282542.6068182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-1576282542.6068182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-6567843.9275284093</v>
      </c>
      <c r="L2089" s="444">
        <f t="shared" ca="1" si="142"/>
        <v>-1582850386.5343466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-1582850386.5343466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-6595209.9438931104</v>
      </c>
      <c r="L2090" s="444">
        <f t="shared" ca="1" si="142"/>
        <v>-1589445596.4782398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-1589445596.4782398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-6622689.9853259986</v>
      </c>
      <c r="L2091" s="444">
        <f t="shared" ca="1" si="142"/>
        <v>-1596068286.4635658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-1596068286.4635658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-6650284.5269315243</v>
      </c>
      <c r="L2092" s="444">
        <f t="shared" ca="1" si="142"/>
        <v>-1602718570.9904974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-1602718570.9904974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-6677994.0457937391</v>
      </c>
      <c r="L2093" s="444">
        <f t="shared" ca="1" si="142"/>
        <v>-1609396565.0362911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-1609396565.0362911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-6705819.0209845463</v>
      </c>
      <c r="L2094" s="444">
        <f t="shared" ca="1" si="142"/>
        <v>-1616102384.0572758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-1616102384.0572758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-6733759.9335719822</v>
      </c>
      <c r="L2095" s="444">
        <f t="shared" ca="1" si="142"/>
        <v>-1622836143.9908478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-1622836143.9908478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-6761817.2666285327</v>
      </c>
      <c r="L2096" s="444">
        <f t="shared" ca="1" si="142"/>
        <v>-1629597961.2574763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-1629597961.2574763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-6789991.5052394848</v>
      </c>
      <c r="L2097" s="444">
        <f t="shared" ca="1" si="142"/>
        <v>-1636387952.7627158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-1636387952.7627158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-6818283.1365113156</v>
      </c>
      <c r="L2098" s="444">
        <f t="shared" ca="1" si="142"/>
        <v>-1643206235.8992271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-1643206235.8992271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-6846692.6495801127</v>
      </c>
      <c r="L2099" s="444">
        <f t="shared" ca="1" si="142"/>
        <v>-1650052928.5488071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-1650052928.5488071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-6875220.53562003</v>
      </c>
      <c r="L2100" s="444">
        <f t="shared" ca="1" si="142"/>
        <v>-1656928149.0844271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-1656928149.0844271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-6903867.2878517797</v>
      </c>
      <c r="L2101" s="444">
        <f t="shared" ca="1" si="142"/>
        <v>-1663832016.3722789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-1663832016.3722789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-6932633.4015511619</v>
      </c>
      <c r="L2102" s="444">
        <f t="shared" ca="1" si="142"/>
        <v>-1670764649.7738302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-1670764649.7738302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-6961519.3740576254</v>
      </c>
      <c r="L2103" s="444">
        <f t="shared" ca="1" si="142"/>
        <v>-1677726169.1478877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-1677726169.1478877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-6990525.704782865</v>
      </c>
      <c r="L2104" s="444">
        <f t="shared" ca="1" si="142"/>
        <v>-1684716694.8526707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-1684716694.8526707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-7019652.8952194601</v>
      </c>
      <c r="L2105" s="444">
        <f t="shared" ca="1" si="142"/>
        <v>-1691736347.7478902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-1691736347.7478902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-7048901.4489495428</v>
      </c>
      <c r="L2106" s="444">
        <f t="shared" ca="1" si="142"/>
        <v>-1698785249.1968398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-1698785249.1968398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-7078271.8716534991</v>
      </c>
      <c r="L2107" s="444">
        <f t="shared" ca="1" si="142"/>
        <v>-1705863521.0684934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-1705863521.0684934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-7107764.6711187223</v>
      </c>
      <c r="L2108" s="444">
        <f t="shared" ca="1" si="142"/>
        <v>-1712971285.7396121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-1712971285.7396121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-7137380.3572483836</v>
      </c>
      <c r="L2109" s="444">
        <f t="shared" ca="1" si="142"/>
        <v>-1720108666.0968604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-1720108666.0968604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-7167119.4420702513</v>
      </c>
      <c r="L2110" s="444">
        <f t="shared" ca="1" si="142"/>
        <v>-1727275785.5389307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-1727275785.5389307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-7196982.4397455435</v>
      </c>
      <c r="L2111" s="444">
        <f t="shared" ca="1" si="142"/>
        <v>-1734472767.9786761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-1734472767.9786761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-7226969.8665778171</v>
      </c>
      <c r="L2112" s="444">
        <f t="shared" ca="1" si="142"/>
        <v>-1741699737.8452539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-1741699737.8452539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-7257082.2410218902</v>
      </c>
      <c r="L2113" s="444">
        <f t="shared" ca="1" si="142"/>
        <v>-1748956820.0862758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-1748956820.0862758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-7287320.0836928161</v>
      </c>
      <c r="L2114" s="444">
        <f t="shared" ca="1" si="142"/>
        <v>-1756244140.1699686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-1756244140.1699686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-7317683.9173748698</v>
      </c>
      <c r="L2115" s="444">
        <f t="shared" ca="1" si="142"/>
        <v>-1763561824.0873435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-1763561824.0873435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-7348174.2670305977</v>
      </c>
      <c r="L2116" s="444">
        <f t="shared" ca="1" si="142"/>
        <v>-1770909998.3543742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-1770909998.3543742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-7378791.6598098921</v>
      </c>
      <c r="L2117" s="444">
        <f t="shared" ca="1" si="142"/>
        <v>-1778288790.014184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-1778288790.014184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-7409536.6250590999</v>
      </c>
      <c r="L2118" s="444">
        <f t="shared" ca="1" si="142"/>
        <v>-1785698326.6392431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-1785698326.6392431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-7440409.694330181</v>
      </c>
      <c r="L2119" s="444">
        <f t="shared" ca="1" si="142"/>
        <v>-1793138736.3335733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-1793138736.3335733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-7471411.4013898885</v>
      </c>
      <c r="L2120" s="444">
        <f t="shared" ca="1" si="142"/>
        <v>-1800610147.7349632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-1800610147.7349632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-7502542.2822290119</v>
      </c>
      <c r="L2121" s="444">
        <f t="shared" ca="1" si="142"/>
        <v>-1808112690.0171921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-1808112690.0171921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-7533802.8750716336</v>
      </c>
      <c r="L2122" s="444">
        <f t="shared" ca="1" si="142"/>
        <v>-1815646492.8922637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-1815646492.8922637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-7565193.7203844329</v>
      </c>
      <c r="L2123" s="444">
        <f t="shared" ca="1" si="142"/>
        <v>-1823211686.612648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-1823211686.612648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-7596715.3608860327</v>
      </c>
      <c r="L2124" s="444">
        <f t="shared" ca="1" si="142"/>
        <v>-1830808401.9735341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-1830808401.9735341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-7628368.3415563917</v>
      </c>
      <c r="L2125" s="444">
        <f t="shared" ca="1" si="142"/>
        <v>-1838436770.3150904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-1838436770.3150904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-7660153.209646211</v>
      </c>
      <c r="L2126" s="444">
        <f t="shared" ca="1" si="142"/>
        <v>-1846096923.5247366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-1846096923.5247366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-7692070.5146864019</v>
      </c>
      <c r="L2127" s="444">
        <f t="shared" ca="1" si="142"/>
        <v>-1853788994.039423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-1853788994.039423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-7724120.8084975956</v>
      </c>
      <c r="L2128" s="444">
        <f t="shared" ca="1" si="142"/>
        <v>-1861513114.8479207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-1861513114.8479207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-7756304.6451996695</v>
      </c>
      <c r="L2129" s="444">
        <f t="shared" ca="1" si="142"/>
        <v>-1869269419.4931204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-1869269419.4931204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-7788622.5812213346</v>
      </c>
      <c r="L2130" s="444">
        <f t="shared" ca="1" si="142"/>
        <v>-1877058042.0743418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-1877058042.0743418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-7821075.1753097558</v>
      </c>
      <c r="L2131" s="444">
        <f t="shared" ca="1" si="142"/>
        <v>-1884879117.2496514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-1884879117.2496514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-7853662.9885402154</v>
      </c>
      <c r="L2132" s="444">
        <f t="shared" ca="1" si="142"/>
        <v>-1892732780.2381916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-1892732780.2381916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-7886386.5843257979</v>
      </c>
      <c r="L2133" s="444">
        <f t="shared" ca="1" si="142"/>
        <v>-1900619166.8225174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-1900619166.8225174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-7919246.5284271566</v>
      </c>
      <c r="L2134" s="444">
        <f t="shared" ca="1" si="142"/>
        <v>-1908538413.3509445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-1908538413.3509445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-7952243.3889622679</v>
      </c>
      <c r="L2135" s="444">
        <f t="shared" ca="1" si="142"/>
        <v>-1916490656.7399068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-1916490656.7399068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-7985377.7364162784</v>
      </c>
      <c r="L2136" s="444">
        <f t="shared" ca="1" si="142"/>
        <v>-1924476034.4763231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-1924476034.4763231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-8018650.1436513448</v>
      </c>
      <c r="L2137" s="444">
        <f t="shared" ca="1" si="142"/>
        <v>-1932494684.6199744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-1932494684.6199744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-8052061.1859165598</v>
      </c>
      <c r="L2138" s="444">
        <f t="shared" ca="1" si="142"/>
        <v>-1940546745.805891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-1940546745.805891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-8085611.4408578789</v>
      </c>
      <c r="L2139" s="444">
        <f t="shared" ca="1" si="142"/>
        <v>-1948632357.2467489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-1948632357.2467489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-8119301.4885281203</v>
      </c>
      <c r="L2140" s="444">
        <f t="shared" ca="1" si="142"/>
        <v>-1956751658.7352769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-1956751658.7352769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-8153131.9113969868</v>
      </c>
      <c r="L2141" s="444">
        <f t="shared" ca="1" si="142"/>
        <v>-1964904790.6466739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-1964904790.6466739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-8187103.2943611424</v>
      </c>
      <c r="L2142" s="444">
        <f t="shared" ca="1" si="142"/>
        <v>-1973091893.941035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-1973091893.941035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-8221216.2247543121</v>
      </c>
      <c r="L2143" s="444">
        <f t="shared" ca="1" si="142"/>
        <v>-1981313110.1657894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-1981313110.1657894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-8255471.2923574569</v>
      </c>
      <c r="L2144" s="444">
        <f t="shared" ca="1" si="142"/>
        <v>-1989568581.4581468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-1989568581.4581468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-8289869.0894089453</v>
      </c>
      <c r="L2145" s="444">
        <f t="shared" ca="1" si="142"/>
        <v>-1997858450.5475557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-1997858450.5475557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-8324410.2106148144</v>
      </c>
      <c r="L2146" s="444">
        <f t="shared" ca="1" si="142"/>
        <v>-2006182860.7581706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-2006182860.7581706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-8359095.2531590443</v>
      </c>
      <c r="L2147" s="444">
        <f t="shared" ca="1" si="142"/>
        <v>-2014541956.0113297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-2014541956.0113297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-8393924.8167138733</v>
      </c>
      <c r="L2148" s="444">
        <f t="shared" ca="1" si="142"/>
        <v>-2022935880.8280435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-2022935880.8280435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-8428899.5034501795</v>
      </c>
      <c r="L2149" s="444">
        <f t="shared" ca="1" si="142"/>
        <v>-2031364780.3314936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-2031364780.3314936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-8464019.9180478901</v>
      </c>
      <c r="L2150" s="444">
        <f t="shared" ca="1" si="142"/>
        <v>-2039828800.2495415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-2039828800.2495415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-8499286.6677064225</v>
      </c>
      <c r="L2151" s="444">
        <f t="shared" ca="1" si="142"/>
        <v>-2048328086.917248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-2048328086.917248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-8534700.3621551991</v>
      </c>
      <c r="L2152" s="444">
        <f t="shared" ca="1" si="142"/>
        <v>-2056862787.2794032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-2056862787.2794032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-8570261.61366418</v>
      </c>
      <c r="L2153" s="444">
        <f t="shared" ca="1" si="142"/>
        <v>-2065433048.8930674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-2065433048.8930674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-8605971.0370544475</v>
      </c>
      <c r="L2154" s="444">
        <f t="shared" ca="1" si="142"/>
        <v>-2074039019.9301219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-2074039019.9301219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-8641829.2497088406</v>
      </c>
      <c r="L2155" s="444">
        <f t="shared" ca="1" si="142"/>
        <v>-2082680849.1798308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-2082680849.1798308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-8677836.8715826273</v>
      </c>
      <c r="L2156" s="444">
        <f t="shared" ca="1" si="142"/>
        <v>-2091358686.0514135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-2091358686.0514135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-8713994.5252142232</v>
      </c>
      <c r="L2157" s="444">
        <f t="shared" ca="1" si="142"/>
        <v>-2100072680.5766277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-2100072680.5766277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-8750302.8357359488</v>
      </c>
      <c r="L2158" s="444">
        <f t="shared" ca="1" si="142"/>
        <v>-2108822983.4123638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-2108822983.4123638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-8786762.4308848474</v>
      </c>
      <c r="L2159" s="444">
        <f t="shared" ca="1" si="142"/>
        <v>-2117609745.8432486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-2117609745.8432486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-8823373.9410135355</v>
      </c>
      <c r="L2160" s="444">
        <f t="shared" ca="1" si="142"/>
        <v>-2126433119.7842622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-2126433119.7842622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-8860137.999101093</v>
      </c>
      <c r="L2161" s="444">
        <f t="shared" ca="1" si="142"/>
        <v>-2135293257.7833633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-2135293257.7833633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-8897055.2407640126</v>
      </c>
      <c r="L2162" s="444">
        <f t="shared" ca="1" si="142"/>
        <v>-2144190313.0241272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-2144190313.0241272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-8934126.304267196</v>
      </c>
      <c r="L2163" s="444">
        <f t="shared" ca="1" si="142"/>
        <v>-2153124439.3283944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-2153124439.3283944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-8971351.830534976</v>
      </c>
      <c r="L2164" s="444">
        <f t="shared" ca="1" si="142"/>
        <v>-2162095791.1589293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-2162095791.1589293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-9008732.4631622061</v>
      </c>
      <c r="L2165" s="444">
        <f t="shared" ca="1" si="142"/>
        <v>-2171104523.6220918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-2171104523.6220918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-9046268.8484253827</v>
      </c>
      <c r="L2166" s="444">
        <f t="shared" ca="1" si="142"/>
        <v>-2180150792.4705172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-2180150792.4705172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-9083961.6352938209</v>
      </c>
      <c r="L2167" s="444">
        <f t="shared" ca="1" si="142"/>
        <v>-2189234754.1058111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-2189234754.1058111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-9121811.4754408803</v>
      </c>
      <c r="L2168" s="444">
        <f t="shared" ca="1" si="142"/>
        <v>-2198356565.5812521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-2198356565.5812521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-9159819.0232552178</v>
      </c>
      <c r="L2169" s="444">
        <f t="shared" ca="1" si="142"/>
        <v>-2207516384.6045074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-2207516384.6045074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-9197984.9358521141</v>
      </c>
      <c r="L2170" s="444">
        <f t="shared" ca="1" si="142"/>
        <v>-2216714369.5403595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-2216714369.5403595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-9236309.873084832</v>
      </c>
      <c r="L2171" s="444">
        <f t="shared" ca="1" si="142"/>
        <v>-2225950679.4134445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-2225950679.4134445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-9274794.4975560196</v>
      </c>
      <c r="L2172" s="444">
        <f t="shared" ca="1" si="142"/>
        <v>-2235225473.9110007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-2235225473.9110007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-9313439.4746291693</v>
      </c>
      <c r="L2173" s="444">
        <f t="shared" ca="1" si="142"/>
        <v>-2244538913.3856301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-2244538913.3856301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-9352245.4724401254</v>
      </c>
      <c r="L2174" s="444">
        <f t="shared" ca="1" si="142"/>
        <v>-2253891158.8580704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-2253891158.8580704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-9391213.1619086266</v>
      </c>
      <c r="L2175" s="444">
        <f t="shared" ca="1" si="142"/>
        <v>-2263282372.019979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-2263282372.019979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-9430343.2167499121</v>
      </c>
      <c r="L2176" s="444">
        <f t="shared" ca="1" si="142"/>
        <v>-2272712715.2367291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-2272712715.2367291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-9469636.3134863712</v>
      </c>
      <c r="L2177" s="444">
        <f t="shared" ca="1" si="142"/>
        <v>-2282182351.5502157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-2282182351.5502157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-9509093.1314592324</v>
      </c>
      <c r="L2178" s="444">
        <f t="shared" ca="1" si="142"/>
        <v>-2291691444.681675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-2291691444.681675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-9548714.3528403118</v>
      </c>
      <c r="L2179" s="444">
        <f t="shared" ca="1" si="142"/>
        <v>-2301240159.0345154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-2301240159.0345154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-9588500.6626438145</v>
      </c>
      <c r="L2180" s="444">
        <f t="shared" ca="1" si="142"/>
        <v>-2310828659.6971593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-2310828659.6971593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-9628452.7487381641</v>
      </c>
      <c r="L2181" s="444">
        <f t="shared" ca="1" si="142"/>
        <v>-2320457112.4458976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-2320457112.4458976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-9668571.3018579073</v>
      </c>
      <c r="L2182" s="444">
        <f t="shared" ca="1" si="142"/>
        <v>-2330125683.7477555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-2330125683.7477555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-9708857.0156156477</v>
      </c>
      <c r="L2183" s="444">
        <f t="shared" ca="1" si="142"/>
        <v>-2339834540.763371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-2339834540.763371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-9749310.5865140464</v>
      </c>
      <c r="L2184" s="444">
        <f t="shared" ca="1" si="142"/>
        <v>-2349583851.349885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-2349583851.349885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-9789932.7139578536</v>
      </c>
      <c r="L2185" s="444">
        <f t="shared" ca="1" si="142"/>
        <v>-2359373784.0638428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-2359373784.0638428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-9830724.1002660114</v>
      </c>
      <c r="L2186" s="444">
        <f t="shared" ca="1" si="142"/>
        <v>-2369204508.1641088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-2369204508.1641088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-9871685.4506837856</v>
      </c>
      <c r="L2187" s="444">
        <f t="shared" ca="1" si="142"/>
        <v>-2379076193.6147923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-2379076193.6147923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-9912817.4733949676</v>
      </c>
      <c r="L2188" s="444">
        <f t="shared" ca="1" si="142"/>
        <v>-2388989011.0881872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-2388989011.0881872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-9954120.8795341142</v>
      </c>
      <c r="L2189" s="444">
        <f t="shared" ca="1" si="142"/>
        <v>-2398943131.9677215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-2398943131.9677215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-9995596.3831988387</v>
      </c>
      <c r="L2190" s="444">
        <f t="shared" ca="1" si="142"/>
        <v>-2408938728.3509202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-2408938728.3509202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-10037244.701462168</v>
      </c>
      <c r="L2191" s="444">
        <f t="shared" ca="1" si="142"/>
        <v>-2418975973.0523825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-2418975973.0523825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-10079066.554384926</v>
      </c>
      <c r="L2192" s="444">
        <f t="shared" ca="1" si="142"/>
        <v>-2429055039.6067672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-2429055039.6067672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-10121062.665028196</v>
      </c>
      <c r="L2193" s="444">
        <f t="shared" ca="1" si="142"/>
        <v>-2439176102.2717953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-2439176102.2717953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-10163233.759465814</v>
      </c>
      <c r="L2194" s="444">
        <f t="shared" ca="1" si="142"/>
        <v>-2449339336.031261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-2449339336.031261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-10205580.566796921</v>
      </c>
      <c r="L2195" s="444">
        <f t="shared" ca="1" si="142"/>
        <v>-2459544916.5980577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-2459544916.5980577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-10248103.819158575</v>
      </c>
      <c r="L2196" s="444">
        <f t="shared" ca="1" si="142"/>
        <v>-2469793020.4172163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-2469793020.4172163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-10290804.251738401</v>
      </c>
      <c r="L2197" s="444">
        <f t="shared" ca="1" si="142"/>
        <v>-2480083824.6689548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-2480083824.6689548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-10333682.602787312</v>
      </c>
      <c r="L2198" s="444">
        <f t="shared" ca="1" si="142"/>
        <v>-2490417507.2717423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-2490417507.2717423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-10376739.61363226</v>
      </c>
      <c r="L2199" s="444">
        <f t="shared" ca="1" si="142"/>
        <v>-2500794246.8853745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-2500794246.8853745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-10419976.02868906</v>
      </c>
      <c r="L2200" s="444">
        <f t="shared" ca="1" si="142"/>
        <v>-2511214222.9140635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-2511214222.9140635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-10463392.595475264</v>
      </c>
      <c r="L2201" s="444">
        <f t="shared" ca="1" si="142"/>
        <v>-2521677615.5095387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-2521677615.5095387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-10506990.064623078</v>
      </c>
      <c r="L2202" s="444">
        <f t="shared" ca="1" si="142"/>
        <v>-2532184605.5741615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-2532184605.5741615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-10550769.18989234</v>
      </c>
      <c r="L2203" s="444">
        <f t="shared" ca="1" si="142"/>
        <v>-2542735374.7640538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-2542735374.7640538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-10594730.728183558</v>
      </c>
      <c r="L2204" s="444">
        <f t="shared" ca="1" si="142"/>
        <v>-2553330105.4922376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-2553330105.4922376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-10638875.43955099</v>
      </c>
      <c r="L2205" s="444">
        <f t="shared" ca="1" si="142"/>
        <v>-2563968980.9317884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-2563968980.9317884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-10683204.087215785</v>
      </c>
      <c r="L2206" s="444">
        <f t="shared" ca="1" si="142"/>
        <v>-2574652185.0190043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-2574652185.0190043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-10727717.437579185</v>
      </c>
      <c r="L2207" s="444">
        <f t="shared" ca="1" si="142"/>
        <v>-2585379902.4565835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-2585379902.4565835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-10772416.260235764</v>
      </c>
      <c r="L2208" s="444">
        <f t="shared" ca="1" si="142"/>
        <v>-2596152318.7168193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-2596152318.7168193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-10817301.327986747</v>
      </c>
      <c r="L2209" s="444">
        <f t="shared" ca="1" si="142"/>
        <v>-2606969620.044806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-2606969620.044806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-10862373.416853359</v>
      </c>
      <c r="L2210" s="444">
        <f t="shared" ca="1" si="142"/>
        <v>-2617831993.4616594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-2617831993.4616594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-10907633.306090247</v>
      </c>
      <c r="L2211" s="444">
        <f t="shared" ca="1" si="142"/>
        <v>-2628739626.7677498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-2628739626.7677498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-10953081.778198957</v>
      </c>
      <c r="L2212" s="444">
        <f t="shared" ca="1" si="142"/>
        <v>-2639692708.545949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-2639692708.545949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-10998719.618941454</v>
      </c>
      <c r="L2213" s="444">
        <f t="shared" ca="1" si="142"/>
        <v>-2650691428.1648903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-2650691428.1648903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-11044547.617353709</v>
      </c>
      <c r="L2214" s="444">
        <f t="shared" ca="1" si="142"/>
        <v>-2661735975.7822442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-2661735975.7822442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-11090566.565759351</v>
      </c>
      <c r="L2215" s="444">
        <f t="shared" ca="1" si="142"/>
        <v>-2672826542.3480034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-2672826542.3480034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-11136777.259783348</v>
      </c>
      <c r="L2216" s="444">
        <f t="shared" ca="1" si="142"/>
        <v>-2683963319.6077867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-2683963319.6077867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-11183180.498365778</v>
      </c>
      <c r="L2217" s="444">
        <f t="shared" ca="1" si="142"/>
        <v>-2695146500.1061525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-2695146500.1061525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-11229777.083775636</v>
      </c>
      <c r="L2218" s="444">
        <f t="shared" ca="1" si="142"/>
        <v>-2706376277.1899281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-2706376277.1899281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-11276567.8216247</v>
      </c>
      <c r="L2219" s="444">
        <f t="shared" ca="1" si="142"/>
        <v>-2717652845.0115528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-2717652845.0115528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-11323553.52088147</v>
      </c>
      <c r="L2220" s="444">
        <f t="shared" ca="1" si="142"/>
        <v>-2728976398.5324345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-2728976398.5324345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-11370734.993885143</v>
      </c>
      <c r="L2221" s="444">
        <f t="shared" ca="1" si="142"/>
        <v>-2740347133.5263195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-2740347133.5263195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-11418113.056359664</v>
      </c>
      <c r="L2222" s="444">
        <f t="shared" ca="1" si="142"/>
        <v>-2751765246.5826793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-2751765246.5826793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-11465688.52742783</v>
      </c>
      <c r="L2223" s="444">
        <f t="shared" ca="1" si="142"/>
        <v>-2763230935.1101069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-2763230935.1101069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-11513462.229625445</v>
      </c>
      <c r="L2224" s="444">
        <f t="shared" ca="1" si="142"/>
        <v>-2774744397.3397322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-2774744397.3397322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-11561434.988915551</v>
      </c>
      <c r="L2225" s="444">
        <f t="shared" ca="1" si="142"/>
        <v>-2786305832.3286476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-2786305832.3286476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-11609607.634702697</v>
      </c>
      <c r="L2226" s="444">
        <f t="shared" ca="1" si="142"/>
        <v>-2797915439.9633503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-2797915439.9633503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-11657980.999847293</v>
      </c>
      <c r="L2227" s="444">
        <f t="shared" ca="1" si="142"/>
        <v>-2809573420.9631977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-2809573420.9631977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-11706555.92067999</v>
      </c>
      <c r="L2228" s="444">
        <f t="shared" ca="1" si="142"/>
        <v>-2821279976.8838778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-2821279976.8838778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-11755333.237016156</v>
      </c>
      <c r="L2229" s="444">
        <f t="shared" ca="1" si="142"/>
        <v>-2833035310.120894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-2833035310.120894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-11804313.79217039</v>
      </c>
      <c r="L2230" s="444">
        <f t="shared" ca="1" si="142"/>
        <v>-2844839623.9130645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-2844839623.9130645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-11853498.432971101</v>
      </c>
      <c r="L2231" s="444">
        <f t="shared" ca="1" si="142"/>
        <v>-2856693122.3460355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-2856693122.3460355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-11902888.009775147</v>
      </c>
      <c r="L2232" s="444">
        <f t="shared" ca="1" si="142"/>
        <v>-2868596010.3558106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-2868596010.3558106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-11952483.376482544</v>
      </c>
      <c r="L2233" s="444">
        <f t="shared" ca="1" si="142"/>
        <v>-2880548493.7322931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-2880548493.7322931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-12002285.390551221</v>
      </c>
      <c r="L2234" s="444">
        <f t="shared" ca="1" si="142"/>
        <v>-2892550779.1228442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-2892550779.1228442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-12052294.913011851</v>
      </c>
      <c r="L2235" s="444">
        <f t="shared" ca="1" si="142"/>
        <v>-2904603074.0358562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-2904603074.0358562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-12102512.808482734</v>
      </c>
      <c r="L2236" s="444">
        <f t="shared" ca="1" si="142"/>
        <v>-2916705586.8443389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-2916705586.8443389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-12152939.945184745</v>
      </c>
      <c r="L2237" s="444">
        <f t="shared" ca="1" si="142"/>
        <v>-2928858526.7895236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-2928858526.7895236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-12203577.194956347</v>
      </c>
      <c r="L2238" s="444">
        <f t="shared" ca="1" si="142"/>
        <v>-2941062103.9844799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-2941062103.9844799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-12254425.433268666</v>
      </c>
      <c r="L2239" s="444">
        <f t="shared" ca="1" si="142"/>
        <v>-2953316529.4177485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-2953316529.4177485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-12305485.539240619</v>
      </c>
      <c r="L2240" s="444">
        <f t="shared" ca="1" si="142"/>
        <v>-2965622014.9569893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-2965622014.9569893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-12356758.395654121</v>
      </c>
      <c r="L2241" s="444">
        <f t="shared" ca="1" si="142"/>
        <v>-2977978773.3526435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-2977978773.3526435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-12408244.888969347</v>
      </c>
      <c r="L2242" s="444">
        <f t="shared" ca="1" si="142"/>
        <v>-2990387018.2416129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-2990387018.2416129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-12459945.909340054</v>
      </c>
      <c r="L2243" s="444">
        <f t="shared" ca="1" si="142"/>
        <v>-3002846964.1509528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-3002846964.1509528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-12511862.35062897</v>
      </c>
      <c r="L2244" s="444">
        <f t="shared" ca="1" si="142"/>
        <v>-3015358826.5015817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-3015358826.5015817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-12563995.110423258</v>
      </c>
      <c r="L2245" s="444">
        <f t="shared" ca="1" si="142"/>
        <v>-3027922821.6120048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-3027922821.6120048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-12616345.090050019</v>
      </c>
      <c r="L2246" s="444">
        <f t="shared" ca="1" si="142"/>
        <v>-3040539166.702055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-3040539166.702055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-12668913.194591895</v>
      </c>
      <c r="L2247" s="444">
        <f t="shared" ca="1" si="142"/>
        <v>-3053208079.896647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-3053208079.896647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-12721700.332902696</v>
      </c>
      <c r="L2248" s="444">
        <f t="shared" ca="1" si="142"/>
        <v>-3065929780.2295499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-3065929780.2295499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-12774707.417623125</v>
      </c>
      <c r="L2249" s="444">
        <f t="shared" ca="1" si="142"/>
        <v>-3078704487.6471729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-3078704487.6471729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-12827935.365196554</v>
      </c>
      <c r="L2250" s="444">
        <f t="shared" ca="1" si="142"/>
        <v>-3091532423.0123696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-3091532423.0123696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-12881385.095884873</v>
      </c>
      <c r="L2251" s="444">
        <f t="shared" ca="1" si="142"/>
        <v>-3104413808.1082544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-3104413808.1082544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-12935057.533784393</v>
      </c>
      <c r="L2252" s="444">
        <f t="shared" ca="1" si="142"/>
        <v>-3117348865.6420388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-3117348865.6420388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-12988953.606841829</v>
      </c>
      <c r="L2253" s="444">
        <f t="shared" ca="1" si="142"/>
        <v>-3130337819.2488809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-3130337819.2488809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-13043074.246870337</v>
      </c>
      <c r="L2254" s="444">
        <f t="shared" ca="1" si="142"/>
        <v>-3143380893.4957514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-3143380893.4957514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-13097420.38956563</v>
      </c>
      <c r="L2255" s="444">
        <f t="shared" ca="1" si="142"/>
        <v>-3156478313.8853168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-3156478313.8853168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-13151992.974522153</v>
      </c>
      <c r="L2256" s="444">
        <f t="shared" ca="1" si="142"/>
        <v>-3169630306.859839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-3169630306.859839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-13206792.945249328</v>
      </c>
      <c r="L2257" s="444">
        <f t="shared" ca="1" si="142"/>
        <v>-3182837099.8050885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-3182837099.8050885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-13261821.249187868</v>
      </c>
      <c r="L2258" s="444">
        <f t="shared" ca="1" si="142"/>
        <v>-3196098921.0542765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-3196098921.0542765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-13317078.837726152</v>
      </c>
      <c r="L2259" s="444">
        <f t="shared" ca="1" si="142"/>
        <v>-3209415999.8920026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-3209415999.8920026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-13372566.666216677</v>
      </c>
      <c r="L2260" s="444">
        <f t="shared" ca="1" si="142"/>
        <v>-3222788566.5582194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-3222788566.5582194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-13428285.693992581</v>
      </c>
      <c r="L2261" s="444">
        <f t="shared" ca="1" si="142"/>
        <v>-3236216852.252212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-3236216852.252212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-13484236.884384217</v>
      </c>
      <c r="L2262" s="444">
        <f t="shared" ca="1" si="142"/>
        <v>-3249701089.1365962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-3249701089.1365962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-13540421.204735817</v>
      </c>
      <c r="L2263" s="444">
        <f t="shared" ca="1" si="142"/>
        <v>-3263241510.341332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-3263241510.341332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-13596839.626422217</v>
      </c>
      <c r="L2264" s="444">
        <f t="shared" ca="1" si="142"/>
        <v>-3276838349.9677544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-3276838349.9677544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-13653493.124865644</v>
      </c>
      <c r="L2265" s="444">
        <f t="shared" ca="1" si="142"/>
        <v>-3290491843.0926199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-3290491843.0926199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-13710382.679552583</v>
      </c>
      <c r="L2266" s="444">
        <f t="shared" ca="1" si="142"/>
        <v>-3304202225.7721725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-3304202225.7721725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-13767509.274050718</v>
      </c>
      <c r="L2267" s="444">
        <f t="shared" ca="1" si="142"/>
        <v>-3317969735.0462232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-3317969735.0462232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-13824873.89602593</v>
      </c>
      <c r="L2268" s="444">
        <f t="shared" ca="1" si="142"/>
        <v>-3331794608.9422493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-3331794608.9422493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-13882477.537259372</v>
      </c>
      <c r="L2269" s="444">
        <f t="shared" ca="1" si="142"/>
        <v>-3345677086.4795089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-3345677086.4795089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-13940321.193664622</v>
      </c>
      <c r="L2270" s="444">
        <f t="shared" ca="1" si="142"/>
        <v>-3359617407.6731734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-3359617407.6731734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-13998405.865304891</v>
      </c>
      <c r="L2271" s="444">
        <f t="shared" ca="1" si="142"/>
        <v>-3373615813.5384784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-3373615813.5384784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-14056732.556410326</v>
      </c>
      <c r="L2272" s="444">
        <f t="shared" ca="1" si="142"/>
        <v>-3387672546.0948887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-3387672546.0948887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-14115302.275395371</v>
      </c>
      <c r="L2273" s="444">
        <f t="shared" ca="1" si="142"/>
        <v>-3401787848.3702841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-3401787848.3702841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-14174116.034876183</v>
      </c>
      <c r="L2274" s="444">
        <f t="shared" ca="1" si="142"/>
        <v>-3415961964.4051604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-3415961964.4051604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-14233174.851688169</v>
      </c>
      <c r="L2275" s="444">
        <f t="shared" ca="1" si="142"/>
        <v>-3430195139.2568488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-3430195139.2568488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-14292479.746903537</v>
      </c>
      <c r="L2276" s="444">
        <f t="shared" ca="1" si="142"/>
        <v>-3444487619.0037522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-3444487619.0037522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-14352031.745848969</v>
      </c>
      <c r="L2277" s="444">
        <f t="shared" ca="1" si="142"/>
        <v>-3458839650.7496014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-3458839650.7496014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-14411831.878123339</v>
      </c>
      <c r="L2278" s="444">
        <f t="shared" ca="1" si="142"/>
        <v>-3473251482.6277246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-3473251482.6277246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-14471881.17761552</v>
      </c>
      <c r="L2279" s="444">
        <f t="shared" ca="1" si="142"/>
        <v>-3487723363.8053403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-3487723363.8053403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-14532180.68252225</v>
      </c>
      <c r="L2280" s="444">
        <f t="shared" ca="1" si="142"/>
        <v>-3502255544.4878626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-3502255544.4878626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-14592731.435366094</v>
      </c>
      <c r="L2281" s="444">
        <f t="shared" ca="1" si="142"/>
        <v>-3516848275.9232287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-3516848275.9232287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-14653534.483013453</v>
      </c>
      <c r="L2282" s="444">
        <f t="shared" ca="1" si="142"/>
        <v>-3531501810.4062424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-3531501810.4062424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-14714590.876692677</v>
      </c>
      <c r="L2283" s="444">
        <f t="shared" ca="1" si="142"/>
        <v>-3546216401.2829351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-3546216401.2829351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-14775901.672012232</v>
      </c>
      <c r="L2284" s="444">
        <f t="shared" ca="1" si="142"/>
        <v>-3560992302.9549475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-3560992302.9549475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-14837467.928978948</v>
      </c>
      <c r="L2285" s="444">
        <f t="shared" ca="1" si="142"/>
        <v>-3575829770.8839264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-3575829770.8839264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-14899290.712016359</v>
      </c>
      <c r="L2286" s="444">
        <f t="shared" ca="1" si="142"/>
        <v>-3590729061.595943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-3590729061.595943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-14961371.089983096</v>
      </c>
      <c r="L2287" s="444">
        <f t="shared" ca="1" si="142"/>
        <v>-3605690432.685926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-3605690432.685926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-15023710.136191359</v>
      </c>
      <c r="L2288" s="444">
        <f t="shared" ca="1" si="142"/>
        <v>-3620714142.8221173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-3620714142.8221173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-15086308.928425489</v>
      </c>
      <c r="L2289" s="444">
        <f t="shared" ca="1" si="142"/>
        <v>-3635800451.7505426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-3635800451.7505426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-15149168.548960596</v>
      </c>
      <c r="L2290" s="444">
        <f t="shared" ca="1" si="142"/>
        <v>-3650949620.2995033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-3650949620.2995033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-15212290.084581263</v>
      </c>
      <c r="L2291" s="444">
        <f t="shared" ca="1" si="142"/>
        <v>-3666161910.3840847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-3666161910.3840847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-15275674.626600353</v>
      </c>
      <c r="L2292" s="444">
        <f t="shared" ca="1" si="142"/>
        <v>-3681437585.010685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-3681437585.010685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-15339323.270877853</v>
      </c>
      <c r="L2293" s="444">
        <f t="shared" ca="1" si="142"/>
        <v>-3696776908.2815628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-3696776908.2815628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-15403237.117839845</v>
      </c>
      <c r="L2294" s="444">
        <f t="shared" ca="1" si="142"/>
        <v>-3712180145.3994026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-3712180145.3994026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-15467417.272497511</v>
      </c>
      <c r="L2295" s="444">
        <f t="shared" ca="1" si="142"/>
        <v>-3727647562.6719003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-3727647562.6719003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-15531864.844466252</v>
      </c>
      <c r="L2296" s="444">
        <f t="shared" ca="1" si="142"/>
        <v>-3743179427.5163665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-3743179427.5163665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-15596580.947984859</v>
      </c>
      <c r="L2297" s="444">
        <f t="shared" ca="1" si="142"/>
        <v>-3758776008.4643512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-3758776008.4643512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-15661566.701934796</v>
      </c>
      <c r="L2298" s="444">
        <f t="shared" ca="1" si="142"/>
        <v>-3774437575.166286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-3774437575.166286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-15726823.229859523</v>
      </c>
      <c r="L2299" s="444">
        <f t="shared" ca="1" si="142"/>
        <v>-3790164398.3961453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-3790164398.3961453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-15792351.659983939</v>
      </c>
      <c r="L2300" s="444">
        <f t="shared" ca="1" si="142"/>
        <v>-3805956750.0561295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-3805956750.0561295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-15858153.125233872</v>
      </c>
      <c r="L2301" s="444">
        <f t="shared" ca="1" si="142"/>
        <v>-3821814903.1813631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-3821814903.1813631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-15924228.76325568</v>
      </c>
      <c r="L2302" s="444">
        <f t="shared" ca="1" si="142"/>
        <v>-3837739131.9446187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-3837739131.9446187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-15990579.716435911</v>
      </c>
      <c r="L2303" s="444">
        <f t="shared" ref="L2303:L2557" ca="1" si="147">I2303-J2303+K2303</f>
        <v>-3853729711.6610546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-3853729711.6610546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-16057207.13192106</v>
      </c>
      <c r="L2304" s="444">
        <f t="shared" ca="1" si="147"/>
        <v>-3869786918.7929759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-3869786918.7929759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-16124112.161637399</v>
      </c>
      <c r="L2305" s="444">
        <f t="shared" ca="1" si="147"/>
        <v>-3885911030.9546132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-3885911030.9546132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-16191295.962310886</v>
      </c>
      <c r="L2306" s="444">
        <f t="shared" ca="1" si="147"/>
        <v>-3902102326.916924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-3902102326.916924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-16258759.695487183</v>
      </c>
      <c r="L2307" s="444">
        <f t="shared" ca="1" si="147"/>
        <v>-3918361086.612411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-3918361086.612411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-16326504.527551712</v>
      </c>
      <c r="L2308" s="444">
        <f t="shared" ca="1" si="147"/>
        <v>-3934687591.1399627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-3934687591.1399627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-16394531.629749844</v>
      </c>
      <c r="L2309" s="444">
        <f t="shared" ca="1" si="147"/>
        <v>-3951082122.7697124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-3951082122.7697124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-16462842.178207135</v>
      </c>
      <c r="L2310" s="444">
        <f t="shared" ca="1" si="147"/>
        <v>-3967544964.9479194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-3967544964.9479194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-16531437.353949662</v>
      </c>
      <c r="L2311" s="444">
        <f t="shared" ca="1" si="147"/>
        <v>-3984076402.3018689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-3984076402.3018689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-16600318.342924453</v>
      </c>
      <c r="L2312" s="444">
        <f t="shared" ca="1" si="147"/>
        <v>-4000676720.6447935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-4000676720.6447935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-16669486.336019974</v>
      </c>
      <c r="L2313" s="444">
        <f t="shared" ca="1" si="147"/>
        <v>-4017346206.9808135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-4017346206.9808135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-16738942.529086722</v>
      </c>
      <c r="L2314" s="444">
        <f t="shared" ca="1" si="147"/>
        <v>-4034085149.5099001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-4034085149.5099001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-16808688.122957915</v>
      </c>
      <c r="L2315" s="444">
        <f t="shared" ca="1" si="147"/>
        <v>-4050893837.6328578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-4050893837.6328578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-16878724.323470242</v>
      </c>
      <c r="L2316" s="444">
        <f t="shared" ca="1" si="147"/>
        <v>-4067772561.9563279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-4067772561.9563279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-16949052.341484699</v>
      </c>
      <c r="L2317" s="444">
        <f t="shared" ca="1" si="147"/>
        <v>-4084721614.2978125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-4084721614.2978125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-17019673.392907549</v>
      </c>
      <c r="L2318" s="444">
        <f t="shared" ca="1" si="147"/>
        <v>-4101741287.6907201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-4101741287.6907201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-17090588.698711332</v>
      </c>
      <c r="L2319" s="444">
        <f t="shared" ca="1" si="147"/>
        <v>-4118831876.3894315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-4118831876.3894315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-17161799.484955966</v>
      </c>
      <c r="L2320" s="444">
        <f t="shared" ca="1" si="147"/>
        <v>-4135993675.8743873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-4135993675.8743873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-17233306.98280995</v>
      </c>
      <c r="L2321" s="444">
        <f t="shared" ca="1" si="147"/>
        <v>-4153226982.8571973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-4153226982.8571973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-17305112.428571656</v>
      </c>
      <c r="L2322" s="444">
        <f t="shared" ca="1" si="147"/>
        <v>-4170532095.285769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-4170532095.285769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-17377217.063690703</v>
      </c>
      <c r="L2323" s="444">
        <f t="shared" ca="1" si="147"/>
        <v>-4187909312.3494596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-4187909312.3494596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-17449622.134789415</v>
      </c>
      <c r="L2324" s="444">
        <f t="shared" ca="1" si="147"/>
        <v>-4205358934.4842491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-4205358934.4842491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-17522328.893684372</v>
      </c>
      <c r="L2325" s="444">
        <f t="shared" ca="1" si="147"/>
        <v>-4222881263.3779335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-4222881263.3779335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-17595338.597408056</v>
      </c>
      <c r="L2326" s="444">
        <f t="shared" ca="1" si="147"/>
        <v>-4240476601.9753418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-4240476601.9753418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-17668652.508230589</v>
      </c>
      <c r="L2327" s="444">
        <f t="shared" ca="1" si="147"/>
        <v>-4258145254.4835725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-4258145254.4835725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-17742271.893681552</v>
      </c>
      <c r="L2328" s="444">
        <f t="shared" ca="1" si="147"/>
        <v>-4275887526.377254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-4275887526.377254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-17816198.026571892</v>
      </c>
      <c r="L2329" s="444">
        <f t="shared" ca="1" si="147"/>
        <v>-4293703724.4038258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-4293703724.4038258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-17890432.185015939</v>
      </c>
      <c r="L2330" s="444">
        <f t="shared" ca="1" si="147"/>
        <v>-4311594156.5888414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-4311594156.5888414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-17964975.652453505</v>
      </c>
      <c r="L2331" s="444">
        <f t="shared" ca="1" si="147"/>
        <v>-4329559132.2412949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-4329559132.2412949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-18039829.717672061</v>
      </c>
      <c r="L2332" s="444">
        <f t="shared" ca="1" si="147"/>
        <v>-4347598961.9589672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-4347598961.9589672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-18114995.674829029</v>
      </c>
      <c r="L2333" s="444">
        <f t="shared" ca="1" si="147"/>
        <v>-4365713957.6337967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-4365713957.6337967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-18190474.823474154</v>
      </c>
      <c r="L2334" s="444">
        <f t="shared" ca="1" si="147"/>
        <v>-4383904432.4572706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-4383904432.4572706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-18266268.468571961</v>
      </c>
      <c r="L2335" s="444">
        <f t="shared" ca="1" si="147"/>
        <v>-4402170700.9258423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-4402170700.9258423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-18342377.920524344</v>
      </c>
      <c r="L2336" s="444">
        <f t="shared" ca="1" si="147"/>
        <v>-4420513078.8463669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-4420513078.8463669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-18418804.495193195</v>
      </c>
      <c r="L2337" s="444">
        <f t="shared" ca="1" si="147"/>
        <v>-4438931883.3415604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-4438931883.3415604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-18495549.513923168</v>
      </c>
      <c r="L2338" s="444">
        <f t="shared" ca="1" si="147"/>
        <v>-4457427432.855484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-4457427432.855484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-18572614.303564515</v>
      </c>
      <c r="L2339" s="444">
        <f t="shared" ca="1" si="147"/>
        <v>-4476000047.1590481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-4476000047.1590481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-18650000.196496032</v>
      </c>
      <c r="L2340" s="444">
        <f t="shared" ca="1" si="147"/>
        <v>-4494650047.3555441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-4494650047.3555441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-18727708.530648101</v>
      </c>
      <c r="L2341" s="444">
        <f t="shared" ca="1" si="147"/>
        <v>-4513377755.8861923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-4513377755.8861923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-18805740.649525803</v>
      </c>
      <c r="L2342" s="444">
        <f t="shared" ca="1" si="147"/>
        <v>-4532183496.535718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-4532183496.535718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-18884097.902232159</v>
      </c>
      <c r="L2343" s="444">
        <f t="shared" ca="1" si="147"/>
        <v>-4551067594.4379501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-4551067594.4379501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-18962781.643491458</v>
      </c>
      <c r="L2344" s="444">
        <f t="shared" ca="1" si="147"/>
        <v>-4570030376.0814419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-4570030376.0814419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-19041793.233672675</v>
      </c>
      <c r="L2345" s="444">
        <f t="shared" ca="1" si="147"/>
        <v>-4589072169.315115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-4589072169.315115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-19121134.03881298</v>
      </c>
      <c r="L2346" s="444">
        <f t="shared" ca="1" si="147"/>
        <v>-4608193303.3539276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-4608193303.3539276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-19200805.430641364</v>
      </c>
      <c r="L2347" s="444">
        <f t="shared" ca="1" si="147"/>
        <v>-4627394108.7845688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-4627394108.7845688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-19280808.78660237</v>
      </c>
      <c r="L2348" s="444">
        <f t="shared" ca="1" si="147"/>
        <v>-4646674917.5711708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-4646674917.5711708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-19361145.489879876</v>
      </c>
      <c r="L2349" s="444">
        <f t="shared" ca="1" si="147"/>
        <v>-4666036063.0610504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-4666036063.0610504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-19441816.929421045</v>
      </c>
      <c r="L2350" s="444">
        <f t="shared" ca="1" si="147"/>
        <v>-4685477879.9904718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-4685477879.9904718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-19522824.4999603</v>
      </c>
      <c r="L2351" s="444">
        <f t="shared" ca="1" si="147"/>
        <v>-4705000704.4904318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-4705000704.4904318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-19604169.602043465</v>
      </c>
      <c r="L2352" s="444">
        <f t="shared" ca="1" si="147"/>
        <v>-4724604874.0924749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-4724604874.0924749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-19685853.64205198</v>
      </c>
      <c r="L2353" s="444">
        <f t="shared" ca="1" si="147"/>
        <v>-4744290727.7345266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-4744290727.7345266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-19767878.032227196</v>
      </c>
      <c r="L2354" s="444">
        <f t="shared" ca="1" si="147"/>
        <v>-4764058605.7667542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-4764058605.7667542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-19850244.190694809</v>
      </c>
      <c r="L2355" s="444">
        <f t="shared" ca="1" si="147"/>
        <v>-4783908849.957449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-4783908849.957449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-19932953.54148937</v>
      </c>
      <c r="L2356" s="444">
        <f t="shared" ca="1" si="147"/>
        <v>-4803841803.4989386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-4803841803.4989386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-20016007.514578909</v>
      </c>
      <c r="L2357" s="444">
        <f t="shared" ca="1" si="147"/>
        <v>-4823857811.0135174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-4823857811.0135174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-20099407.545889657</v>
      </c>
      <c r="L2358" s="444">
        <f t="shared" ca="1" si="147"/>
        <v>-4843957218.5594072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-4843957218.5594072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-20183155.077330865</v>
      </c>
      <c r="L2359" s="444">
        <f t="shared" ca="1" si="147"/>
        <v>-4864140373.6367378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-4864140373.6367378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-20267251.556819741</v>
      </c>
      <c r="L2360" s="444">
        <f t="shared" ca="1" si="147"/>
        <v>-4884407625.1935577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-4884407625.1935577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-20351698.438306492</v>
      </c>
      <c r="L2361" s="444">
        <f t="shared" ca="1" si="147"/>
        <v>-4904759323.6318645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-4904759323.6318645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-20436497.181799434</v>
      </c>
      <c r="L2362" s="444">
        <f t="shared" ca="1" si="147"/>
        <v>-4925195820.8136644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-4925195820.8136644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-20521649.253390267</v>
      </c>
      <c r="L2363" s="444">
        <f t="shared" ca="1" si="147"/>
        <v>-4945717470.0670547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-4945717470.0670547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-20607156.125279393</v>
      </c>
      <c r="L2364" s="444">
        <f t="shared" ca="1" si="147"/>
        <v>-4966324626.1923342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-4966324626.1923342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-20693019.27580139</v>
      </c>
      <c r="L2365" s="444">
        <f t="shared" ca="1" si="147"/>
        <v>-4987017645.4681358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-4987017645.4681358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-20779240.189450566</v>
      </c>
      <c r="L2366" s="444">
        <f t="shared" ca="1" si="147"/>
        <v>-5007796885.6575861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-5007796885.6575861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-20865820.356906608</v>
      </c>
      <c r="L2367" s="444">
        <f t="shared" ca="1" si="147"/>
        <v>-5028662706.014493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-5028662706.014493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-20952761.275060385</v>
      </c>
      <c r="L2368" s="444">
        <f t="shared" ca="1" si="147"/>
        <v>-5049615467.2895536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-5049615467.2895536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-21040064.447039805</v>
      </c>
      <c r="L2369" s="444">
        <f t="shared" ca="1" si="147"/>
        <v>-5070655531.7365932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-5070655531.7365932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-21127731.382235806</v>
      </c>
      <c r="L2370" s="444">
        <f t="shared" ca="1" si="147"/>
        <v>-5091783263.1188288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-5091783263.1188288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-21215763.596328452</v>
      </c>
      <c r="L2371" s="444">
        <f t="shared" ca="1" si="147"/>
        <v>-5112999026.7151575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-5112999026.7151575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-21304162.611313157</v>
      </c>
      <c r="L2372" s="444">
        <f t="shared" ca="1" si="147"/>
        <v>-5134303189.3264704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-5134303189.3264704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-21392929.955526959</v>
      </c>
      <c r="L2373" s="444">
        <f t="shared" ca="1" si="147"/>
        <v>-5155696119.2819977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-5155696119.2819977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-21482067.163674992</v>
      </c>
      <c r="L2374" s="444">
        <f t="shared" ca="1" si="147"/>
        <v>-5177178186.445673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-5177178186.445673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-21571575.77685697</v>
      </c>
      <c r="L2375" s="444">
        <f t="shared" ca="1" si="147"/>
        <v>-5198749762.2225304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-5198749762.2225304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-21661457.342593875</v>
      </c>
      <c r="L2376" s="444">
        <f t="shared" ca="1" si="147"/>
        <v>-5220411219.5651245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-5220411219.5651245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-21751713.414854687</v>
      </c>
      <c r="L2377" s="444">
        <f t="shared" ca="1" si="147"/>
        <v>-5242162932.9799795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-5242162932.9799795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-21842345.554083247</v>
      </c>
      <c r="L2378" s="444">
        <f t="shared" ca="1" si="147"/>
        <v>-5264005278.5340624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-5264005278.5340624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-21933355.32722526</v>
      </c>
      <c r="L2379" s="444">
        <f t="shared" ca="1" si="147"/>
        <v>-5285938633.8612881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-5285938633.8612881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-22024744.307755366</v>
      </c>
      <c r="L2380" s="444">
        <f t="shared" ca="1" si="147"/>
        <v>-5307963378.1690435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-5307963378.1690435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-22116514.075704347</v>
      </c>
      <c r="L2381" s="444">
        <f t="shared" ca="1" si="147"/>
        <v>-5330079892.2447481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-5330079892.2447481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-22208666.217686452</v>
      </c>
      <c r="L2382" s="444">
        <f t="shared" ca="1" si="147"/>
        <v>-5352288558.4624348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-5352288558.4624348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-22301202.326926813</v>
      </c>
      <c r="L2383" s="444">
        <f t="shared" ca="1" si="147"/>
        <v>-5374589760.789362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-5374589760.789362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-22394124.003289007</v>
      </c>
      <c r="L2384" s="444">
        <f t="shared" ca="1" si="147"/>
        <v>-5396983884.7926512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-5396983884.7926512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-22487432.853302713</v>
      </c>
      <c r="L2385" s="444">
        <f t="shared" ca="1" si="147"/>
        <v>-5419471317.6459541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-5419471317.6459541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-22581130.490191475</v>
      </c>
      <c r="L2386" s="444">
        <f t="shared" ca="1" si="147"/>
        <v>-5442052448.1361456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-5442052448.1361456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-22675218.533900607</v>
      </c>
      <c r="L2387" s="444">
        <f t="shared" ca="1" si="147"/>
        <v>-5464727666.6700459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-5464727666.6700459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-22769698.61112519</v>
      </c>
      <c r="L2388" s="444">
        <f t="shared" ca="1" si="147"/>
        <v>-5487497365.2811708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-5487497365.2811708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-22864572.355338212</v>
      </c>
      <c r="L2389" s="444">
        <f t="shared" ca="1" si="147"/>
        <v>-5510361937.6365089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-5510361937.6365089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-22959841.406818788</v>
      </c>
      <c r="L2390" s="444">
        <f t="shared" ca="1" si="147"/>
        <v>-5533321779.0433273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-5533321779.0433273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-23055507.412680529</v>
      </c>
      <c r="L2391" s="444">
        <f t="shared" ca="1" si="147"/>
        <v>-5556377286.456008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-5556377286.456008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-23151572.026900034</v>
      </c>
      <c r="L2392" s="444">
        <f t="shared" ca="1" si="147"/>
        <v>-5579528858.4829082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-5579528858.4829082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-23248036.91034545</v>
      </c>
      <c r="L2393" s="444">
        <f t="shared" ca="1" si="147"/>
        <v>-5602776895.3932533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-5602776895.3932533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-23344903.730805222</v>
      </c>
      <c r="L2394" s="444">
        <f t="shared" ca="1" si="147"/>
        <v>-5626121799.1240587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-5626121799.1240587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-23442174.163016912</v>
      </c>
      <c r="L2395" s="444">
        <f t="shared" ca="1" si="147"/>
        <v>-5649563973.287076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-5649563973.287076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-23539849.888696149</v>
      </c>
      <c r="L2396" s="444">
        <f t="shared" ca="1" si="147"/>
        <v>-5673103823.1757717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-5673103823.1757717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-23637932.596565716</v>
      </c>
      <c r="L2397" s="444">
        <f t="shared" ca="1" si="147"/>
        <v>-5696741755.772337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-5696741755.772337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-23736423.982384738</v>
      </c>
      <c r="L2398" s="444">
        <f t="shared" ca="1" si="147"/>
        <v>-5720478179.7547216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-5720478179.7547216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-23835325.748978008</v>
      </c>
      <c r="L2399" s="444">
        <f t="shared" ca="1" si="147"/>
        <v>-5744313505.5036993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-5744313505.5036993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-23934639.606265415</v>
      </c>
      <c r="L2400" s="444">
        <f t="shared" ca="1" si="147"/>
        <v>-5768248145.1099644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-5768248145.1099644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-24034367.271291517</v>
      </c>
      <c r="L2401" s="444">
        <f t="shared" ca="1" si="147"/>
        <v>-5792282512.3812561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-5792282512.3812561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-24134510.468255233</v>
      </c>
      <c r="L2402" s="444">
        <f t="shared" ca="1" si="147"/>
        <v>-5816417022.8495111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-5816417022.8495111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-24235070.92853963</v>
      </c>
      <c r="L2403" s="444">
        <f t="shared" ca="1" si="147"/>
        <v>-5840652093.7780504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-5840652093.7780504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-24336050.390741877</v>
      </c>
      <c r="L2404" s="444">
        <f t="shared" ca="1" si="147"/>
        <v>-5864988144.1687927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-5864988144.1687927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-24437450.600703303</v>
      </c>
      <c r="L2405" s="444">
        <f t="shared" ca="1" si="147"/>
        <v>-5889425594.769496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-5889425594.769496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-24539273.311539568</v>
      </c>
      <c r="L2406" s="444">
        <f t="shared" ca="1" si="147"/>
        <v>-5913964868.0810356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-5913964868.0810356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-24641520.28367098</v>
      </c>
      <c r="L2407" s="444">
        <f t="shared" ca="1" si="147"/>
        <v>-5938606388.364707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-5938606388.364707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-24744193.284852944</v>
      </c>
      <c r="L2408" s="444">
        <f t="shared" ca="1" si="147"/>
        <v>-5963350581.64956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-5963350581.64956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-24847294.0902065</v>
      </c>
      <c r="L2409" s="444">
        <f t="shared" ca="1" si="147"/>
        <v>-5988197875.7397661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-5988197875.7397661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-24950824.482249025</v>
      </c>
      <c r="L2410" s="444">
        <f t="shared" ca="1" si="147"/>
        <v>-6013148700.2220154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-6013148700.2220154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-25054786.250925064</v>
      </c>
      <c r="L2411" s="444">
        <f t="shared" ca="1" si="147"/>
        <v>-6038203486.4729404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-6038203486.4729404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-25159181.193637252</v>
      </c>
      <c r="L2412" s="444">
        <f t="shared" ca="1" si="147"/>
        <v>-6063362667.6665773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-6063362667.6665773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-25264011.115277406</v>
      </c>
      <c r="L2413" s="444">
        <f t="shared" ca="1" si="147"/>
        <v>-6088626678.7818546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-6088626678.7818546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-25369277.828257728</v>
      </c>
      <c r="L2414" s="444">
        <f t="shared" ca="1" si="147"/>
        <v>-6113995956.6101122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-6113995956.6101122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-25474983.152542133</v>
      </c>
      <c r="L2415" s="444">
        <f t="shared" ca="1" si="147"/>
        <v>-6139470939.7626543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-6139470939.7626543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-25581128.915677726</v>
      </c>
      <c r="L2416" s="444">
        <f t="shared" ca="1" si="147"/>
        <v>-6165052068.6783323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-6165052068.6783323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-25687716.952826384</v>
      </c>
      <c r="L2417" s="444">
        <f t="shared" ca="1" si="147"/>
        <v>-6190739785.6311588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-6190739785.6311588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-25794749.106796496</v>
      </c>
      <c r="L2418" s="444">
        <f t="shared" ca="1" si="147"/>
        <v>-6216534534.7379551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-6216534534.7379551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-25902227.228074811</v>
      </c>
      <c r="L2419" s="444">
        <f t="shared" ca="1" si="147"/>
        <v>-6242436761.9660301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-6242436761.9660301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-26010153.174858458</v>
      </c>
      <c r="L2420" s="444">
        <f t="shared" ca="1" si="147"/>
        <v>-6268446915.1408882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-6268446915.1408882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-26118528.813087035</v>
      </c>
      <c r="L2421" s="444">
        <f t="shared" ca="1" si="147"/>
        <v>-6294565443.9539757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-6294565443.9539757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-26227356.016474899</v>
      </c>
      <c r="L2422" s="444">
        <f t="shared" ca="1" si="147"/>
        <v>-6320792799.9704504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-6320792799.9704504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-26336636.666543543</v>
      </c>
      <c r="L2423" s="444">
        <f t="shared" ca="1" si="147"/>
        <v>-6347129436.6369944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-6347129436.6369944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-26446372.652654141</v>
      </c>
      <c r="L2424" s="444">
        <f t="shared" ca="1" si="147"/>
        <v>-6373575809.2896481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-6373575809.2896481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-26556565.872040201</v>
      </c>
      <c r="L2425" s="444">
        <f t="shared" ca="1" si="147"/>
        <v>-6400132375.1616879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-6400132375.1616879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-26667218.229840364</v>
      </c>
      <c r="L2426" s="444">
        <f t="shared" ca="1" si="147"/>
        <v>-6426799593.3915281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-6426799593.3915281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-26778331.639131367</v>
      </c>
      <c r="L2427" s="444">
        <f t="shared" ca="1" si="147"/>
        <v>-6453577925.0306597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-6453577925.0306597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-26889908.020961083</v>
      </c>
      <c r="L2428" s="444">
        <f t="shared" ca="1" si="147"/>
        <v>-6480467833.0516205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-6480467833.0516205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-27001949.304381751</v>
      </c>
      <c r="L2429" s="444">
        <f t="shared" ca="1" si="147"/>
        <v>-6507469782.3560019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-6507469782.3560019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-27114457.426483341</v>
      </c>
      <c r="L2430" s="444">
        <f t="shared" ca="1" si="147"/>
        <v>-6534584239.782485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-6534584239.782485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-27227434.332427021</v>
      </c>
      <c r="L2431" s="444">
        <f t="shared" ca="1" si="147"/>
        <v>-6561811674.114912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-6561811674.114912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-27340881.975478798</v>
      </c>
      <c r="L2432" s="444">
        <f t="shared" ca="1" si="147"/>
        <v>-6589152556.0903912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-6589152556.0903912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-27454802.317043297</v>
      </c>
      <c r="L2433" s="444">
        <f t="shared" ca="1" si="147"/>
        <v>-6616607358.4074345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-6616607358.4074345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-27569197.326697644</v>
      </c>
      <c r="L2434" s="444">
        <f t="shared" ca="1" si="147"/>
        <v>-6644176555.7341318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-6644176555.7341318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-27684068.982225548</v>
      </c>
      <c r="L2435" s="444">
        <f t="shared" ca="1" si="147"/>
        <v>-6671860624.7163572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-6671860624.7163572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-27799419.269651487</v>
      </c>
      <c r="L2436" s="444">
        <f t="shared" ca="1" si="147"/>
        <v>-6699660043.9860086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-6699660043.9860086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-27915250.183275037</v>
      </c>
      <c r="L2437" s="444">
        <f t="shared" ca="1" si="147"/>
        <v>-6727575294.1692839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-6727575294.1692839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-28031563.725705344</v>
      </c>
      <c r="L2438" s="444">
        <f t="shared" ca="1" si="147"/>
        <v>-6755606857.894989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-6755606857.894989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-28148361.907895785</v>
      </c>
      <c r="L2439" s="444">
        <f t="shared" ca="1" si="147"/>
        <v>-6783755219.8028851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-6783755219.8028851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-28265646.749178689</v>
      </c>
      <c r="L2440" s="444">
        <f t="shared" ca="1" si="147"/>
        <v>-6812020866.5520639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-6812020866.5520639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-28383420.277300268</v>
      </c>
      <c r="L2441" s="444">
        <f t="shared" ca="1" si="147"/>
        <v>-6840404286.8293638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-6840404286.8293638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-28501684.528455682</v>
      </c>
      <c r="L2442" s="444">
        <f t="shared" ca="1" si="147"/>
        <v>-6868905971.3578196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-6868905971.3578196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-28620441.547324248</v>
      </c>
      <c r="L2443" s="444">
        <f t="shared" ca="1" si="147"/>
        <v>-6897526412.9051437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-6897526412.9051437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-28739693.387104765</v>
      </c>
      <c r="L2444" s="444">
        <f t="shared" ca="1" si="147"/>
        <v>-6926266106.2922487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-6926266106.2922487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-28859442.109551035</v>
      </c>
      <c r="L2445" s="444">
        <f t="shared" ca="1" si="147"/>
        <v>-6955125548.4018002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-6955125548.4018002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-28979689.785007499</v>
      </c>
      <c r="L2446" s="444">
        <f t="shared" ca="1" si="147"/>
        <v>-6984105238.1868076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-6984105238.1868076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-29100438.492445033</v>
      </c>
      <c r="L2447" s="444">
        <f t="shared" ca="1" si="147"/>
        <v>-7013205676.6792526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-7013205676.6792526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-29221690.319496885</v>
      </c>
      <c r="L2448" s="444">
        <f t="shared" ca="1" si="147"/>
        <v>-7042427366.9987497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-7042427366.9987497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-29343447.362494785</v>
      </c>
      <c r="L2449" s="444">
        <f t="shared" ca="1" si="147"/>
        <v>-7071770814.3612442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-7071770814.3612442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-29465711.726505183</v>
      </c>
      <c r="L2450" s="444">
        <f t="shared" ca="1" si="147"/>
        <v>-7101236526.0877495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-7101236526.0877495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-29588485.525365621</v>
      </c>
      <c r="L2451" s="444">
        <f t="shared" ca="1" si="147"/>
        <v>-7130825011.6131153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-7130825011.6131153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-29711770.881721314</v>
      </c>
      <c r="L2452" s="444">
        <f t="shared" ca="1" si="147"/>
        <v>-7160536782.4948368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-7160536782.4948368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-29835569.927061819</v>
      </c>
      <c r="L2453" s="444">
        <f t="shared" ca="1" si="147"/>
        <v>-7190372352.4218988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-7190372352.4218988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-29959884.801757913</v>
      </c>
      <c r="L2454" s="444">
        <f t="shared" ca="1" si="147"/>
        <v>-7220332237.2236567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-7220332237.2236567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-30084717.655098565</v>
      </c>
      <c r="L2455" s="444">
        <f t="shared" ca="1" si="147"/>
        <v>-7250416954.8787556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-7250416954.8787556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-30210070.645328149</v>
      </c>
      <c r="L2456" s="444">
        <f t="shared" ca="1" si="147"/>
        <v>-7280627025.5240841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-7280627025.5240841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-30335945.939683683</v>
      </c>
      <c r="L2457" s="444">
        <f t="shared" ca="1" si="147"/>
        <v>-7310962971.463768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-7310962971.463768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-30462345.714432366</v>
      </c>
      <c r="L2458" s="444">
        <f t="shared" ca="1" si="147"/>
        <v>-7341425317.1782007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-7341425317.1782007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-30589272.154909175</v>
      </c>
      <c r="L2459" s="444">
        <f t="shared" ca="1" si="147"/>
        <v>-7372014589.3331099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-7372014589.3331099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-30716727.455554627</v>
      </c>
      <c r="L2460" s="444">
        <f t="shared" ca="1" si="147"/>
        <v>-7402731316.7886648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-7402731316.7886648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-30844713.819952775</v>
      </c>
      <c r="L2461" s="444">
        <f t="shared" ca="1" si="147"/>
        <v>-7433576030.6086178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-7433576030.6086178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-30973233.460869242</v>
      </c>
      <c r="L2462" s="444">
        <f t="shared" ca="1" si="147"/>
        <v>-7464549264.0694866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-7464549264.0694866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-31102288.600289524</v>
      </c>
      <c r="L2463" s="444">
        <f t="shared" ca="1" si="147"/>
        <v>-7495651552.669776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-7495651552.669776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-31231881.469457399</v>
      </c>
      <c r="L2464" s="444">
        <f t="shared" ca="1" si="147"/>
        <v>-7526883434.1392336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-7526883434.1392336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-31362014.308913473</v>
      </c>
      <c r="L2465" s="444">
        <f t="shared" ca="1" si="147"/>
        <v>-7558245448.4481468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-7558245448.4481468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-31492689.368533943</v>
      </c>
      <c r="L2466" s="444">
        <f t="shared" ca="1" si="147"/>
        <v>-7589738137.8166809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-7589738137.8166809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-31623908.907569502</v>
      </c>
      <c r="L2467" s="444">
        <f t="shared" ca="1" si="147"/>
        <v>-7621362046.7242508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-7621362046.7242508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-31755675.194684379</v>
      </c>
      <c r="L2468" s="444">
        <f t="shared" ca="1" si="147"/>
        <v>-7653117721.9189348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-7653117721.9189348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-31887990.507995561</v>
      </c>
      <c r="L2469" s="444">
        <f t="shared" ca="1" si="147"/>
        <v>-7685005712.4269304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-7685005712.4269304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-32020857.135112211</v>
      </c>
      <c r="L2470" s="444">
        <f t="shared" ca="1" si="147"/>
        <v>-7717026569.5620422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-7717026569.5620422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-32154277.37317517</v>
      </c>
      <c r="L2471" s="444">
        <f t="shared" ca="1" si="147"/>
        <v>-7749180846.9352179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-7749180846.9352179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-32288253.528896742</v>
      </c>
      <c r="L2472" s="444">
        <f t="shared" ca="1" si="147"/>
        <v>-7781469100.4641142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-7781469100.4641142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-32422787.91860047</v>
      </c>
      <c r="L2473" s="444">
        <f t="shared" ca="1" si="147"/>
        <v>-7813891888.3827143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-7813891888.3827143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-32557882.868261307</v>
      </c>
      <c r="L2474" s="444">
        <f t="shared" ca="1" si="147"/>
        <v>-7846449771.2509756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-7846449771.2509756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-32693540.713545732</v>
      </c>
      <c r="L2475" s="444">
        <f t="shared" ca="1" si="147"/>
        <v>-7879143311.9645214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-7879143311.9645214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-32829763.799852174</v>
      </c>
      <c r="L2476" s="444">
        <f t="shared" ca="1" si="147"/>
        <v>-7911973075.7643738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-7911973075.7643738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-32966554.482351556</v>
      </c>
      <c r="L2477" s="444">
        <f t="shared" ca="1" si="147"/>
        <v>-7944939630.2467251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-7944939630.2467251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-33103915.126028016</v>
      </c>
      <c r="L2478" s="444">
        <f t="shared" ca="1" si="147"/>
        <v>-7978043545.3727531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-7978043545.3727531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-33241848.105719801</v>
      </c>
      <c r="L2479" s="444">
        <f t="shared" ca="1" si="147"/>
        <v>-8011285393.4784727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-8011285393.4784727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-33380355.806160301</v>
      </c>
      <c r="L2480" s="444">
        <f t="shared" ca="1" si="147"/>
        <v>-8044665749.2846327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-8044665749.2846327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-33519440.622019298</v>
      </c>
      <c r="L2481" s="444">
        <f t="shared" ca="1" si="147"/>
        <v>-8078185189.9066525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-8078185189.9066525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-33659104.957944386</v>
      </c>
      <c r="L2482" s="444">
        <f t="shared" ca="1" si="147"/>
        <v>-8111844294.8645964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-8111844294.8645964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-33799351.228602484</v>
      </c>
      <c r="L2483" s="444">
        <f t="shared" ca="1" si="147"/>
        <v>-8145643646.0931988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-8145643646.0931988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-33940181.858721659</v>
      </c>
      <c r="L2484" s="444">
        <f t="shared" ca="1" si="147"/>
        <v>-8179583827.9519205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-8179583827.9519205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-34081599.283133</v>
      </c>
      <c r="L2485" s="444">
        <f t="shared" ca="1" si="147"/>
        <v>-8213665427.2350531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-8213665427.2350531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-34223605.946812719</v>
      </c>
      <c r="L2486" s="444">
        <f t="shared" ca="1" si="147"/>
        <v>-8247889033.1818657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-8247889033.1818657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-34366204.304924443</v>
      </c>
      <c r="L2487" s="444">
        <f t="shared" ca="1" si="147"/>
        <v>-8282255237.4867897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-8282255237.4867897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-34509396.822861619</v>
      </c>
      <c r="L2488" s="444">
        <f t="shared" ca="1" si="147"/>
        <v>-8316764634.3096514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-8316764634.3096514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-34653185.976290219</v>
      </c>
      <c r="L2489" s="444">
        <f t="shared" ca="1" si="147"/>
        <v>-8351417820.2859411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-8351417820.2859411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-34797574.251191422</v>
      </c>
      <c r="L2490" s="444">
        <f t="shared" ca="1" si="147"/>
        <v>-8386215394.5371323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-8386215394.5371323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-34942564.143904723</v>
      </c>
      <c r="L2491" s="444">
        <f t="shared" ca="1" si="147"/>
        <v>-8421157958.6810369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-8421157958.6810369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-35088158.161170989</v>
      </c>
      <c r="L2492" s="444">
        <f t="shared" ca="1" si="147"/>
        <v>-8456246116.8422079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-8456246116.8422079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-35234358.820175864</v>
      </c>
      <c r="L2493" s="444">
        <f t="shared" ca="1" si="147"/>
        <v>-8491480475.662384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-8491480475.662384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-35381168.648593262</v>
      </c>
      <c r="L2494" s="444">
        <f t="shared" ca="1" si="147"/>
        <v>-8526861644.310977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-8526861644.310977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-35528590.184629068</v>
      </c>
      <c r="L2495" s="444">
        <f t="shared" ca="1" si="147"/>
        <v>-8562390234.4956064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-8562390234.4956064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-35676625.977065027</v>
      </c>
      <c r="L2496" s="444">
        <f t="shared" ca="1" si="147"/>
        <v>-8598066860.4726715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-8598066860.4726715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-35825278.5853028</v>
      </c>
      <c r="L2497" s="444">
        <f t="shared" ca="1" si="147"/>
        <v>-8633892139.0579739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-8633892139.0579739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-35974550.579408221</v>
      </c>
      <c r="L2498" s="444">
        <f t="shared" ca="1" si="147"/>
        <v>-8669866689.6373825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-8669866689.6373825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-36124444.540155761</v>
      </c>
      <c r="L2499" s="444">
        <f t="shared" ca="1" si="147"/>
        <v>-8705991134.1775379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-8705991134.1775379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-36274963.059073076</v>
      </c>
      <c r="L2500" s="444">
        <f t="shared" ca="1" si="147"/>
        <v>-8742266097.2366104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-8742266097.2366104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-36426108.738485873</v>
      </c>
      <c r="L2501" s="444">
        <f t="shared" ca="1" si="147"/>
        <v>-8778692205.9750957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-8778692205.9750957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-36577884.191562898</v>
      </c>
      <c r="L2502" s="444">
        <f t="shared" ca="1" si="147"/>
        <v>-8815270090.1666584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-8815270090.1666584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-36730292.042361073</v>
      </c>
      <c r="L2503" s="444">
        <f t="shared" ca="1" si="147"/>
        <v>-8852000382.2090187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-8852000382.2090187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-36883334.92587091</v>
      </c>
      <c r="L2504" s="444">
        <f t="shared" ca="1" si="147"/>
        <v>-8888883717.1348896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-8888883717.1348896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-37037015.488062039</v>
      </c>
      <c r="L2505" s="444">
        <f t="shared" ca="1" si="147"/>
        <v>-8925920732.6229515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-8925920732.6229515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-37191336.385928966</v>
      </c>
      <c r="L2506" s="444">
        <f t="shared" ca="1" si="147"/>
        <v>-8963112069.0088806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-8963112069.0088806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-37346300.287537001</v>
      </c>
      <c r="L2507" s="444">
        <f t="shared" ca="1" si="147"/>
        <v>-9000458369.2964172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-9000458369.2964172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-37501909.872068405</v>
      </c>
      <c r="L2508" s="444">
        <f t="shared" ca="1" si="147"/>
        <v>-9037960279.1684856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-9037960279.1684856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-37658167.829868689</v>
      </c>
      <c r="L2509" s="444">
        <f t="shared" ca="1" si="147"/>
        <v>-9075618446.998354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-9075618446.998354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-37815076.862493142</v>
      </c>
      <c r="L2510" s="444">
        <f t="shared" ca="1" si="147"/>
        <v>-9113433523.8608475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-9113433523.8608475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-37972639.682753533</v>
      </c>
      <c r="L2511" s="444">
        <f t="shared" ca="1" si="147"/>
        <v>-9151406163.5436001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-9151406163.5436001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-38130859.014765002</v>
      </c>
      <c r="L2512" s="444">
        <f t="shared" ca="1" si="147"/>
        <v>-9189537022.5583649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-9189537022.5583649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-38289737.593993187</v>
      </c>
      <c r="L2513" s="444">
        <f t="shared" ca="1" si="147"/>
        <v>-9227826760.152359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-9227826760.152359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-38449278.167301498</v>
      </c>
      <c r="L2514" s="444">
        <f t="shared" ca="1" si="147"/>
        <v>-9266276038.3196602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-9266276038.3196602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-38609483.492998585</v>
      </c>
      <c r="L2515" s="444">
        <f t="shared" ca="1" si="147"/>
        <v>-9304885521.8126583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-9304885521.8126583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-38770356.340886079</v>
      </c>
      <c r="L2516" s="444">
        <f t="shared" ca="1" si="147"/>
        <v>-9343655878.1535435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-9343655878.1535435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-38931899.492306434</v>
      </c>
      <c r="L2517" s="444">
        <f t="shared" ca="1" si="147"/>
        <v>-9382587777.6458492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-9382587777.6458492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-39094115.740191035</v>
      </c>
      <c r="L2518" s="444">
        <f t="shared" ca="1" si="147"/>
        <v>-9421681893.3860397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-9421681893.3860397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-39257007.889108501</v>
      </c>
      <c r="L2519" s="444">
        <f t="shared" ca="1" si="147"/>
        <v>-9460938901.2751484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-9460938901.2751484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-39420578.755313121</v>
      </c>
      <c r="L2520" s="444">
        <f t="shared" ca="1" si="147"/>
        <v>-9500359480.0304623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-9500359480.0304623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-39584831.166793592</v>
      </c>
      <c r="L2521" s="444">
        <f t="shared" ca="1" si="147"/>
        <v>-9539944311.1972561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-9539944311.1972561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-39749767.963321902</v>
      </c>
      <c r="L2522" s="444">
        <f t="shared" ca="1" si="147"/>
        <v>-9579694079.1605778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-9579694079.1605778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-39915391.996502407</v>
      </c>
      <c r="L2523" s="444">
        <f t="shared" ca="1" si="147"/>
        <v>-9619609471.1570797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-9619609471.1570797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-40081706.129821166</v>
      </c>
      <c r="L2524" s="444">
        <f t="shared" ca="1" si="147"/>
        <v>-9659691177.2869015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-9659691177.2869015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-40248713.23869542</v>
      </c>
      <c r="L2525" s="444">
        <f t="shared" ca="1" si="147"/>
        <v>-9699939890.5255966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-9699939890.5255966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-40416416.210523322</v>
      </c>
      <c r="L2526" s="444">
        <f t="shared" ca="1" si="147"/>
        <v>-9740356306.7361202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-9740356306.7361202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-40584817.944733836</v>
      </c>
      <c r="L2527" s="444">
        <f t="shared" ca="1" si="147"/>
        <v>-9780941124.6808548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-9780941124.6808548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-40753921.352836892</v>
      </c>
      <c r="L2528" s="444">
        <f t="shared" ca="1" si="147"/>
        <v>-9821695046.0336914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-9821695046.0336914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-40923729.358473711</v>
      </c>
      <c r="L2529" s="444">
        <f t="shared" ca="1" si="147"/>
        <v>-9862618775.3921642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-9862618775.3921642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-41094244.897467352</v>
      </c>
      <c r="L2530" s="444">
        <f t="shared" ca="1" si="147"/>
        <v>-9903713020.2896309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-9903713020.2896309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-41265470.917873465</v>
      </c>
      <c r="L2531" s="444">
        <f t="shared" ca="1" si="147"/>
        <v>-9944978491.2075043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-9944978491.2075043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-41437410.380031265</v>
      </c>
      <c r="L2532" s="444">
        <f t="shared" ca="1" si="147"/>
        <v>-9986415901.5875359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-9986415901.5875359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-41610066.25661473</v>
      </c>
      <c r="L2533" s="444">
        <f t="shared" ca="1" si="147"/>
        <v>-10028025967.844151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-10028025967.844151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-41783441.532683961</v>
      </c>
      <c r="L2534" s="444">
        <f t="shared" ca="1" si="147"/>
        <v>-10069809409.376835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-10069809409.376835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-41957539.205736808</v>
      </c>
      <c r="L2535" s="444">
        <f t="shared" ca="1" si="147"/>
        <v>-10111766948.582571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-10111766948.582571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-42132362.285760716</v>
      </c>
      <c r="L2536" s="444">
        <f t="shared" ca="1" si="147"/>
        <v>-10153899310.868332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-10153899310.868332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-42307913.795284718</v>
      </c>
      <c r="L2537" s="444">
        <f t="shared" ca="1" si="147"/>
        <v>-10196207224.663616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-10196207224.663616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-42484196.769431733</v>
      </c>
      <c r="L2538" s="444">
        <f t="shared" ca="1" si="147"/>
        <v>-10238691421.433048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-10238691421.433048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-42661214.255971037</v>
      </c>
      <c r="L2539" s="444">
        <f t="shared" ca="1" si="147"/>
        <v>-10281352635.68902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-10281352635.68902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-42838969.315370917</v>
      </c>
      <c r="L2540" s="444">
        <f t="shared" ca="1" si="147"/>
        <v>-10324191605.004391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-10324191605.004391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-43017465.020851627</v>
      </c>
      <c r="L2541" s="444">
        <f t="shared" ca="1" si="147"/>
        <v>-10367209070.025242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-10367209070.025242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-43196704.458438508</v>
      </c>
      <c r="L2542" s="444">
        <f t="shared" ca="1" si="147"/>
        <v>-10410405774.483681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-10410405774.483681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-43376690.727015339</v>
      </c>
      <c r="L2543" s="444">
        <f t="shared" ca="1" si="147"/>
        <v>-10453782465.210695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-10453782465.210695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-43557426.938377894</v>
      </c>
      <c r="L2544" s="444">
        <f t="shared" ca="1" si="147"/>
        <v>-10497339892.149073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-10497339892.149073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-43738916.217287801</v>
      </c>
      <c r="L2545" s="444">
        <f t="shared" ca="1" si="147"/>
        <v>-10541078808.36636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-10541078808.36636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-43921161.7015265</v>
      </c>
      <c r="L2546" s="444">
        <f t="shared" ca="1" si="147"/>
        <v>-10584999970.067886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-10584999970.067886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-44104166.541949525</v>
      </c>
      <c r="L2547" s="444">
        <f t="shared" ca="1" si="147"/>
        <v>-10629104136.609837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-10629104136.609837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-44287933.902540982</v>
      </c>
      <c r="L2548" s="444">
        <f t="shared" ca="1" si="147"/>
        <v>-10673392070.512377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-10673392070.512377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-44472466.960468233</v>
      </c>
      <c r="L2549" s="444">
        <f t="shared" ca="1" si="147"/>
        <v>-10717864537.472845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-10717864537.472845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-44657768.906136855</v>
      </c>
      <c r="L2550" s="444">
        <f t="shared" ca="1" si="147"/>
        <v>-10762522306.378983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-10762522306.378983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-44843842.943245761</v>
      </c>
      <c r="L2551" s="444">
        <f t="shared" ca="1" si="147"/>
        <v>-10807366149.322227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-10807366149.322227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-45030692.288842611</v>
      </c>
      <c r="L2552" s="444">
        <f t="shared" ca="1" si="147"/>
        <v>-10852396841.611071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-10852396841.611071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-45218320.173379458</v>
      </c>
      <c r="L2553" s="444">
        <f t="shared" ca="1" si="147"/>
        <v>-10897615161.784451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-10897615161.784451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-45406729.840768546</v>
      </c>
      <c r="L2554" s="444">
        <f t="shared" ca="1" si="147"/>
        <v>-10943021891.625219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-10943021891.625219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-45595924.548438415</v>
      </c>
      <c r="L2555" s="444">
        <f t="shared" ca="1" si="147"/>
        <v>-10988617816.173658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-10988617816.173658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-45785907.567390241</v>
      </c>
      <c r="L2556" s="444">
        <f t="shared" ca="1" si="147"/>
        <v>-11034403723.741049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-11034403723.741049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-45976682.182254367</v>
      </c>
      <c r="L2557" s="444">
        <f t="shared" ca="1" si="147"/>
        <v>-11080380405.923304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-11080380405.923304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-46168251.6913471</v>
      </c>
      <c r="L2558" s="444">
        <f t="shared" ref="L2558:L2812" ca="1" si="152">I2558-J2558+K2558</f>
        <v>-11126548657.614651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-11126548657.614651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-46360619.406727709</v>
      </c>
      <c r="L2559" s="444">
        <f t="shared" ca="1" si="152"/>
        <v>-11172909277.021378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-11172909277.021378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-46553788.65425574</v>
      </c>
      <c r="L2560" s="444">
        <f t="shared" ca="1" si="152"/>
        <v>-11219463065.675632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-11219463065.675632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-46747762.773648471</v>
      </c>
      <c r="L2561" s="444">
        <f t="shared" ca="1" si="152"/>
        <v>-11266210828.449282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-11266210828.449282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-46942545.11853867</v>
      </c>
      <c r="L2562" s="444">
        <f t="shared" ca="1" si="152"/>
        <v>-11313153373.56782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-11313153373.56782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-47138139.056532584</v>
      </c>
      <c r="L2563" s="444">
        <f t="shared" ca="1" si="152"/>
        <v>-11360291512.624352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-11360291512.624352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-47334547.969268128</v>
      </c>
      <c r="L2564" s="444">
        <f t="shared" ca="1" si="152"/>
        <v>-11407626060.59362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-11407626060.59362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-47531775.252473414</v>
      </c>
      <c r="L2565" s="444">
        <f t="shared" ca="1" si="152"/>
        <v>-11455157835.846094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-11455157835.846094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-47729824.316025391</v>
      </c>
      <c r="L2566" s="444">
        <f t="shared" ca="1" si="152"/>
        <v>-11502887660.162119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-11502887660.162119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-47928698.584008828</v>
      </c>
      <c r="L2567" s="444">
        <f t="shared" ca="1" si="152"/>
        <v>-11550816358.746128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-11550816358.746128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-48128401.494775534</v>
      </c>
      <c r="L2568" s="444">
        <f t="shared" ca="1" si="152"/>
        <v>-11598944760.240904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-11598944760.240904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-48328936.501003765</v>
      </c>
      <c r="L2569" s="444">
        <f t="shared" ca="1" si="152"/>
        <v>-11647273696.741907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-11647273696.741907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-48530307.069757946</v>
      </c>
      <c r="L2570" s="444">
        <f t="shared" ca="1" si="152"/>
        <v>-11695804003.811665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-11695804003.811665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-48732516.682548605</v>
      </c>
      <c r="L2571" s="444">
        <f t="shared" ca="1" si="152"/>
        <v>-11744536520.494213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-11744536520.494213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-48935568.835392557</v>
      </c>
      <c r="L2572" s="444">
        <f t="shared" ca="1" si="152"/>
        <v>-11793472089.329605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-11793472089.329605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-49139467.038873352</v>
      </c>
      <c r="L2573" s="444">
        <f t="shared" ca="1" si="152"/>
        <v>-11842611556.368479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-11842611556.368479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-49344214.818201996</v>
      </c>
      <c r="L2574" s="444">
        <f t="shared" ca="1" si="152"/>
        <v>-11891955771.18668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-11891955771.18668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-49549815.713277832</v>
      </c>
      <c r="L2575" s="444">
        <f t="shared" ca="1" si="152"/>
        <v>-11941505586.899958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-11941505586.899958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-49756273.278749824</v>
      </c>
      <c r="L2576" s="444">
        <f t="shared" ca="1" si="152"/>
        <v>-11991261860.178707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-11991261860.178707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-49963591.084077947</v>
      </c>
      <c r="L2577" s="444">
        <f t="shared" ca="1" si="152"/>
        <v>-12041225451.262785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-12041225451.262785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-50171772.713594936</v>
      </c>
      <c r="L2578" s="444">
        <f t="shared" ca="1" si="152"/>
        <v>-12091397223.976379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-12091397223.976379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-50380821.766568244</v>
      </c>
      <c r="L2579" s="444">
        <f t="shared" ca="1" si="152"/>
        <v>-12141778045.742949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-12141778045.742949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-50590741.857262284</v>
      </c>
      <c r="L2580" s="444">
        <f t="shared" ca="1" si="152"/>
        <v>-12192368787.60021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-12192368787.60021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-50801536.615000874</v>
      </c>
      <c r="L2581" s="444">
        <f t="shared" ca="1" si="152"/>
        <v>-12243170324.215212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-12243170324.215212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-51013209.684230052</v>
      </c>
      <c r="L2582" s="444">
        <f t="shared" ca="1" si="152"/>
        <v>-12294183533.899443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-12294183533.899443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-51225764.724581011</v>
      </c>
      <c r="L2583" s="444">
        <f t="shared" ca="1" si="152"/>
        <v>-12345409298.624023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-12345409298.624023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-51439205.410933428</v>
      </c>
      <c r="L2584" s="444">
        <f t="shared" ca="1" si="152"/>
        <v>-12396848504.034956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-12396848504.034956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-51653535.433478981</v>
      </c>
      <c r="L2585" s="444">
        <f t="shared" ca="1" si="152"/>
        <v>-12448502039.468435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-12448502039.468435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-51868758.497785144</v>
      </c>
      <c r="L2586" s="444">
        <f t="shared" ca="1" si="152"/>
        <v>-12500370797.966221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-12500370797.966221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-52084878.324859254</v>
      </c>
      <c r="L2587" s="444">
        <f t="shared" ca="1" si="152"/>
        <v>-12552455676.29108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-12552455676.29108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-52301898.651212834</v>
      </c>
      <c r="L2588" s="444">
        <f t="shared" ca="1" si="152"/>
        <v>-12604757574.942293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-12604757574.942293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-52519823.228926219</v>
      </c>
      <c r="L2589" s="444">
        <f t="shared" ca="1" si="152"/>
        <v>-12657277398.171219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-12657277398.171219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-52738655.825713411</v>
      </c>
      <c r="L2590" s="444">
        <f t="shared" ca="1" si="152"/>
        <v>-12710016053.996933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-12710016053.996933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-52958400.224987224</v>
      </c>
      <c r="L2591" s="444">
        <f t="shared" ca="1" si="152"/>
        <v>-12762974454.22192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-12762974454.22192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-53179060.225924663</v>
      </c>
      <c r="L2592" s="444">
        <f t="shared" ca="1" si="152"/>
        <v>-12816153514.447845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-12816153514.447845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-53400639.643532686</v>
      </c>
      <c r="L2593" s="444">
        <f t="shared" ca="1" si="152"/>
        <v>-12869554154.091377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-12869554154.091377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-53623142.308714069</v>
      </c>
      <c r="L2594" s="444">
        <f t="shared" ca="1" si="152"/>
        <v>-12923177296.400091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-12923177296.400091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-53846572.068333715</v>
      </c>
      <c r="L2595" s="444">
        <f t="shared" ca="1" si="152"/>
        <v>-12977023868.468426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-12977023868.468426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-54070932.785285108</v>
      </c>
      <c r="L2596" s="444">
        <f t="shared" ca="1" si="152"/>
        <v>-13031094801.253712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-13031094801.253712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-54296228.338557132</v>
      </c>
      <c r="L2597" s="444">
        <f t="shared" ca="1" si="152"/>
        <v>-13085391029.592268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-13085391029.592268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-54522462.623301119</v>
      </c>
      <c r="L2598" s="444">
        <f t="shared" ca="1" si="152"/>
        <v>-13139913492.215569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-13139913492.215569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-54749639.550898202</v>
      </c>
      <c r="L2599" s="444">
        <f t="shared" ca="1" si="152"/>
        <v>-13194663131.766466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-13194663131.766466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-54977763.049026944</v>
      </c>
      <c r="L2600" s="444">
        <f t="shared" ca="1" si="152"/>
        <v>-13249640894.815493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-13249640894.815493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-55206837.061731219</v>
      </c>
      <c r="L2601" s="444">
        <f t="shared" ca="1" si="152"/>
        <v>-13304847731.877224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-13304847731.877224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-55436865.549488433</v>
      </c>
      <c r="L2602" s="444">
        <f t="shared" ca="1" si="152"/>
        <v>-13360284597.426712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-13360284597.426712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-55667852.489277966</v>
      </c>
      <c r="L2603" s="444">
        <f t="shared" ca="1" si="152"/>
        <v>-13415952449.915991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-13415952449.915991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-55899801.874649964</v>
      </c>
      <c r="L2604" s="444">
        <f t="shared" ca="1" si="152"/>
        <v>-13471852251.79064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-13471852251.79064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-56132717.715794332</v>
      </c>
      <c r="L2605" s="444">
        <f t="shared" ca="1" si="152"/>
        <v>-13527984969.506433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-13527984969.506433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-56366604.03961014</v>
      </c>
      <c r="L2606" s="444">
        <f t="shared" ca="1" si="152"/>
        <v>-13584351573.546043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-13584351573.546043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-56601464.889775179</v>
      </c>
      <c r="L2607" s="444">
        <f t="shared" ca="1" si="152"/>
        <v>-13640953038.435818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-13640953038.435818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-56837304.326815903</v>
      </c>
      <c r="L2608" s="444">
        <f t="shared" ca="1" si="152"/>
        <v>-13697790342.762634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-13697790342.762634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-57074126.42817764</v>
      </c>
      <c r="L2609" s="444">
        <f t="shared" ca="1" si="152"/>
        <v>-13754864469.190811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-13754864469.190811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-57311935.288295045</v>
      </c>
      <c r="L2610" s="444">
        <f t="shared" ca="1" si="152"/>
        <v>-13812176404.479107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-13812176404.479107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-57550735.018662944</v>
      </c>
      <c r="L2611" s="444">
        <f t="shared" ca="1" si="152"/>
        <v>-13869727139.49777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-13869727139.49777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-57790529.747907378</v>
      </c>
      <c r="L2612" s="444">
        <f t="shared" ca="1" si="152"/>
        <v>-13927517669.245678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-13927517669.245678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-58031323.62185698</v>
      </c>
      <c r="L2613" s="444">
        <f t="shared" ca="1" si="152"/>
        <v>-13985548992.867535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-13985548992.867535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-58273120.803614728</v>
      </c>
      <c r="L2614" s="444">
        <f t="shared" ca="1" si="152"/>
        <v>-14043822113.67115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-14043822113.67115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-58515925.473629802</v>
      </c>
      <c r="L2615" s="444">
        <f t="shared" ca="1" si="152"/>
        <v>-14102338039.144779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-14102338039.144779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-58759741.829769909</v>
      </c>
      <c r="L2616" s="444">
        <f t="shared" ca="1" si="152"/>
        <v>-14161097780.974548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-14161097780.974548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-59004574.087393947</v>
      </c>
      <c r="L2617" s="444">
        <f t="shared" ca="1" si="152"/>
        <v>-14220102355.061943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-14220102355.061943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-59250426.47942476</v>
      </c>
      <c r="L2618" s="444">
        <f t="shared" ca="1" si="152"/>
        <v>-14279352781.541368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-14279352781.541368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-59497303.256422371</v>
      </c>
      <c r="L2619" s="444">
        <f t="shared" ca="1" si="152"/>
        <v>-14338850084.797791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-14338850084.797791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-59745208.686657459</v>
      </c>
      <c r="L2620" s="444">
        <f t="shared" ca="1" si="152"/>
        <v>-14398595293.484447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-14398595293.484447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-59994147.056185208</v>
      </c>
      <c r="L2621" s="444">
        <f t="shared" ca="1" si="152"/>
        <v>-14458589440.540632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-14458589440.540632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-60244122.668919303</v>
      </c>
      <c r="L2622" s="444">
        <f t="shared" ca="1" si="152"/>
        <v>-14518833563.209551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-14518833563.209551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-60495139.84670645</v>
      </c>
      <c r="L2623" s="444">
        <f t="shared" ca="1" si="152"/>
        <v>-14579328703.056257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-14579328703.056257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-60747202.929401077</v>
      </c>
      <c r="L2624" s="444">
        <f t="shared" ca="1" si="152"/>
        <v>-14640075905.985659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-14640075905.985659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-61000316.274940245</v>
      </c>
      <c r="L2625" s="444">
        <f t="shared" ca="1" si="152"/>
        <v>-14701076222.260599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-14701076222.260599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-61254484.259419173</v>
      </c>
      <c r="L2626" s="444">
        <f t="shared" ca="1" si="152"/>
        <v>-14762330706.520018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-14762330706.520018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-61509711.277166739</v>
      </c>
      <c r="L2627" s="444">
        <f t="shared" ca="1" si="152"/>
        <v>-14823840417.797184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-14823840417.797184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-61766001.7408216</v>
      </c>
      <c r="L2628" s="444">
        <f t="shared" ca="1" si="152"/>
        <v>-14885606419.538006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-14885606419.538006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-62023360.081408359</v>
      </c>
      <c r="L2629" s="444">
        <f t="shared" ca="1" si="152"/>
        <v>-14947629779.619413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-14947629779.619413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-62281790.748414226</v>
      </c>
      <c r="L2630" s="444">
        <f t="shared" ca="1" si="152"/>
        <v>-15009911570.367828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-15009911570.367828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-62541298.209865957</v>
      </c>
      <c r="L2631" s="444">
        <f t="shared" ca="1" si="152"/>
        <v>-15072452868.577694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-15072452868.577694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-62801886.952407055</v>
      </c>
      <c r="L2632" s="444">
        <f t="shared" ca="1" si="152"/>
        <v>-15135254755.530102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-15135254755.530102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-63063561.481375419</v>
      </c>
      <c r="L2633" s="444">
        <f t="shared" ca="1" si="152"/>
        <v>-15198318317.011477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-15198318317.011477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-63326326.320881143</v>
      </c>
      <c r="L2634" s="444">
        <f t="shared" ca="1" si="152"/>
        <v>-15261644643.332357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-15261644643.332357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-63590186.013884813</v>
      </c>
      <c r="L2635" s="444">
        <f t="shared" ca="1" si="152"/>
        <v>-15325234829.346243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-15325234829.346243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-63855145.122276001</v>
      </c>
      <c r="L2636" s="444">
        <f t="shared" ca="1" si="152"/>
        <v>-15389089974.468519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-15389089974.468519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-64121208.226952165</v>
      </c>
      <c r="L2637" s="444">
        <f t="shared" ca="1" si="152"/>
        <v>-15453211182.695471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-15453211182.695471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-64388379.927897796</v>
      </c>
      <c r="L2638" s="444">
        <f t="shared" ca="1" si="152"/>
        <v>-15517599562.623369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-15517599562.623369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-64656664.844264038</v>
      </c>
      <c r="L2639" s="444">
        <f t="shared" ca="1" si="152"/>
        <v>-15582256227.467634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-15582256227.467634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-64926067.614448465</v>
      </c>
      <c r="L2640" s="444">
        <f t="shared" ca="1" si="152"/>
        <v>-15647182295.082083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-15647182295.082083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-65196592.896175347</v>
      </c>
      <c r="L2641" s="444">
        <f t="shared" ca="1" si="152"/>
        <v>-15712378887.978258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-15712378887.978258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-65468245.366576076</v>
      </c>
      <c r="L2642" s="444">
        <f t="shared" ca="1" si="152"/>
        <v>-15777847133.344833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-15777847133.344833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-65741029.722270139</v>
      </c>
      <c r="L2643" s="444">
        <f t="shared" ca="1" si="152"/>
        <v>-15843588163.067104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-15843588163.067104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-66014950.679446265</v>
      </c>
      <c r="L2644" s="444">
        <f t="shared" ca="1" si="152"/>
        <v>-15909603113.746552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-15909603113.746552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-66290012.973943971</v>
      </c>
      <c r="L2645" s="444">
        <f t="shared" ca="1" si="152"/>
        <v>-15975893126.720495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-15975893126.720495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-66566221.361335397</v>
      </c>
      <c r="L2646" s="444">
        <f t="shared" ca="1" si="152"/>
        <v>-16042459348.081831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-16042459348.081831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-66843580.617007628</v>
      </c>
      <c r="L2647" s="444">
        <f t="shared" ca="1" si="152"/>
        <v>-16109302928.698839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-16109302928.698839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-67122095.536245167</v>
      </c>
      <c r="L2648" s="444">
        <f t="shared" ca="1" si="152"/>
        <v>-16176425024.235085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-16176425024.235085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-67401770.93431285</v>
      </c>
      <c r="L2649" s="444">
        <f t="shared" ca="1" si="152"/>
        <v>-16243826795.169397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-16243826795.169397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-67682611.646539152</v>
      </c>
      <c r="L2650" s="444">
        <f t="shared" ca="1" si="152"/>
        <v>-16311509406.815937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-16311509406.815937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-67964622.528399751</v>
      </c>
      <c r="L2651" s="444">
        <f t="shared" ca="1" si="152"/>
        <v>-16379474029.344337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-16379474029.344337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-68247808.455601409</v>
      </c>
      <c r="L2652" s="444">
        <f t="shared" ca="1" si="152"/>
        <v>-16447721837.799938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-16447721837.799938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-68532174.324166402</v>
      </c>
      <c r="L2653" s="444">
        <f t="shared" ca="1" si="152"/>
        <v>-16516254012.124105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-16516254012.124105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-68817725.050517112</v>
      </c>
      <c r="L2654" s="444">
        <f t="shared" ca="1" si="152"/>
        <v>-16585071737.174623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-16585071737.174623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-69104465.571560919</v>
      </c>
      <c r="L2655" s="444">
        <f t="shared" ca="1" si="152"/>
        <v>-16654176202.746185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-16654176202.746185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-69392400.844775766</v>
      </c>
      <c r="L2656" s="444">
        <f t="shared" ca="1" si="152"/>
        <v>-16723568603.590961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-16723568603.590961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-69681535.848295659</v>
      </c>
      <c r="L2657" s="444">
        <f t="shared" ca="1" si="152"/>
        <v>-16793250139.439257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-16793250139.439257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-69971875.580996901</v>
      </c>
      <c r="L2658" s="444">
        <f t="shared" ca="1" si="152"/>
        <v>-16863222015.020254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-16863222015.020254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-70263425.0625844</v>
      </c>
      <c r="L2659" s="444">
        <f t="shared" ca="1" si="152"/>
        <v>-16933485440.082838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-16933485440.082838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-70556189.333678499</v>
      </c>
      <c r="L2660" s="444">
        <f t="shared" ca="1" si="152"/>
        <v>-17004041629.416517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-17004041629.416517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-70850173.455902144</v>
      </c>
      <c r="L2661" s="444">
        <f t="shared" ca="1" si="152"/>
        <v>-17074891802.872419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-17074891802.872419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-71145382.511968419</v>
      </c>
      <c r="L2662" s="444">
        <f t="shared" ca="1" si="152"/>
        <v>-17146037185.384388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-17146037185.384388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-71441821.605768293</v>
      </c>
      <c r="L2663" s="444">
        <f t="shared" ca="1" si="152"/>
        <v>-17217479006.990158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-17217479006.990158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-71739495.862458989</v>
      </c>
      <c r="L2664" s="444">
        <f t="shared" ca="1" si="152"/>
        <v>-17289218502.852615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-17289218502.852615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-72038410.428552568</v>
      </c>
      <c r="L2665" s="444">
        <f t="shared" ca="1" si="152"/>
        <v>-17361256913.281166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-17361256913.281166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-72338570.472004861</v>
      </c>
      <c r="L2666" s="444">
        <f t="shared" ca="1" si="152"/>
        <v>-17433595483.75317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-17433595483.75317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-72639981.182304874</v>
      </c>
      <c r="L2667" s="444">
        <f t="shared" ca="1" si="152"/>
        <v>-17506235464.935474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-17506235464.935474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-72942647.770564482</v>
      </c>
      <c r="L2668" s="444">
        <f t="shared" ca="1" si="152"/>
        <v>-17579178112.706039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-17579178112.706039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-73246575.469608501</v>
      </c>
      <c r="L2669" s="444">
        <f t="shared" ca="1" si="152"/>
        <v>-17652424688.175648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-17652424688.175648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-73551769.534065202</v>
      </c>
      <c r="L2670" s="444">
        <f t="shared" ca="1" si="152"/>
        <v>-17725976457.709713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-17725976457.709713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-73858235.240457132</v>
      </c>
      <c r="L2671" s="444">
        <f t="shared" ca="1" si="152"/>
        <v>-17799834692.950169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-17799834692.950169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-74165977.88729237</v>
      </c>
      <c r="L2672" s="444">
        <f t="shared" ca="1" si="152"/>
        <v>-17874000670.83746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-17874000670.83746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-74475002.795156077</v>
      </c>
      <c r="L2673" s="444">
        <f t="shared" ca="1" si="152"/>
        <v>-17948475673.632614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-17948475673.632614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-74785315.306802556</v>
      </c>
      <c r="L2674" s="444">
        <f t="shared" ca="1" si="152"/>
        <v>-18023260988.939415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-18023260988.939415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-75096920.787247568</v>
      </c>
      <c r="L2675" s="444">
        <f t="shared" ca="1" si="152"/>
        <v>-18098357909.726662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-18098357909.726662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-75409824.623861089</v>
      </c>
      <c r="L2676" s="444">
        <f t="shared" ca="1" si="152"/>
        <v>-18173767734.350521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-18173767734.350521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-75724032.226460502</v>
      </c>
      <c r="L2677" s="444">
        <f t="shared" ca="1" si="152"/>
        <v>-18249491766.576981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-18249491766.576981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-76039549.027404085</v>
      </c>
      <c r="L2678" s="444">
        <f t="shared" ca="1" si="152"/>
        <v>-18325531315.604385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-18325531315.604385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-76356380.481684938</v>
      </c>
      <c r="L2679" s="444">
        <f t="shared" ca="1" si="152"/>
        <v>-18401887696.086071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-18401887696.086071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-76674532.067025289</v>
      </c>
      <c r="L2680" s="444">
        <f t="shared" ca="1" si="152"/>
        <v>-18478562228.153095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-18478562228.153095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-76994009.283971235</v>
      </c>
      <c r="L2681" s="444">
        <f t="shared" ca="1" si="152"/>
        <v>-18555556237.437065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-18555556237.437065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-77314817.655987769</v>
      </c>
      <c r="L2682" s="444">
        <f t="shared" ca="1" si="152"/>
        <v>-18632871055.093052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-18632871055.093052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-77636962.729554385</v>
      </c>
      <c r="L2683" s="444">
        <f t="shared" ca="1" si="152"/>
        <v>-18710508017.822605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-18710508017.822605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-77960450.074260861</v>
      </c>
      <c r="L2684" s="444">
        <f t="shared" ca="1" si="152"/>
        <v>-18788468467.896866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-18788468467.896866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-78285285.282903612</v>
      </c>
      <c r="L2685" s="444">
        <f t="shared" ca="1" si="152"/>
        <v>-18866753753.179768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-18866753753.179768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-78611473.971582368</v>
      </c>
      <c r="L2686" s="444">
        <f t="shared" ca="1" si="152"/>
        <v>-18945365227.151348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-18945365227.151348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-78939021.779797286</v>
      </c>
      <c r="L2687" s="444">
        <f t="shared" ca="1" si="152"/>
        <v>-19024304248.931145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-19024304248.931145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-79267934.37054643</v>
      </c>
      <c r="L2688" s="444">
        <f t="shared" ca="1" si="152"/>
        <v>-19103572183.301693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-19103572183.301693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-79598217.430423722</v>
      </c>
      <c r="L2689" s="444">
        <f t="shared" ca="1" si="152"/>
        <v>-19183170400.732117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-19183170400.732117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-79929876.669717148</v>
      </c>
      <c r="L2690" s="444">
        <f t="shared" ca="1" si="152"/>
        <v>-19263100277.401833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-19263100277.401833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-80262917.822507635</v>
      </c>
      <c r="L2691" s="444">
        <f t="shared" ca="1" si="152"/>
        <v>-19343363195.224339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-19343363195.224339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-80597346.646768078</v>
      </c>
      <c r="L2692" s="444">
        <f t="shared" ca="1" si="152"/>
        <v>-19423960541.871105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-19423960541.871105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-80933168.924462944</v>
      </c>
      <c r="L2693" s="444">
        <f t="shared" ca="1" si="152"/>
        <v>-19504893710.795567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-19504893710.795567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-81270390.461648196</v>
      </c>
      <c r="L2694" s="444">
        <f t="shared" ca="1" si="152"/>
        <v>-19586164101.257214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-19586164101.257214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-81609017.088571727</v>
      </c>
      <c r="L2695" s="444">
        <f t="shared" ca="1" si="152"/>
        <v>-19667773118.345787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-19667773118.345787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-81949054.65977411</v>
      </c>
      <c r="L2696" s="444">
        <f t="shared" ca="1" si="152"/>
        <v>-19749722173.005562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-19749722173.005562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-82290509.054189846</v>
      </c>
      <c r="L2697" s="444">
        <f t="shared" ca="1" si="152"/>
        <v>-19832012682.059753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-19832012682.059753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-82633386.175248966</v>
      </c>
      <c r="L2698" s="444">
        <f t="shared" ca="1" si="152"/>
        <v>-19914646068.235001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-19914646068.235001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-82977691.950979173</v>
      </c>
      <c r="L2699" s="444">
        <f t="shared" ca="1" si="152"/>
        <v>-19997623760.185978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-19997623760.185978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-83323432.334108233</v>
      </c>
      <c r="L2700" s="444">
        <f t="shared" ca="1" si="152"/>
        <v>-20080947192.520084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-20080947192.520084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-83670613.302167013</v>
      </c>
      <c r="L2701" s="444">
        <f t="shared" ca="1" si="152"/>
        <v>-20164617805.82225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-20164617805.82225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-84019240.857592702</v>
      </c>
      <c r="L2702" s="444">
        <f t="shared" ca="1" si="152"/>
        <v>-20248637046.679844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-20248637046.679844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-84369321.027832687</v>
      </c>
      <c r="L2703" s="444">
        <f t="shared" ca="1" si="152"/>
        <v>-20333006367.707676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-20333006367.707676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-84720859.865448654</v>
      </c>
      <c r="L2704" s="444">
        <f t="shared" ca="1" si="152"/>
        <v>-20417727227.573124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-20417727227.573124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-85073863.448221356</v>
      </c>
      <c r="L2705" s="444">
        <f t="shared" ca="1" si="152"/>
        <v>-20502801091.021347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-20502801091.021347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-85428337.879255608</v>
      </c>
      <c r="L2706" s="444">
        <f t="shared" ca="1" si="152"/>
        <v>-20588229428.900604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-20588229428.900604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-85784289.287085846</v>
      </c>
      <c r="L2707" s="444">
        <f t="shared" ca="1" si="152"/>
        <v>-20674013718.187691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-20674013718.187691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-86141723.825782046</v>
      </c>
      <c r="L2708" s="444">
        <f t="shared" ca="1" si="152"/>
        <v>-20760155442.013474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-20760155442.013474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-86500647.675056145</v>
      </c>
      <c r="L2709" s="444">
        <f t="shared" ca="1" si="152"/>
        <v>-20846656089.68853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-20846656089.68853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-86861067.04036887</v>
      </c>
      <c r="L2710" s="444">
        <f t="shared" ca="1" si="152"/>
        <v>-20933517156.728897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-20933517156.728897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-87222988.153037071</v>
      </c>
      <c r="L2711" s="444">
        <f t="shared" ca="1" si="152"/>
        <v>-21020740144.881935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-21020740144.881935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-87586417.270341396</v>
      </c>
      <c r="L2712" s="444">
        <f t="shared" ca="1" si="152"/>
        <v>-21108326562.152275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-21108326562.152275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-87951360.675634474</v>
      </c>
      <c r="L2713" s="444">
        <f t="shared" ca="1" si="152"/>
        <v>-21196277922.827911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-21196277922.827911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-88317824.678449631</v>
      </c>
      <c r="L2714" s="444">
        <f t="shared" ca="1" si="152"/>
        <v>-21284595747.506363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-21284595747.506363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-88685815.614609838</v>
      </c>
      <c r="L2715" s="444">
        <f t="shared" ca="1" si="152"/>
        <v>-21373281563.120972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-21373281563.120972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-89055339.846337378</v>
      </c>
      <c r="L2716" s="444">
        <f t="shared" ca="1" si="152"/>
        <v>-21462336902.967308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-21462336902.967308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-89426403.762363777</v>
      </c>
      <c r="L2717" s="444">
        <f t="shared" ca="1" si="152"/>
        <v>-21551763306.729671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-21551763306.729671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-89799013.77804029</v>
      </c>
      <c r="L2718" s="444">
        <f t="shared" ca="1" si="152"/>
        <v>-21641562320.507713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-21641562320.507713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-90173176.335448802</v>
      </c>
      <c r="L2719" s="444">
        <f t="shared" ca="1" si="152"/>
        <v>-21731735496.843163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-21731735496.843163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-90548897.903513178</v>
      </c>
      <c r="L2720" s="444">
        <f t="shared" ca="1" si="152"/>
        <v>-21822284394.746677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-21822284394.746677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-90926184.978111148</v>
      </c>
      <c r="L2721" s="444">
        <f t="shared" ca="1" si="152"/>
        <v>-21913210579.724789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-21913210579.724789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-91305044.082186624</v>
      </c>
      <c r="L2722" s="444">
        <f t="shared" ca="1" si="152"/>
        <v>-22004515623.806976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-22004515623.806976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-91685481.765862405</v>
      </c>
      <c r="L2723" s="444">
        <f t="shared" ca="1" si="152"/>
        <v>-22096201105.572838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-22096201105.572838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-92067504.606553495</v>
      </c>
      <c r="L2724" s="444">
        <f t="shared" ca="1" si="152"/>
        <v>-22188268610.17939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-22188268610.17939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-92451119.209080786</v>
      </c>
      <c r="L2725" s="444">
        <f t="shared" ca="1" si="152"/>
        <v>-22280719729.38847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-22280719729.38847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-92836332.205785289</v>
      </c>
      <c r="L2726" s="444">
        <f t="shared" ca="1" si="152"/>
        <v>-22373556061.594254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-22373556061.594254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-93223150.256642729</v>
      </c>
      <c r="L2727" s="444">
        <f t="shared" ca="1" si="152"/>
        <v>-22466779211.850895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-22466779211.850895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-93611580.049378723</v>
      </c>
      <c r="L2728" s="444">
        <f t="shared" ca="1" si="152"/>
        <v>-22560390791.900272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-22560390791.900272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-94001628.299584463</v>
      </c>
      <c r="L2729" s="444">
        <f t="shared" ca="1" si="152"/>
        <v>-22654392420.199856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-22654392420.199856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-94393301.750832736</v>
      </c>
      <c r="L2730" s="444">
        <f t="shared" ca="1" si="152"/>
        <v>-22748785721.950687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-22748785721.950687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-94786607.174794525</v>
      </c>
      <c r="L2731" s="444">
        <f t="shared" ca="1" si="152"/>
        <v>-22843572329.125481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-22843572329.125481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-95181551.371356174</v>
      </c>
      <c r="L2732" s="444">
        <f t="shared" ca="1" si="152"/>
        <v>-22938753880.496838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-22938753880.496838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-95578141.168736815</v>
      </c>
      <c r="L2733" s="444">
        <f t="shared" ca="1" si="152"/>
        <v>-23034332021.665573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-23034332021.665573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-95976383.42360656</v>
      </c>
      <c r="L2734" s="444">
        <f t="shared" ca="1" si="152"/>
        <v>-23130308405.08918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-23130308405.08918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-96376285.021204919</v>
      </c>
      <c r="L2735" s="444">
        <f t="shared" ca="1" si="152"/>
        <v>-23226684690.110386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-23226684690.110386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-96777852.875459939</v>
      </c>
      <c r="L2736" s="444">
        <f t="shared" ca="1" si="152"/>
        <v>-23323462542.985847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-23323462542.985847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-97181093.929107696</v>
      </c>
      <c r="L2737" s="444">
        <f t="shared" ca="1" si="152"/>
        <v>-23420643636.914955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-23420643636.914955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-97586015.153812319</v>
      </c>
      <c r="L2738" s="444">
        <f t="shared" ca="1" si="152"/>
        <v>-23518229652.068768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-23518229652.068768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-97992623.550286531</v>
      </c>
      <c r="L2739" s="444">
        <f t="shared" ca="1" si="152"/>
        <v>-23616222275.619053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-23616222275.619053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-98400926.148412719</v>
      </c>
      <c r="L2740" s="444">
        <f t="shared" ca="1" si="152"/>
        <v>-23714623201.767467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-23714623201.767467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-98810930.007364452</v>
      </c>
      <c r="L2741" s="444">
        <f t="shared" ca="1" si="152"/>
        <v>-23813434131.774834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-23813434131.774834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-99222642.215728477</v>
      </c>
      <c r="L2742" s="444">
        <f t="shared" ca="1" si="152"/>
        <v>-23912656773.990562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-23912656773.990562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-99636069.891627342</v>
      </c>
      <c r="L2743" s="444">
        <f t="shared" ca="1" si="152"/>
        <v>-24012292843.882191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-24012292843.882191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-100051220.18284246</v>
      </c>
      <c r="L2744" s="444">
        <f t="shared" ca="1" si="152"/>
        <v>-24112344064.065033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-24112344064.065033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-100468100.26693764</v>
      </c>
      <c r="L2745" s="444">
        <f t="shared" ca="1" si="152"/>
        <v>-24212812164.33197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-24212812164.33197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-100886717.35138321</v>
      </c>
      <c r="L2746" s="444">
        <f t="shared" ca="1" si="152"/>
        <v>-24313698881.683353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-24313698881.683353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-101307078.67368063</v>
      </c>
      <c r="L2747" s="444">
        <f t="shared" ca="1" si="152"/>
        <v>-24415005960.357033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-24415005960.357033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-101729191.50148764</v>
      </c>
      <c r="L2748" s="444">
        <f t="shared" ca="1" si="152"/>
        <v>-24516735151.858521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-24516735151.858521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-102153063.13274384</v>
      </c>
      <c r="L2749" s="444">
        <f t="shared" ca="1" si="152"/>
        <v>-24618888214.991264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-24618888214.991264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-102578700.89579694</v>
      </c>
      <c r="L2750" s="444">
        <f t="shared" ca="1" si="152"/>
        <v>-24721466915.887062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-24721466915.887062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-103006112.14952943</v>
      </c>
      <c r="L2751" s="444">
        <f t="shared" ca="1" si="152"/>
        <v>-24824473028.036591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-24824473028.036591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-103435304.2834858</v>
      </c>
      <c r="L2752" s="444">
        <f t="shared" ca="1" si="152"/>
        <v>-24927908332.320076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-24927908332.320076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-103866284.71800032</v>
      </c>
      <c r="L2753" s="444">
        <f t="shared" ca="1" si="152"/>
        <v>-25031774617.038074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-25031774617.038074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-104299060.90432531</v>
      </c>
      <c r="L2754" s="444">
        <f t="shared" ca="1" si="152"/>
        <v>-25136073677.942398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-25136073677.942398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-104733640.32475999</v>
      </c>
      <c r="L2755" s="444">
        <f t="shared" ca="1" si="152"/>
        <v>-25240807318.267159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-25240807318.267159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-105170030.49277982</v>
      </c>
      <c r="L2756" s="444">
        <f t="shared" ca="1" si="152"/>
        <v>-25345977348.759937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-25345977348.759937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-105608238.95316641</v>
      </c>
      <c r="L2757" s="444">
        <f t="shared" ca="1" si="152"/>
        <v>-25451585587.713104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-25451585587.713104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-106048273.28213793</v>
      </c>
      <c r="L2758" s="444">
        <f t="shared" ca="1" si="152"/>
        <v>-25557633860.995243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-25557633860.995243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-106490141.08748017</v>
      </c>
      <c r="L2759" s="444">
        <f t="shared" ca="1" si="152"/>
        <v>-25664124002.082722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-25664124002.082722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-106933850.008678</v>
      </c>
      <c r="L2760" s="444">
        <f t="shared" ca="1" si="152"/>
        <v>-25771057852.0914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-25771057852.0914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-107379407.7170475</v>
      </c>
      <c r="L2761" s="444">
        <f t="shared" ca="1" si="152"/>
        <v>-25878437259.808449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-25878437259.808449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-107826821.91586854</v>
      </c>
      <c r="L2762" s="444">
        <f t="shared" ca="1" si="152"/>
        <v>-25986264081.724316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-25986264081.724316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-108276100.34051798</v>
      </c>
      <c r="L2763" s="444">
        <f t="shared" ca="1" si="152"/>
        <v>-26094540182.064835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-26094540182.064835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-108727250.75860347</v>
      </c>
      <c r="L2764" s="444">
        <f t="shared" ca="1" si="152"/>
        <v>-26203267432.823437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-26203267432.823437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-109180280.97009765</v>
      </c>
      <c r="L2765" s="444">
        <f t="shared" ca="1" si="152"/>
        <v>-26312447713.793533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-26312447713.793533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-109635198.80747305</v>
      </c>
      <c r="L2766" s="444">
        <f t="shared" ca="1" si="152"/>
        <v>-26422082912.601006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-26422082912.601006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-110092012.13583753</v>
      </c>
      <c r="L2767" s="444">
        <f t="shared" ca="1" si="152"/>
        <v>-26532174924.736843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-26532174924.736843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-110550728.85307018</v>
      </c>
      <c r="L2768" s="444">
        <f t="shared" ca="1" si="152"/>
        <v>-26642725653.589912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-26642725653.589912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-111011356.88995796</v>
      </c>
      <c r="L2769" s="444">
        <f t="shared" ca="1" si="152"/>
        <v>-26753737010.47987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-26753737010.47987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-111473904.2103328</v>
      </c>
      <c r="L2770" s="444">
        <f t="shared" ca="1" si="152"/>
        <v>-26865210914.690201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-26865210914.690201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-111938378.81120916</v>
      </c>
      <c r="L2771" s="444">
        <f t="shared" ca="1" si="152"/>
        <v>-26977149293.501411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-26977149293.501411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-112404788.72292256</v>
      </c>
      <c r="L2772" s="444">
        <f t="shared" ca="1" si="152"/>
        <v>-27089554082.224335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-27089554082.224335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-112873142.00926806</v>
      </c>
      <c r="L2773" s="444">
        <f t="shared" ca="1" si="152"/>
        <v>-27202427224.233604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-27202427224.233604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-113343446.76763999</v>
      </c>
      <c r="L2774" s="444">
        <f t="shared" ca="1" si="152"/>
        <v>-27315770671.001244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-27315770671.001244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-113815711.12917185</v>
      </c>
      <c r="L2775" s="444">
        <f t="shared" ca="1" si="152"/>
        <v>-27429586382.130417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-27429586382.130417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-114289943.25887674</v>
      </c>
      <c r="L2776" s="444">
        <f t="shared" ca="1" si="152"/>
        <v>-27543876325.389294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-27543876325.389294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-114766151.35578874</v>
      </c>
      <c r="L2777" s="444">
        <f t="shared" ca="1" si="152"/>
        <v>-27658642476.745083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-27658642476.745083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-115244343.65310451</v>
      </c>
      <c r="L2778" s="444">
        <f t="shared" ca="1" si="152"/>
        <v>-27773886820.398186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-27773886820.398186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-115724528.41832577</v>
      </c>
      <c r="L2779" s="444">
        <f t="shared" ca="1" si="152"/>
        <v>-27889611348.816513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-27889611348.816513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-116206713.95340213</v>
      </c>
      <c r="L2780" s="444">
        <f t="shared" ca="1" si="152"/>
        <v>-28005818062.769917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-28005818062.769917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-116690908.59487464</v>
      </c>
      <c r="L2781" s="444">
        <f t="shared" ca="1" si="152"/>
        <v>-28122508971.364792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-28122508971.364792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-117177120.71401997</v>
      </c>
      <c r="L2782" s="444">
        <f t="shared" ca="1" si="152"/>
        <v>-28239686092.078812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-28239686092.078812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-117665358.71699505</v>
      </c>
      <c r="L2783" s="444">
        <f t="shared" ca="1" si="152"/>
        <v>-28357351450.795807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-28357351450.795807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-118155631.04498252</v>
      </c>
      <c r="L2784" s="444">
        <f t="shared" ca="1" si="152"/>
        <v>-28475507081.84079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-28475507081.84079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-118647946.17433663</v>
      </c>
      <c r="L2785" s="444">
        <f t="shared" ca="1" si="152"/>
        <v>-28594155028.015125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-28594155028.015125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-119142312.61672969</v>
      </c>
      <c r="L2786" s="444">
        <f t="shared" ca="1" si="152"/>
        <v>-28713297340.631855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-28713297340.631855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-119638738.91929939</v>
      </c>
      <c r="L2787" s="444">
        <f t="shared" ca="1" si="152"/>
        <v>-28832936079.551155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-28832936079.551155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-120137233.66479649</v>
      </c>
      <c r="L2788" s="444">
        <f t="shared" ca="1" si="152"/>
        <v>-28953073313.21595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-28953073313.21595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-120637805.47173312</v>
      </c>
      <c r="L2789" s="444">
        <f t="shared" ca="1" si="152"/>
        <v>-29073711118.687683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-29073711118.687683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-121140462.99453199</v>
      </c>
      <c r="L2790" s="444">
        <f t="shared" ca="1" si="152"/>
        <v>-29194851581.682217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-29194851581.682217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-121645214.92367591</v>
      </c>
      <c r="L2791" s="444">
        <f t="shared" ca="1" si="152"/>
        <v>-29316496796.605892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-29316496796.605892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-122152069.98585789</v>
      </c>
      <c r="L2792" s="444">
        <f t="shared" ca="1" si="152"/>
        <v>-29438648866.591751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-29438648866.591751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-122661036.9441323</v>
      </c>
      <c r="L2793" s="444">
        <f t="shared" ca="1" si="152"/>
        <v>-29561309903.535885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-29561309903.535885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-123172124.59806618</v>
      </c>
      <c r="L2794" s="444">
        <f t="shared" ca="1" si="152"/>
        <v>-29684482028.133949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-29684482028.133949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-123685341.78389147</v>
      </c>
      <c r="L2795" s="444">
        <f t="shared" ca="1" si="152"/>
        <v>-29808167369.917839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-29808167369.917839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-124200697.37465768</v>
      </c>
      <c r="L2796" s="444">
        <f t="shared" ca="1" si="152"/>
        <v>-29932368067.292496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-29932368067.292496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-124718200.28038538</v>
      </c>
      <c r="L2797" s="444">
        <f t="shared" ca="1" si="152"/>
        <v>-30057086267.57288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-30057086267.57288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-125237859.44822033</v>
      </c>
      <c r="L2798" s="444">
        <f t="shared" ca="1" si="152"/>
        <v>-30182324127.021099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-30182324127.021099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-125759683.86258791</v>
      </c>
      <c r="L2799" s="444">
        <f t="shared" ca="1" si="152"/>
        <v>-30308083810.883686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-30308083810.883686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-126283682.54534869</v>
      </c>
      <c r="L2800" s="444">
        <f t="shared" ca="1" si="152"/>
        <v>-30434367493.429035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-30434367493.429035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-126809864.55595431</v>
      </c>
      <c r="L2801" s="444">
        <f t="shared" ca="1" si="152"/>
        <v>-30561177357.984989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-30561177357.984989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-127338238.99160412</v>
      </c>
      <c r="L2802" s="444">
        <f t="shared" ca="1" si="152"/>
        <v>-30688515596.976593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-30688515596.976593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-127868814.98740247</v>
      </c>
      <c r="L2803" s="444">
        <f t="shared" ca="1" si="152"/>
        <v>-30816384411.963997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-30816384411.963997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-128401601.71651663</v>
      </c>
      <c r="L2804" s="444">
        <f t="shared" ca="1" si="152"/>
        <v>-30944786013.680515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-30944786013.680515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-128936608.3903355</v>
      </c>
      <c r="L2805" s="444">
        <f t="shared" ca="1" si="152"/>
        <v>-31073722622.07085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-31073722622.07085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-129473844.25862855</v>
      </c>
      <c r="L2806" s="444">
        <f t="shared" ca="1" si="152"/>
        <v>-31203196466.329479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-31203196466.329479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-130013318.60970616</v>
      </c>
      <c r="L2807" s="444">
        <f t="shared" ca="1" si="152"/>
        <v>-31333209784.939186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-31333209784.939186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-130555040.77057993</v>
      </c>
      <c r="L2808" s="444">
        <f t="shared" ca="1" si="152"/>
        <v>-31463764825.709766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-31463764825.709766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-131099020.10712403</v>
      </c>
      <c r="L2809" s="444">
        <f t="shared" ca="1" si="152"/>
        <v>-31594863845.816891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-31594863845.816891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-131645266.02423704</v>
      </c>
      <c r="L2810" s="444">
        <f t="shared" ca="1" si="152"/>
        <v>-31726509111.841129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-31726509111.841129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-132193787.96600471</v>
      </c>
      <c r="L2811" s="444">
        <f t="shared" ca="1" si="152"/>
        <v>-31858702899.807133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-31858702899.807133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-132744595.41586307</v>
      </c>
      <c r="L2812" s="444">
        <f t="shared" ca="1" si="152"/>
        <v>-31991447495.222996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-31991447495.222996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-133297697.89676246</v>
      </c>
      <c r="L2813" s="444">
        <f t="shared" ref="L2813:L3067" ca="1" si="157">I2813-J2813+K2813</f>
        <v>-32124745193.119759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-32124745193.119759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-133853104.97133233</v>
      </c>
      <c r="L2814" s="444">
        <f t="shared" ca="1" si="157"/>
        <v>-32258598298.091091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-32258598298.091091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-134410826.24204621</v>
      </c>
      <c r="L2815" s="444">
        <f t="shared" ca="1" si="157"/>
        <v>-32393009124.333138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-32393009124.333138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-134970871.35138807</v>
      </c>
      <c r="L2816" s="444">
        <f t="shared" ca="1" si="157"/>
        <v>-32527979995.684525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-32527979995.684525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-135533249.98201883</v>
      </c>
      <c r="L2817" s="444">
        <f t="shared" ca="1" si="157"/>
        <v>-32663513245.666542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-32663513245.666542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-136097971.85694394</v>
      </c>
      <c r="L2818" s="444">
        <f t="shared" ca="1" si="157"/>
        <v>-32799611217.523487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-32799611217.523487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-136665046.73968118</v>
      </c>
      <c r="L2819" s="444">
        <f t="shared" ca="1" si="157"/>
        <v>-32936276264.263168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-32936276264.263168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-137234484.43442985</v>
      </c>
      <c r="L2820" s="444">
        <f t="shared" ca="1" si="157"/>
        <v>-33073510748.697598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-33073510748.697598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-137806294.78624001</v>
      </c>
      <c r="L2821" s="444">
        <f t="shared" ca="1" si="157"/>
        <v>-33211317043.483837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-33211317043.483837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-138380487.68118265</v>
      </c>
      <c r="L2822" s="444">
        <f t="shared" ca="1" si="157"/>
        <v>-33349697531.16502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-33349697531.16502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-138957073.04652092</v>
      </c>
      <c r="L2823" s="444">
        <f t="shared" ca="1" si="157"/>
        <v>-33488654604.21154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-33488654604.21154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-139536060.85088143</v>
      </c>
      <c r="L2824" s="444">
        <f t="shared" ca="1" si="157"/>
        <v>-33628190665.06242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-33628190665.06242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-140117461.10442674</v>
      </c>
      <c r="L2825" s="444">
        <f t="shared" ca="1" si="157"/>
        <v>-33768308126.166847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-33768308126.166847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-140701283.85902852</v>
      </c>
      <c r="L2826" s="444">
        <f t="shared" ca="1" si="157"/>
        <v>-33909009410.025875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-33909009410.025875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-141287539.20844114</v>
      </c>
      <c r="L2827" s="444">
        <f t="shared" ca="1" si="157"/>
        <v>-34050296949.234318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-34050296949.234318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-141876237.28847632</v>
      </c>
      <c r="L2828" s="444">
        <f t="shared" ca="1" si="157"/>
        <v>-34192173186.522793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-34192173186.522793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-142467388.27717832</v>
      </c>
      <c r="L2829" s="444">
        <f t="shared" ca="1" si="157"/>
        <v>-34334640574.799973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-34334640574.799973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-143061002.39499986</v>
      </c>
      <c r="L2830" s="444">
        <f t="shared" ca="1" si="157"/>
        <v>-34477701577.194969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-34477701577.194969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-143657089.90497905</v>
      </c>
      <c r="L2831" s="444">
        <f t="shared" ca="1" si="157"/>
        <v>-34621358667.099945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-34621358667.099945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-144255661.11291644</v>
      </c>
      <c r="L2832" s="444">
        <f t="shared" ca="1" si="157"/>
        <v>-34765614328.21286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-34765614328.21286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-144856726.36755359</v>
      </c>
      <c r="L2833" s="444">
        <f t="shared" ca="1" si="157"/>
        <v>-34910471054.580414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-34910471054.580414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-145460296.06075174</v>
      </c>
      <c r="L2834" s="444">
        <f t="shared" ca="1" si="157"/>
        <v>-35055931350.641167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-35055931350.641167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-146066380.62767154</v>
      </c>
      <c r="L2835" s="444">
        <f t="shared" ca="1" si="157"/>
        <v>-35201997731.268837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-35201997731.268837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-146674990.5469535</v>
      </c>
      <c r="L2836" s="444">
        <f t="shared" ca="1" si="157"/>
        <v>-35348672721.815788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-35348672721.815788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-147286136.34089911</v>
      </c>
      <c r="L2837" s="444">
        <f t="shared" ca="1" si="157"/>
        <v>-35495958858.156685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-35495958858.156685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-147899828.57565284</v>
      </c>
      <c r="L2838" s="444">
        <f t="shared" ca="1" si="157"/>
        <v>-35643858686.732338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-35643858686.732338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-148516077.86138475</v>
      </c>
      <c r="L2839" s="444">
        <f t="shared" ca="1" si="157"/>
        <v>-35792374764.593719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-35792374764.593719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-149134894.85247383</v>
      </c>
      <c r="L2840" s="444">
        <f t="shared" ca="1" si="157"/>
        <v>-35941509659.44619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-35941509659.44619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-149756290.24769247</v>
      </c>
      <c r="L2841" s="444">
        <f t="shared" ca="1" si="157"/>
        <v>-36091265949.693886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-36091265949.693886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-150380274.79039118</v>
      </c>
      <c r="L2842" s="444">
        <f t="shared" ca="1" si="157"/>
        <v>-36241646224.484276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-36241646224.484276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-151006859.26868448</v>
      </c>
      <c r="L2843" s="444">
        <f t="shared" ca="1" si="157"/>
        <v>-36392653083.75296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-36392653083.75296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-151636054.51563734</v>
      </c>
      <c r="L2844" s="444">
        <f t="shared" ca="1" si="157"/>
        <v>-36544289138.2686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-36544289138.2686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-152267871.4094525</v>
      </c>
      <c r="L2845" s="444">
        <f t="shared" ca="1" si="157"/>
        <v>-36696557009.678055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-36696557009.678055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-152902320.87365857</v>
      </c>
      <c r="L2846" s="444">
        <f t="shared" ca="1" si="157"/>
        <v>-36849459330.551712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-36849459330.551712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-153539413.8772988</v>
      </c>
      <c r="L2847" s="444">
        <f t="shared" ca="1" si="157"/>
        <v>-37002998744.429008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-37002998744.429008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-154179161.43512088</v>
      </c>
      <c r="L2848" s="444">
        <f t="shared" ca="1" si="157"/>
        <v>-37157177905.864128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-37157177905.864128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-154821574.60776719</v>
      </c>
      <c r="L2849" s="444">
        <f t="shared" ca="1" si="157"/>
        <v>-37311999480.471893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-37311999480.471893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-155466664.50196621</v>
      </c>
      <c r="L2850" s="444">
        <f t="shared" ca="1" si="157"/>
        <v>-37467466144.973862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-37467466144.973862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-156114442.27072442</v>
      </c>
      <c r="L2851" s="444">
        <f t="shared" ca="1" si="157"/>
        <v>-37623580587.244583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-37623580587.244583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-156764919.1135191</v>
      </c>
      <c r="L2852" s="444">
        <f t="shared" ca="1" si="157"/>
        <v>-37780345506.358101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-37780345506.358101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-157418106.27649209</v>
      </c>
      <c r="L2853" s="444">
        <f t="shared" ca="1" si="157"/>
        <v>-37937763612.63459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-37937763612.63459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-158074015.05264413</v>
      </c>
      <c r="L2854" s="444">
        <f t="shared" ca="1" si="157"/>
        <v>-38095837627.687233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-38095837627.687233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-158732656.78203014</v>
      </c>
      <c r="L2855" s="444">
        <f t="shared" ca="1" si="157"/>
        <v>-38254570284.469261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-38254570284.469261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-159394042.85195526</v>
      </c>
      <c r="L2856" s="444">
        <f t="shared" ca="1" si="157"/>
        <v>-38413964327.321213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-38413964327.321213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-160058184.69717172</v>
      </c>
      <c r="L2857" s="444">
        <f t="shared" ca="1" si="157"/>
        <v>-38574022512.018387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-38574022512.018387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-160725093.8000766</v>
      </c>
      <c r="L2858" s="444">
        <f t="shared" ca="1" si="157"/>
        <v>-38734747605.818466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-38734747605.818466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-161394781.69091028</v>
      </c>
      <c r="L2859" s="444">
        <f t="shared" ca="1" si="157"/>
        <v>-38896142387.509377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-38896142387.509377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-162067259.94795573</v>
      </c>
      <c r="L2860" s="444">
        <f t="shared" ca="1" si="157"/>
        <v>-39058209647.457329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-39058209647.457329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-162742540.19773886</v>
      </c>
      <c r="L2861" s="444">
        <f t="shared" ca="1" si="157"/>
        <v>-39220952187.655067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-39220952187.655067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-163420634.11522946</v>
      </c>
      <c r="L2862" s="444">
        <f t="shared" ca="1" si="157"/>
        <v>-39384372821.770294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-39384372821.770294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-164101553.42404288</v>
      </c>
      <c r="L2863" s="444">
        <f t="shared" ca="1" si="157"/>
        <v>-39548474375.194336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-39548474375.194336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-164785309.89664307</v>
      </c>
      <c r="L2864" s="444">
        <f t="shared" ca="1" si="157"/>
        <v>-39713259685.090981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-39713259685.090981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-165471915.35454574</v>
      </c>
      <c r="L2865" s="444">
        <f t="shared" ca="1" si="157"/>
        <v>-39878731600.445526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-39878731600.445526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-166161381.66852301</v>
      </c>
      <c r="L2866" s="444">
        <f t="shared" ca="1" si="157"/>
        <v>-40044892982.114052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-40044892982.114052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-166853720.75880855</v>
      </c>
      <c r="L2867" s="444">
        <f t="shared" ca="1" si="157"/>
        <v>-40211746702.872864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-40211746702.872864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-167548944.5953036</v>
      </c>
      <c r="L2868" s="444">
        <f t="shared" ca="1" si="157"/>
        <v>-40379295647.46817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-40379295647.46817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-168247065.19778404</v>
      </c>
      <c r="L2869" s="444">
        <f t="shared" ca="1" si="157"/>
        <v>-40547542712.665955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-40547542712.665955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-168948094.63610813</v>
      </c>
      <c r="L2870" s="444">
        <f t="shared" ca="1" si="157"/>
        <v>-40716490807.302063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-40716490807.302063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-169652045.03042525</v>
      </c>
      <c r="L2871" s="444">
        <f t="shared" ca="1" si="157"/>
        <v>-40886142852.332489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-40886142852.332489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-170358928.55138537</v>
      </c>
      <c r="L2872" s="444">
        <f t="shared" ca="1" si="157"/>
        <v>-41056501780.883873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-41056501780.883873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-171068757.42034948</v>
      </c>
      <c r="L2873" s="444">
        <f t="shared" ca="1" si="157"/>
        <v>-41227570538.304222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-41227570538.304222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-171781543.90960091</v>
      </c>
      <c r="L2874" s="444">
        <f t="shared" ca="1" si="157"/>
        <v>-41399352082.213821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-41399352082.213821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-172497300.34255758</v>
      </c>
      <c r="L2875" s="444">
        <f t="shared" ca="1" si="157"/>
        <v>-41571849382.556381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-41571849382.556381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-173216039.09398493</v>
      </c>
      <c r="L2876" s="444">
        <f t="shared" ca="1" si="157"/>
        <v>-41745065421.650368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-41745065421.650368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-173937772.59020987</v>
      </c>
      <c r="L2877" s="444">
        <f t="shared" ca="1" si="157"/>
        <v>-41919003194.240578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-41919003194.240578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-174662513.30933574</v>
      </c>
      <c r="L2878" s="444">
        <f t="shared" ca="1" si="157"/>
        <v>-42093665707.549911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-42093665707.549911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-175390273.78145796</v>
      </c>
      <c r="L2879" s="444">
        <f t="shared" ca="1" si="157"/>
        <v>-42269055981.331367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-42269055981.331367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-176121066.58888069</v>
      </c>
      <c r="L2880" s="444">
        <f t="shared" ca="1" si="157"/>
        <v>-42445177047.92025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-42445177047.92025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-176854904.36633438</v>
      </c>
      <c r="L2881" s="444">
        <f t="shared" ca="1" si="157"/>
        <v>-42622031952.286583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-42622031952.286583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-177591799.8011941</v>
      </c>
      <c r="L2882" s="444">
        <f t="shared" ca="1" si="157"/>
        <v>-42799623752.087776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-42799623752.087776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-178331765.63369906</v>
      </c>
      <c r="L2883" s="444">
        <f t="shared" ca="1" si="157"/>
        <v>-42977955517.721474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-42977955517.721474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-179074814.6571728</v>
      </c>
      <c r="L2884" s="444">
        <f t="shared" ca="1" si="157"/>
        <v>-43157030332.378647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-43157030332.378647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-179820959.71824437</v>
      </c>
      <c r="L2885" s="444">
        <f t="shared" ca="1" si="157"/>
        <v>-43336851292.096893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-43336851292.096893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-180570213.7170704</v>
      </c>
      <c r="L2886" s="444">
        <f t="shared" ca="1" si="157"/>
        <v>-43517421505.813965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-43517421505.813965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-181322589.60755819</v>
      </c>
      <c r="L2887" s="444">
        <f t="shared" ca="1" si="157"/>
        <v>-43698744095.421524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-43698744095.421524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-182078100.39758968</v>
      </c>
      <c r="L2888" s="444">
        <f t="shared" ca="1" si="157"/>
        <v>-43880822195.819115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-43880822195.819115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-182836759.14924631</v>
      </c>
      <c r="L2889" s="444">
        <f t="shared" ca="1" si="157"/>
        <v>-44063658954.968361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-44063658954.968361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-183598578.97903484</v>
      </c>
      <c r="L2890" s="444">
        <f t="shared" ca="1" si="157"/>
        <v>-44247257533.947395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-44247257533.947395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-184363573.05811414</v>
      </c>
      <c r="L2891" s="444">
        <f t="shared" ca="1" si="157"/>
        <v>-44431621107.005508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-44431621107.005508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-185131754.61252296</v>
      </c>
      <c r="L2892" s="444">
        <f t="shared" ca="1" si="157"/>
        <v>-44616752861.618034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-44616752861.618034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-185903136.92340848</v>
      </c>
      <c r="L2893" s="444">
        <f t="shared" ca="1" si="157"/>
        <v>-44802655998.541443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-44802655998.541443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-186677733.32725602</v>
      </c>
      <c r="L2894" s="444">
        <f t="shared" ca="1" si="157"/>
        <v>-44989333731.868698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-44989333731.868698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-187455557.21611959</v>
      </c>
      <c r="L2895" s="444">
        <f t="shared" ca="1" si="157"/>
        <v>-45176789289.084816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-45176789289.084816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-188236622.03785339</v>
      </c>
      <c r="L2896" s="444">
        <f t="shared" ca="1" si="157"/>
        <v>-45365025911.122673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-45365025911.122673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-189020941.29634446</v>
      </c>
      <c r="L2897" s="444">
        <f t="shared" ca="1" si="157"/>
        <v>-45554046852.419014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-45554046852.419014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-189808528.55174589</v>
      </c>
      <c r="L2898" s="444">
        <f t="shared" ca="1" si="157"/>
        <v>-45743855380.970757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-45743855380.970757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-190599397.42071149</v>
      </c>
      <c r="L2899" s="444">
        <f t="shared" ca="1" si="157"/>
        <v>-45934454778.391464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-45934454778.391464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-191393561.5766311</v>
      </c>
      <c r="L2900" s="444">
        <f t="shared" ca="1" si="157"/>
        <v>-46125848339.968094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-46125848339.968094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-192191034.74986705</v>
      </c>
      <c r="L2901" s="444">
        <f t="shared" ca="1" si="157"/>
        <v>-46318039374.717964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-46318039374.717964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-192991830.72799152</v>
      </c>
      <c r="L2902" s="444">
        <f t="shared" ca="1" si="157"/>
        <v>-46511031205.445953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-46511031205.445953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-193795963.3560248</v>
      </c>
      <c r="L2903" s="444">
        <f t="shared" ca="1" si="157"/>
        <v>-46704827168.801979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-46704827168.801979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-194603446.53667492</v>
      </c>
      <c r="L2904" s="444">
        <f t="shared" ca="1" si="157"/>
        <v>-46899430615.338654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-46899430615.338654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-195414294.23057771</v>
      </c>
      <c r="L2905" s="444">
        <f t="shared" ca="1" si="157"/>
        <v>-47094844909.569229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-47094844909.569229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-196228520.45653844</v>
      </c>
      <c r="L2906" s="444">
        <f t="shared" ca="1" si="157"/>
        <v>-47291073430.025764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-47291073430.025764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-197046139.291774</v>
      </c>
      <c r="L2907" s="444">
        <f t="shared" ca="1" si="157"/>
        <v>-47488119569.317535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-47488119569.317535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-197867164.87215638</v>
      </c>
      <c r="L2908" s="444">
        <f t="shared" ca="1" si="157"/>
        <v>-47685986734.18969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-47685986734.18969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-198691611.39245704</v>
      </c>
      <c r="L2909" s="444">
        <f t="shared" ca="1" si="157"/>
        <v>-47884678345.582146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-47884678345.582146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-199519493.10659227</v>
      </c>
      <c r="L2910" s="444">
        <f t="shared" ca="1" si="157"/>
        <v>-48084197838.688736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-48084197838.688736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-200350824.32786974</v>
      </c>
      <c r="L2911" s="444">
        <f t="shared" ca="1" si="157"/>
        <v>-48284548663.016609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-48284548663.016609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-201185619.42923588</v>
      </c>
      <c r="L2912" s="444">
        <f t="shared" ca="1" si="157"/>
        <v>-48485734282.445847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-48485734282.445847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-202023892.84352437</v>
      </c>
      <c r="L2913" s="444">
        <f t="shared" ca="1" si="157"/>
        <v>-48687758175.289368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-48687758175.289368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-202865659.06370568</v>
      </c>
      <c r="L2914" s="444">
        <f t="shared" ca="1" si="157"/>
        <v>-48890623834.353073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-48890623834.353073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-203710932.64313781</v>
      </c>
      <c r="L2915" s="444">
        <f t="shared" ca="1" si="157"/>
        <v>-49094334766.996208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-49094334766.996208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-204559728.19581753</v>
      </c>
      <c r="L2916" s="444">
        <f t="shared" ca="1" si="157"/>
        <v>-49298894495.192024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-49298894495.192024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-205412060.39663345</v>
      </c>
      <c r="L2917" s="444">
        <f t="shared" ca="1" si="157"/>
        <v>-49504306555.588661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-49504306555.588661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-206267943.98161942</v>
      </c>
      <c r="L2918" s="444">
        <f t="shared" ca="1" si="157"/>
        <v>-49710574499.570282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-49710574499.570282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-207127393.74820951</v>
      </c>
      <c r="L2919" s="444">
        <f t="shared" ca="1" si="157"/>
        <v>-49917701893.318489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-49917701893.318489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-207990424.55549371</v>
      </c>
      <c r="L2920" s="444">
        <f t="shared" ca="1" si="157"/>
        <v>-50125692317.873985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-50125692317.873985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-208857051.32447493</v>
      </c>
      <c r="L2921" s="444">
        <f t="shared" ca="1" si="157"/>
        <v>-50334549369.198463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-50334549369.198463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-209727289.03832692</v>
      </c>
      <c r="L2922" s="444">
        <f t="shared" ca="1" si="157"/>
        <v>-50544276658.236794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-50544276658.236794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-210601152.74265331</v>
      </c>
      <c r="L2923" s="444">
        <f t="shared" ca="1" si="157"/>
        <v>-50754877810.979446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-50754877810.979446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-211478657.5457477</v>
      </c>
      <c r="L2924" s="444">
        <f t="shared" ca="1" si="157"/>
        <v>-50966356468.525192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-50966356468.525192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-212359818.61885497</v>
      </c>
      <c r="L2925" s="444">
        <f t="shared" ca="1" si="157"/>
        <v>-51178716287.144051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-51178716287.144051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-213244651.19643354</v>
      </c>
      <c r="L2926" s="444">
        <f t="shared" ca="1" si="157"/>
        <v>-51391960938.340485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-51391960938.340485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-214133170.5764187</v>
      </c>
      <c r="L2927" s="444">
        <f t="shared" ca="1" si="157"/>
        <v>-51606094108.916901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-51606094108.916901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-215025392.12048709</v>
      </c>
      <c r="L2928" s="444">
        <f t="shared" ca="1" si="157"/>
        <v>-51821119501.037384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-51821119501.037384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-215921331.25432244</v>
      </c>
      <c r="L2929" s="444">
        <f t="shared" ca="1" si="157"/>
        <v>-52037040832.29171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-52037040832.29171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-216821003.46788213</v>
      </c>
      <c r="L2930" s="444">
        <f t="shared" ca="1" si="157"/>
        <v>-52253861835.75959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-52253861835.75959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-217724424.31566495</v>
      </c>
      <c r="L2931" s="444">
        <f t="shared" ca="1" si="157"/>
        <v>-52471586260.075256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-52471586260.075256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-218631609.41698024</v>
      </c>
      <c r="L2932" s="444">
        <f t="shared" ca="1" si="157"/>
        <v>-52690217869.492233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-52690217869.492233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-219542574.45621765</v>
      </c>
      <c r="L2933" s="444">
        <f t="shared" ca="1" si="157"/>
        <v>-52909760443.948448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-52909760443.948448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-220457335.18311852</v>
      </c>
      <c r="L2934" s="444">
        <f t="shared" ca="1" si="157"/>
        <v>-53130217779.131569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-53130217779.131569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-221375907.41304821</v>
      </c>
      <c r="L2935" s="444">
        <f t="shared" ca="1" si="157"/>
        <v>-53351593686.544617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-53351593686.544617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-222298307.02726924</v>
      </c>
      <c r="L2936" s="444">
        <f t="shared" ca="1" si="157"/>
        <v>-53573891993.571884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-53573891993.571884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-223224549.97321618</v>
      </c>
      <c r="L2937" s="444">
        <f t="shared" ca="1" si="157"/>
        <v>-53797116543.545097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-53797116543.545097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-224154652.26477122</v>
      </c>
      <c r="L2938" s="444">
        <f t="shared" ca="1" si="157"/>
        <v>-54021271195.809868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-54021271195.809868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-225088629.98254111</v>
      </c>
      <c r="L2939" s="444">
        <f t="shared" ca="1" si="157"/>
        <v>-54246359825.792412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-54246359825.792412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-226026499.27413505</v>
      </c>
      <c r="L2940" s="444">
        <f t="shared" ca="1" si="157"/>
        <v>-54472386325.066544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-54472386325.066544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-226968276.35444394</v>
      </c>
      <c r="L2941" s="444">
        <f t="shared" ca="1" si="157"/>
        <v>-54699354601.42099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-54699354601.42099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-227913977.50592077</v>
      </c>
      <c r="L2942" s="444">
        <f t="shared" ca="1" si="157"/>
        <v>-54927268578.92691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-54927268578.92691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-228863619.07886213</v>
      </c>
      <c r="L2943" s="444">
        <f t="shared" ca="1" si="157"/>
        <v>-55156132198.005775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-55156132198.005775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-229817217.49169073</v>
      </c>
      <c r="L2944" s="444">
        <f t="shared" ca="1" si="157"/>
        <v>-55385949415.497467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-55385949415.497467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-230774789.23123944</v>
      </c>
      <c r="L2945" s="444">
        <f t="shared" ca="1" si="157"/>
        <v>-55616724204.728706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-55616724204.728706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-231736350.85303631</v>
      </c>
      <c r="L2946" s="444">
        <f t="shared" ca="1" si="157"/>
        <v>-55848460555.581741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-55848460555.581741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-232701918.98159063</v>
      </c>
      <c r="L2947" s="444">
        <f t="shared" ca="1" si="157"/>
        <v>-56081162474.563332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-56081162474.563332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-233671510.31068054</v>
      </c>
      <c r="L2948" s="444">
        <f t="shared" ca="1" si="157"/>
        <v>-56314833984.874016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-56314833984.874016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-234645141.60364172</v>
      </c>
      <c r="L2949" s="444">
        <f t="shared" ca="1" si="157"/>
        <v>-56549479126.477661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-56549479126.477661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-235622829.69365692</v>
      </c>
      <c r="L2950" s="444">
        <f t="shared" ca="1" si="157"/>
        <v>-56785101956.171318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-56785101956.171318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-236604591.48404714</v>
      </c>
      <c r="L2951" s="444">
        <f t="shared" ca="1" si="157"/>
        <v>-57021706547.655365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-57021706547.655365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-237590443.94856402</v>
      </c>
      <c r="L2952" s="444">
        <f t="shared" ca="1" si="157"/>
        <v>-57259296991.603928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-57259296991.603928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-238580404.13168302</v>
      </c>
      <c r="L2953" s="444">
        <f t="shared" ca="1" si="157"/>
        <v>-57497877395.735611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-57497877395.735611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-239574489.14889836</v>
      </c>
      <c r="L2954" s="444">
        <f t="shared" ca="1" si="157"/>
        <v>-57737451884.884506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-57737451884.884506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-240572716.18701878</v>
      </c>
      <c r="L2955" s="444">
        <f t="shared" ca="1" si="157"/>
        <v>-57978024601.071526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-57978024601.071526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-241575102.50446472</v>
      </c>
      <c r="L2956" s="444">
        <f t="shared" ca="1" si="157"/>
        <v>-58219599703.575989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-58219599703.575989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-242581665.43156666</v>
      </c>
      <c r="L2957" s="444">
        <f t="shared" ca="1" si="157"/>
        <v>-58462181369.007553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-58462181369.007553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-243592422.37086478</v>
      </c>
      <c r="L2958" s="444">
        <f t="shared" ca="1" si="157"/>
        <v>-58705773791.378418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-58705773791.378418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-244607390.7974101</v>
      </c>
      <c r="L2959" s="444">
        <f t="shared" ca="1" si="157"/>
        <v>-58950381182.175827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-58950381182.175827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-245626588.25906596</v>
      </c>
      <c r="L2960" s="444">
        <f t="shared" ca="1" si="157"/>
        <v>-59196007770.434891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-59196007770.434891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-246650032.37681204</v>
      </c>
      <c r="L2961" s="444">
        <f t="shared" ca="1" si="157"/>
        <v>-59442657802.811707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-59442657802.811707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-247677740.84504879</v>
      </c>
      <c r="L2962" s="444">
        <f t="shared" ca="1" si="157"/>
        <v>-59690335543.656754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-59690335543.656754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-248709731.43190312</v>
      </c>
      <c r="L2963" s="444">
        <f t="shared" ca="1" si="157"/>
        <v>-59939045275.088654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-59939045275.088654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-249746021.97953603</v>
      </c>
      <c r="L2964" s="444">
        <f t="shared" ca="1" si="157"/>
        <v>-60188791297.068192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-60188791297.068192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-250786630.4044508</v>
      </c>
      <c r="L2965" s="444">
        <f t="shared" ca="1" si="157"/>
        <v>-60439577927.472641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-60439577927.472641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-251831574.69780263</v>
      </c>
      <c r="L2966" s="444">
        <f t="shared" ca="1" si="157"/>
        <v>-60691409502.170441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-60691409502.170441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-252880872.92571017</v>
      </c>
      <c r="L2967" s="444">
        <f t="shared" ca="1" si="157"/>
        <v>-60944290375.096153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-60944290375.096153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-253934543.22956729</v>
      </c>
      <c r="L2968" s="444">
        <f t="shared" ca="1" si="157"/>
        <v>-61198224918.325722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-61198224918.325722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-254992603.82635713</v>
      </c>
      <c r="L2969" s="444">
        <f t="shared" ca="1" si="157"/>
        <v>-61453217522.152077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-61453217522.152077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-256055073.00896698</v>
      </c>
      <c r="L2970" s="444">
        <f t="shared" ca="1" si="157"/>
        <v>-61709272595.161041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-61709272595.161041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-257121969.14650434</v>
      </c>
      <c r="L2971" s="444">
        <f t="shared" ca="1" si="157"/>
        <v>-61966394564.307549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-61966394564.307549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-258193310.68461481</v>
      </c>
      <c r="L2972" s="444">
        <f t="shared" ca="1" si="157"/>
        <v>-62224587874.992165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-62224587874.992165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-259269116.14580068</v>
      </c>
      <c r="L2973" s="444">
        <f t="shared" ca="1" si="157"/>
        <v>-62483856991.137962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-62483856991.137962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-260349404.12974152</v>
      </c>
      <c r="L2974" s="444">
        <f t="shared" ca="1" si="157"/>
        <v>-62744206395.2677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-62744206395.2677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-261434193.31361541</v>
      </c>
      <c r="L2975" s="444">
        <f t="shared" ca="1" si="157"/>
        <v>-63005640588.581314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-63005640588.581314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-262523502.45242214</v>
      </c>
      <c r="L2976" s="444">
        <f t="shared" ca="1" si="157"/>
        <v>-63268164091.033737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-63268164091.033737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-263617350.37930727</v>
      </c>
      <c r="L2977" s="444">
        <f t="shared" ca="1" si="157"/>
        <v>-63531781441.413048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-63531781441.413048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-264715756.00588769</v>
      </c>
      <c r="L2978" s="444">
        <f t="shared" ca="1" si="157"/>
        <v>-63796497197.418938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-63796497197.418938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-265818738.32257891</v>
      </c>
      <c r="L2979" s="444">
        <f t="shared" ca="1" si="157"/>
        <v>-64062315935.741516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-64062315935.741516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-266926316.39892298</v>
      </c>
      <c r="L2980" s="444">
        <f t="shared" ca="1" si="157"/>
        <v>-64329242252.140442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-64329242252.140442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-268038509.38391852</v>
      </c>
      <c r="L2981" s="444">
        <f t="shared" ca="1" si="157"/>
        <v>-64597280761.524361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-64597280761.524361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-269155336.50635147</v>
      </c>
      <c r="L2982" s="444">
        <f t="shared" ca="1" si="157"/>
        <v>-64866436098.030716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-64866436098.030716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-270276817.07512796</v>
      </c>
      <c r="L2983" s="444">
        <f t="shared" ca="1" si="157"/>
        <v>-65136712915.105843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-65136712915.105843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-271402970.4796077</v>
      </c>
      <c r="L2984" s="444">
        <f t="shared" ca="1" si="157"/>
        <v>-65408115885.585449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-65408115885.585449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-272533816.18993938</v>
      </c>
      <c r="L2985" s="444">
        <f t="shared" ca="1" si="157"/>
        <v>-65680649701.775391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-65680649701.775391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-273669373.75739741</v>
      </c>
      <c r="L2986" s="444">
        <f t="shared" ca="1" si="157"/>
        <v>-65954319075.532791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-65954319075.532791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-274809662.81471997</v>
      </c>
      <c r="L2987" s="444">
        <f t="shared" ca="1" si="157"/>
        <v>-66229128738.347511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-66229128738.347511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-275954703.07644796</v>
      </c>
      <c r="L2988" s="444">
        <f t="shared" ca="1" si="157"/>
        <v>-66505083441.423958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-66505083441.423958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-277104514.33926648</v>
      </c>
      <c r="L2989" s="444">
        <f t="shared" ca="1" si="157"/>
        <v>-66782187955.763222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-66782187955.763222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-278259116.48234677</v>
      </c>
      <c r="L2990" s="444">
        <f t="shared" ca="1" si="157"/>
        <v>-67060447072.245567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-67060447072.245567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-279418529.46768981</v>
      </c>
      <c r="L2991" s="444">
        <f t="shared" ca="1" si="157"/>
        <v>-67339865601.713257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-67339865601.713257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-280582773.34047192</v>
      </c>
      <c r="L2992" s="444">
        <f t="shared" ca="1" si="157"/>
        <v>-67620448375.053726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-67620448375.053726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-281751868.2293905</v>
      </c>
      <c r="L2993" s="444">
        <f t="shared" ca="1" si="157"/>
        <v>-67902200243.283119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-67902200243.283119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-282925834.347013</v>
      </c>
      <c r="L2994" s="444">
        <f t="shared" ca="1" si="157"/>
        <v>-68185126077.630135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-68185126077.630135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-284104691.99012554</v>
      </c>
      <c r="L2995" s="444">
        <f t="shared" ca="1" si="157"/>
        <v>-68469230769.620262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-68469230769.620262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-285288461.54008436</v>
      </c>
      <c r="L2996" s="444">
        <f t="shared" ca="1" si="157"/>
        <v>-68754519231.160339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-68754519231.160339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-286477163.46316808</v>
      </c>
      <c r="L2997" s="444">
        <f t="shared" ca="1" si="157"/>
        <v>-69040996394.623505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-69040996394.623505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-287670818.31093127</v>
      </c>
      <c r="L2998" s="444">
        <f t="shared" ca="1" si="157"/>
        <v>-69328667212.934433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-69328667212.934433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-288869446.72056013</v>
      </c>
      <c r="L2999" s="444">
        <f t="shared" ca="1" si="157"/>
        <v>-69617536659.654999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-69617536659.654999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-290073069.41522914</v>
      </c>
      <c r="L3000" s="444">
        <f t="shared" ca="1" si="157"/>
        <v>-69907609729.070221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-69907609729.070221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-291281707.20445925</v>
      </c>
      <c r="L3001" s="444">
        <f t="shared" ca="1" si="157"/>
        <v>-70198891436.274673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-70198891436.274673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-292495380.98447782</v>
      </c>
      <c r="L3002" s="444">
        <f t="shared" ca="1" si="157"/>
        <v>-70491386817.259155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-70491386817.259155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-293714111.73857981</v>
      </c>
      <c r="L3003" s="444">
        <f t="shared" ca="1" si="157"/>
        <v>-70785100928.997742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-70785100928.997742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-294937920.53749061</v>
      </c>
      <c r="L3004" s="444">
        <f t="shared" ca="1" si="157"/>
        <v>-71080038849.535233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-71080038849.535233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-296166828.53973013</v>
      </c>
      <c r="L3005" s="444">
        <f t="shared" ca="1" si="157"/>
        <v>-71376205678.074966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-71376205678.074966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-297400856.991979</v>
      </c>
      <c r="L3006" s="444">
        <f t="shared" ca="1" si="157"/>
        <v>-71673606535.06694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-71673606535.06694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-298640027.22944558</v>
      </c>
      <c r="L3007" s="444">
        <f t="shared" ca="1" si="157"/>
        <v>-71972246562.296387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-71972246562.296387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-299884360.67623496</v>
      </c>
      <c r="L3008" s="444">
        <f t="shared" ca="1" si="157"/>
        <v>-72272130922.972626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-72272130922.972626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-301133878.84571928</v>
      </c>
      <c r="L3009" s="444">
        <f t="shared" ca="1" si="157"/>
        <v>-72573264801.818344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-72573264801.818344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-302388603.34090978</v>
      </c>
      <c r="L3010" s="444">
        <f t="shared" ca="1" si="157"/>
        <v>-72875653405.159256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-72875653405.159256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-303648555.85483021</v>
      </c>
      <c r="L3011" s="444">
        <f t="shared" ca="1" si="157"/>
        <v>-73179301961.014084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-73179301961.014084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-304913758.170892</v>
      </c>
      <c r="L3012" s="444">
        <f t="shared" ca="1" si="157"/>
        <v>-73484215719.184982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-73484215719.184982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-306184232.16327077</v>
      </c>
      <c r="L3013" s="444">
        <f t="shared" ca="1" si="157"/>
        <v>-73790399951.348251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-73790399951.348251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-307459999.79728436</v>
      </c>
      <c r="L3014" s="444">
        <f t="shared" ca="1" si="157"/>
        <v>-74097859951.145538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-74097859951.145538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-308741083.12977308</v>
      </c>
      <c r="L3015" s="444">
        <f t="shared" ca="1" si="157"/>
        <v>-74406601034.275314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-74406601034.275314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-310027504.30948049</v>
      </c>
      <c r="L3016" s="444">
        <f t="shared" ca="1" si="157"/>
        <v>-74716628538.584793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-74716628538.584793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-311319285.57743663</v>
      </c>
      <c r="L3017" s="444">
        <f t="shared" ca="1" si="157"/>
        <v>-75027947824.162231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-75027947824.162231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-312616449.26734263</v>
      </c>
      <c r="L3018" s="444">
        <f t="shared" ca="1" si="157"/>
        <v>-75340564273.429581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-75340564273.429581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-313919017.8059566</v>
      </c>
      <c r="L3019" s="444">
        <f t="shared" ca="1" si="157"/>
        <v>-75654483291.235535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-75654483291.235535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-315227013.71348137</v>
      </c>
      <c r="L3020" s="444">
        <f t="shared" ca="1" si="157"/>
        <v>-75969710304.94902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-75969710304.94902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-316540459.60395426</v>
      </c>
      <c r="L3021" s="444">
        <f t="shared" ca="1" si="157"/>
        <v>-76286250764.552979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-76286250764.552979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-317859378.18563741</v>
      </c>
      <c r="L3022" s="444">
        <f t="shared" ca="1" si="157"/>
        <v>-76604110142.738617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-76604110142.738617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-319183792.26141089</v>
      </c>
      <c r="L3023" s="444">
        <f t="shared" ca="1" si="157"/>
        <v>-76923293935.000031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-76923293935.000031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-320513724.72916681</v>
      </c>
      <c r="L3024" s="444">
        <f t="shared" ca="1" si="157"/>
        <v>-77243807659.729202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-77243807659.729202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-321849198.582205</v>
      </c>
      <c r="L3025" s="444">
        <f t="shared" ca="1" si="157"/>
        <v>-77565656858.311401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-77565656858.311401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-323190236.90963084</v>
      </c>
      <c r="L3026" s="444">
        <f t="shared" ca="1" si="157"/>
        <v>-77888847095.221039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-77888847095.221039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-324536862.89675432</v>
      </c>
      <c r="L3027" s="444">
        <f t="shared" ca="1" si="157"/>
        <v>-78213383958.117798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-78213383958.117798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-325889099.82549083</v>
      </c>
      <c r="L3028" s="444">
        <f t="shared" ca="1" si="157"/>
        <v>-78539273057.943283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-78539273057.943283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-327246971.07476366</v>
      </c>
      <c r="L3029" s="444">
        <f t="shared" ca="1" si="157"/>
        <v>-78866520029.018051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-78866520029.018051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-328610500.12090856</v>
      </c>
      <c r="L3030" s="444">
        <f t="shared" ca="1" si="157"/>
        <v>-79195130529.138962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-79195130529.138962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-329979710.53807902</v>
      </c>
      <c r="L3031" s="444">
        <f t="shared" ca="1" si="157"/>
        <v>-79525110239.677048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-79525110239.677048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-331354625.99865437</v>
      </c>
      <c r="L3032" s="444">
        <f t="shared" ca="1" si="157"/>
        <v>-79856464865.675705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-79856464865.675705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-332735270.27364874</v>
      </c>
      <c r="L3033" s="444">
        <f t="shared" ca="1" si="157"/>
        <v>-80189200135.949356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-80189200135.949356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-334121667.23312229</v>
      </c>
      <c r="L3034" s="444">
        <f t="shared" ca="1" si="157"/>
        <v>-80523321803.18248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-80523321803.18248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-335513840.84659368</v>
      </c>
      <c r="L3035" s="444">
        <f t="shared" ca="1" si="157"/>
        <v>-80858835644.029068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-80858835644.029068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-336911815.18345445</v>
      </c>
      <c r="L3036" s="444">
        <f t="shared" ca="1" si="157"/>
        <v>-81195747459.212524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-81195747459.212524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-338315614.41338551</v>
      </c>
      <c r="L3037" s="444">
        <f t="shared" ca="1" si="157"/>
        <v>-81534063073.625916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-81534063073.625916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-339725262.80677462</v>
      </c>
      <c r="L3038" s="444">
        <f t="shared" ca="1" si="157"/>
        <v>-81873788336.432693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-81873788336.432693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-341140784.73513621</v>
      </c>
      <c r="L3039" s="444">
        <f t="shared" ca="1" si="157"/>
        <v>-82214929121.167831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-82214929121.167831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-342562204.67153263</v>
      </c>
      <c r="L3040" s="444">
        <f t="shared" ca="1" si="157"/>
        <v>-82557491325.839371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-82557491325.839371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-343989547.19099736</v>
      </c>
      <c r="L3041" s="444">
        <f t="shared" ca="1" si="157"/>
        <v>-82901480873.030365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-82901480873.030365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-345422836.97095984</v>
      </c>
      <c r="L3042" s="444">
        <f t="shared" ca="1" si="157"/>
        <v>-83246903710.001328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-83246903710.001328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-346862098.79167217</v>
      </c>
      <c r="L3043" s="444">
        <f t="shared" ca="1" si="157"/>
        <v>-83593765808.792999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-83593765808.792999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-348307357.53663749</v>
      </c>
      <c r="L3044" s="444">
        <f t="shared" ca="1" si="157"/>
        <v>-83942073166.329636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-83942073166.329636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-349758638.19304013</v>
      </c>
      <c r="L3045" s="444">
        <f t="shared" ca="1" si="157"/>
        <v>-84291831804.522675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-84291831804.522675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-351215965.8521778</v>
      </c>
      <c r="L3046" s="444">
        <f t="shared" ca="1" si="157"/>
        <v>-84643047770.374847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-84643047770.374847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-352679365.70989519</v>
      </c>
      <c r="L3047" s="444">
        <f t="shared" ca="1" si="157"/>
        <v>-84995727136.084747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-84995727136.084747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-354148863.06701976</v>
      </c>
      <c r="L3048" s="444">
        <f t="shared" ca="1" si="157"/>
        <v>-85349875999.151764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-85349875999.151764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-355624483.329799</v>
      </c>
      <c r="L3049" s="444">
        <f t="shared" ca="1" si="157"/>
        <v>-85705500482.481567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-85705500482.481567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-357106252.01033986</v>
      </c>
      <c r="L3050" s="444">
        <f t="shared" ca="1" si="157"/>
        <v>-86062606734.491913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-86062606734.491913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-358594194.72704965</v>
      </c>
      <c r="L3051" s="444">
        <f t="shared" ca="1" si="157"/>
        <v>-86421200929.218964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-86421200929.218964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-360088337.20507902</v>
      </c>
      <c r="L3052" s="444">
        <f t="shared" ca="1" si="157"/>
        <v>-86781289266.424042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-86781289266.424042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-361588705.27676684</v>
      </c>
      <c r="L3053" s="444">
        <f t="shared" ca="1" si="157"/>
        <v>-87142877971.700806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-87142877971.700806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-363095324.88208669</v>
      </c>
      <c r="L3054" s="444">
        <f t="shared" ca="1" si="157"/>
        <v>-87505973296.582886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-87505973296.582886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-364608222.06909537</v>
      </c>
      <c r="L3055" s="444">
        <f t="shared" ca="1" si="157"/>
        <v>-87870581518.651978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-87870581518.651978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-366127422.99438322</v>
      </c>
      <c r="L3056" s="444">
        <f t="shared" ca="1" si="157"/>
        <v>-88236708941.646362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-88236708941.646362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-367652953.92352653</v>
      </c>
      <c r="L3057" s="444">
        <f t="shared" ca="1" si="157"/>
        <v>-88604361895.569885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-88604361895.569885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-369184841.23154116</v>
      </c>
      <c r="L3058" s="444">
        <f t="shared" ca="1" si="157"/>
        <v>-88973546736.801422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-88973546736.801422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-370723111.40333927</v>
      </c>
      <c r="L3059" s="444">
        <f t="shared" ca="1" si="157"/>
        <v>-89344269848.204758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-89344269848.204758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-372267791.03418648</v>
      </c>
      <c r="L3060" s="444">
        <f t="shared" ca="1" si="157"/>
        <v>-89716537639.238937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-89716537639.238937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-373818906.83016223</v>
      </c>
      <c r="L3061" s="444">
        <f t="shared" ca="1" si="157"/>
        <v>-90090356546.069107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-90090356546.069107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-375376485.6086213</v>
      </c>
      <c r="L3062" s="444">
        <f t="shared" ca="1" si="157"/>
        <v>-90465733031.677734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-90465733031.677734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-376940554.29865724</v>
      </c>
      <c r="L3063" s="444">
        <f t="shared" ca="1" si="157"/>
        <v>-90842673585.976395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-90842673585.976395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-378511139.94156832</v>
      </c>
      <c r="L3064" s="444">
        <f t="shared" ca="1" si="157"/>
        <v>-91221184725.917969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-91221184725.917969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-380088269.69132489</v>
      </c>
      <c r="L3065" s="444">
        <f t="shared" ca="1" si="157"/>
        <v>-91601272995.609299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-91601272995.609299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-381671970.81503874</v>
      </c>
      <c r="L3066" s="444">
        <f t="shared" ca="1" si="157"/>
        <v>-91982944966.424332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-91982944966.424332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-383262270.69343472</v>
      </c>
      <c r="L3067" s="444">
        <f t="shared" ca="1" si="157"/>
        <v>-92366207237.117767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-92366207237.117767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-384859196.82132405</v>
      </c>
      <c r="L3068" s="444">
        <f t="shared" ref="L3068:L3322" ca="1" si="162">I3068-J3068+K3068</f>
        <v>-92751066433.939087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-92751066433.939087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-386462776.80807954</v>
      </c>
      <c r="L3069" s="444">
        <f t="shared" ca="1" si="162"/>
        <v>-93137529210.747162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-93137529210.747162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-388073038.37811315</v>
      </c>
      <c r="L3070" s="444">
        <f t="shared" ca="1" si="162"/>
        <v>-93525602249.125275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-93525602249.125275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-389690009.3713553</v>
      </c>
      <c r="L3071" s="444">
        <f t="shared" ca="1" si="162"/>
        <v>-93915292258.496628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-93915292258.496628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-391313717.74373597</v>
      </c>
      <c r="L3072" s="444">
        <f t="shared" ca="1" si="162"/>
        <v>-94306605976.240356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-94306605976.240356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-392944191.56766814</v>
      </c>
      <c r="L3073" s="444">
        <f t="shared" ca="1" si="162"/>
        <v>-94699550167.808029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-94699550167.808029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-394581459.03253347</v>
      </c>
      <c r="L3074" s="444">
        <f t="shared" ca="1" si="162"/>
        <v>-95094131626.840561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-95094131626.840561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-396225548.44516897</v>
      </c>
      <c r="L3075" s="444">
        <f t="shared" ca="1" si="162"/>
        <v>-95490357175.285736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-95490357175.285736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-397876488.23035723</v>
      </c>
      <c r="L3076" s="444">
        <f t="shared" ca="1" si="162"/>
        <v>-95888233663.516098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-95888233663.516098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-399534306.93131709</v>
      </c>
      <c r="L3077" s="444">
        <f t="shared" ca="1" si="162"/>
        <v>-96287767970.447418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-96287767970.447418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-401199033.21019757</v>
      </c>
      <c r="L3078" s="444">
        <f t="shared" ca="1" si="162"/>
        <v>-96688967003.657623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-96688967003.657623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-402870695.84857345</v>
      </c>
      <c r="L3079" s="444">
        <f t="shared" ca="1" si="162"/>
        <v>-97091837699.506195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-97091837699.506195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-404549323.74794245</v>
      </c>
      <c r="L3080" s="444">
        <f t="shared" ca="1" si="162"/>
        <v>-97496387023.254135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-97496387023.254135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-406234945.93022555</v>
      </c>
      <c r="L3081" s="444">
        <f t="shared" ca="1" si="162"/>
        <v>-97902621969.184357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-97902621969.184357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-407927591.53826815</v>
      </c>
      <c r="L3082" s="444">
        <f t="shared" ca="1" si="162"/>
        <v>-98310549560.722626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-98310549560.722626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-409627289.83634424</v>
      </c>
      <c r="L3083" s="444">
        <f t="shared" ca="1" si="162"/>
        <v>-98720176850.558975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-98720176850.558975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-411334070.21066236</v>
      </c>
      <c r="L3084" s="444">
        <f t="shared" ca="1" si="162"/>
        <v>-99131510920.769638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-99131510920.769638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-413047962.16987348</v>
      </c>
      <c r="L3085" s="444">
        <f t="shared" ca="1" si="162"/>
        <v>-99544558882.939514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-99544558882.939514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-414768995.34558129</v>
      </c>
      <c r="L3086" s="444">
        <f t="shared" ca="1" si="162"/>
        <v>-99959327878.285095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-99959327878.285095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-416497199.49285454</v>
      </c>
      <c r="L3087" s="444">
        <f t="shared" ca="1" si="162"/>
        <v>-100375825077.77795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-100375825077.77795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-418232604.49074149</v>
      </c>
      <c r="L3088" s="444">
        <f t="shared" ca="1" si="162"/>
        <v>-100794057682.26869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-100794057682.26869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-419975240.34278619</v>
      </c>
      <c r="L3089" s="444">
        <f t="shared" ca="1" si="162"/>
        <v>-101214032922.61148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-101214032922.61148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-421725137.17754781</v>
      </c>
      <c r="L3090" s="444">
        <f t="shared" ca="1" si="162"/>
        <v>-101635758059.78903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-101635758059.78903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-423482325.24912095</v>
      </c>
      <c r="L3091" s="444">
        <f t="shared" ca="1" si="162"/>
        <v>-102059240385.03815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-102059240385.03815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-425246834.93765897</v>
      </c>
      <c r="L3092" s="444">
        <f t="shared" ca="1" si="162"/>
        <v>-102484487219.9758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-102484487219.9758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-427018696.74989915</v>
      </c>
      <c r="L3093" s="444">
        <f t="shared" ca="1" si="162"/>
        <v>-102911505916.72569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-102911505916.72569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-428797941.31969041</v>
      </c>
      <c r="L3094" s="444">
        <f t="shared" ca="1" si="162"/>
        <v>-103340303858.04538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-103340303858.04538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-430584599.40852243</v>
      </c>
      <c r="L3095" s="444">
        <f t="shared" ca="1" si="162"/>
        <v>-103770888457.4539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-103770888457.4539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-432378701.90605789</v>
      </c>
      <c r="L3096" s="444">
        <f t="shared" ca="1" si="162"/>
        <v>-104203267159.35995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-104203267159.35995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-434180279.83066648</v>
      </c>
      <c r="L3097" s="444">
        <f t="shared" ca="1" si="162"/>
        <v>-104637447439.19063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-104637447439.19063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-435989364.32996094</v>
      </c>
      <c r="L3098" s="444">
        <f t="shared" ca="1" si="162"/>
        <v>-105073436803.52058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-105073436803.52058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-437805986.68133575</v>
      </c>
      <c r="L3099" s="444">
        <f t="shared" ca="1" si="162"/>
        <v>-105511242790.20192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-105511242790.20192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-439630178.29250801</v>
      </c>
      <c r="L3100" s="444">
        <f t="shared" ca="1" si="162"/>
        <v>-105950872968.49443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-105950872968.49443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-441461970.7020601</v>
      </c>
      <c r="L3101" s="444">
        <f t="shared" ca="1" si="162"/>
        <v>-106392334939.19649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-106392334939.19649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-443301395.57998538</v>
      </c>
      <c r="L3102" s="444">
        <f t="shared" ca="1" si="162"/>
        <v>-106835636334.77647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-106835636334.77647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-445148484.7282353</v>
      </c>
      <c r="L3103" s="444">
        <f t="shared" ca="1" si="162"/>
        <v>-107280784819.50471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-107280784819.50471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-447003270.08126956</v>
      </c>
      <c r="L3104" s="444">
        <f t="shared" ca="1" si="162"/>
        <v>-107727788089.58598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-107727788089.58598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-448865783.70660824</v>
      </c>
      <c r="L3105" s="444">
        <f t="shared" ca="1" si="162"/>
        <v>-108176653873.29259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-108176653873.29259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-450736057.80538577</v>
      </c>
      <c r="L3106" s="444">
        <f t="shared" ca="1" si="162"/>
        <v>-108627389931.09798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-108627389931.09798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-452614124.71290821</v>
      </c>
      <c r="L3107" s="444">
        <f t="shared" ca="1" si="162"/>
        <v>-109080004055.81088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-109080004055.81088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-454500016.89921194</v>
      </c>
      <c r="L3108" s="444">
        <f t="shared" ca="1" si="162"/>
        <v>-109534504072.7101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-109534504072.7101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-456393766.96962535</v>
      </c>
      <c r="L3109" s="444">
        <f t="shared" ca="1" si="162"/>
        <v>-109990897839.67972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-109990897839.67972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-458295407.66533214</v>
      </c>
      <c r="L3110" s="444">
        <f t="shared" ca="1" si="162"/>
        <v>-110449193247.34505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-110449193247.34505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-460204971.86393768</v>
      </c>
      <c r="L3111" s="444">
        <f t="shared" ca="1" si="162"/>
        <v>-110909398219.20898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-110909398219.20898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-462122492.58003747</v>
      </c>
      <c r="L3112" s="444">
        <f t="shared" ca="1" si="162"/>
        <v>-111371520711.78902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-111371520711.78902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-464048002.96578765</v>
      </c>
      <c r="L3113" s="444">
        <f t="shared" ca="1" si="162"/>
        <v>-111835568714.75481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-111835568714.75481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-465981536.31147838</v>
      </c>
      <c r="L3114" s="444">
        <f t="shared" ca="1" si="162"/>
        <v>-112301550251.06628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-112301550251.06628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-467923126.04610956</v>
      </c>
      <c r="L3115" s="444">
        <f t="shared" ca="1" si="162"/>
        <v>-112769473377.1124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-112769473377.1124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-469872805.73796833</v>
      </c>
      <c r="L3116" s="444">
        <f t="shared" ca="1" si="162"/>
        <v>-113239346182.85036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-113239346182.85036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-471830609.0952099</v>
      </c>
      <c r="L3117" s="444">
        <f t="shared" ca="1" si="162"/>
        <v>-113711176791.94557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-113711176791.94557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-473796569.96643996</v>
      </c>
      <c r="L3118" s="444">
        <f t="shared" ca="1" si="162"/>
        <v>-114184973361.91202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-114184973361.91202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-475770722.34130001</v>
      </c>
      <c r="L3119" s="444">
        <f t="shared" ca="1" si="162"/>
        <v>-114660744084.25331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-114660744084.25331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-477753100.35105544</v>
      </c>
      <c r="L3120" s="444">
        <f t="shared" ca="1" si="162"/>
        <v>-115138497184.60437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-115138497184.60437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-479743738.26918489</v>
      </c>
      <c r="L3121" s="444">
        <f t="shared" ca="1" si="162"/>
        <v>-115618240922.87355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-115618240922.87355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-481742670.51197314</v>
      </c>
      <c r="L3122" s="444">
        <f t="shared" ca="1" si="162"/>
        <v>-116099983593.38553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-116099983593.38553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-483749931.63910645</v>
      </c>
      <c r="L3123" s="444">
        <f t="shared" ca="1" si="162"/>
        <v>-116583733525.02463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-116583733525.02463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-485765556.35426927</v>
      </c>
      <c r="L3124" s="444">
        <f t="shared" ca="1" si="162"/>
        <v>-117069499081.37889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-117069499081.37889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-487789579.50574535</v>
      </c>
      <c r="L3125" s="444">
        <f t="shared" ca="1" si="162"/>
        <v>-117557288660.88464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-117557288660.88464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-489822036.08701926</v>
      </c>
      <c r="L3126" s="444">
        <f t="shared" ca="1" si="162"/>
        <v>-118047110696.97166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-118047110696.97166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-491862961.23738199</v>
      </c>
      <c r="L3127" s="444">
        <f t="shared" ca="1" si="162"/>
        <v>-118538973658.20905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-118538973658.20905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-493912390.24253768</v>
      </c>
      <c r="L3128" s="444">
        <f t="shared" ca="1" si="162"/>
        <v>-119032886048.45158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-119032886048.45158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-495970358.53521496</v>
      </c>
      <c r="L3129" s="444">
        <f t="shared" ca="1" si="162"/>
        <v>-119528856406.9868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-119528856406.9868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-498036901.69577837</v>
      </c>
      <c r="L3130" s="444">
        <f t="shared" ca="1" si="162"/>
        <v>-120026893308.68259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-120026893308.68259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-500112055.45284414</v>
      </c>
      <c r="L3131" s="444">
        <f t="shared" ca="1" si="162"/>
        <v>-120527005364.13544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-120527005364.13544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-502195855.68389767</v>
      </c>
      <c r="L3132" s="444">
        <f t="shared" ca="1" si="162"/>
        <v>-121029201219.81934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-121029201219.81934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-504288338.41591388</v>
      </c>
      <c r="L3133" s="444">
        <f t="shared" ca="1" si="162"/>
        <v>-121533489558.23524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-121533489558.23524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-506389539.82598019</v>
      </c>
      <c r="L3134" s="444">
        <f t="shared" ca="1" si="162"/>
        <v>-122039879098.06122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-122039879098.06122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-508499496.24192172</v>
      </c>
      <c r="L3135" s="444">
        <f t="shared" ca="1" si="162"/>
        <v>-122548378594.30315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-122548378594.30315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-510618244.14292979</v>
      </c>
      <c r="L3136" s="444">
        <f t="shared" ca="1" si="162"/>
        <v>-123058996838.44608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-123058996838.44608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-512745820.16019195</v>
      </c>
      <c r="L3137" s="444">
        <f t="shared" ca="1" si="162"/>
        <v>-123571742658.60626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-123571742658.60626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-514882261.07752609</v>
      </c>
      <c r="L3138" s="444">
        <f t="shared" ca="1" si="162"/>
        <v>-124086624919.68379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-124086624919.68379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-517027603.83201575</v>
      </c>
      <c r="L3139" s="444">
        <f t="shared" ca="1" si="162"/>
        <v>-124603652523.51581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-124603652523.51581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-519181885.51464921</v>
      </c>
      <c r="L3140" s="444">
        <f t="shared" ca="1" si="162"/>
        <v>-125122834409.03046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-125122834409.03046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-521345143.37096018</v>
      </c>
      <c r="L3141" s="444">
        <f t="shared" ca="1" si="162"/>
        <v>-125644179552.40141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-125644179552.40141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-523517414.80167252</v>
      </c>
      <c r="L3142" s="444">
        <f t="shared" ca="1" si="162"/>
        <v>-126167696967.20308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-126167696967.20308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-525698737.36334616</v>
      </c>
      <c r="L3143" s="444">
        <f t="shared" ca="1" si="162"/>
        <v>-126693395704.56642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-126693395704.56642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-527889148.76902676</v>
      </c>
      <c r="L3144" s="444">
        <f t="shared" ca="1" si="162"/>
        <v>-127221284853.33545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-127221284853.33545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-530088686.88889766</v>
      </c>
      <c r="L3145" s="444">
        <f t="shared" ca="1" si="162"/>
        <v>-127751373540.22435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-127751373540.22435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-532297389.75093478</v>
      </c>
      <c r="L3146" s="444">
        <f t="shared" ca="1" si="162"/>
        <v>-128283670929.97528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-128283670929.97528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-534515295.54156369</v>
      </c>
      <c r="L3147" s="444">
        <f t="shared" ca="1" si="162"/>
        <v>-128818186225.51685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-128818186225.51685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-536742442.6063202</v>
      </c>
      <c r="L3148" s="444">
        <f t="shared" ca="1" si="162"/>
        <v>-129354928668.12317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-129354928668.12317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-538978869.45051324</v>
      </c>
      <c r="L3149" s="444">
        <f t="shared" ca="1" si="162"/>
        <v>-129893907537.57368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-129893907537.57368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-541224614.73989034</v>
      </c>
      <c r="L3150" s="444">
        <f t="shared" ca="1" si="162"/>
        <v>-130435132152.31357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-130435132152.31357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-543479717.30130649</v>
      </c>
      <c r="L3151" s="444">
        <f t="shared" ca="1" si="162"/>
        <v>-130978611869.61487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-130978611869.61487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-545744216.1233952</v>
      </c>
      <c r="L3152" s="444">
        <f t="shared" ca="1" si="162"/>
        <v>-131524356085.73827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-131524356085.73827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-548018150.35724282</v>
      </c>
      <c r="L3153" s="444">
        <f t="shared" ca="1" si="162"/>
        <v>-132072374236.0955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-132072374236.0955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-550301559.31706464</v>
      </c>
      <c r="L3154" s="444">
        <f t="shared" ca="1" si="162"/>
        <v>-132622675795.41257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-132622675795.41257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-552594482.48088562</v>
      </c>
      <c r="L3155" s="444">
        <f t="shared" ca="1" si="162"/>
        <v>-133175270277.89345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-133175270277.89345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-554896959.49122274</v>
      </c>
      <c r="L3156" s="444">
        <f t="shared" ca="1" si="162"/>
        <v>-133730167237.38467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-133730167237.38467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-557209030.15576947</v>
      </c>
      <c r="L3157" s="444">
        <f t="shared" ca="1" si="162"/>
        <v>-134287376267.54045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-134287376267.54045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-559530734.44808519</v>
      </c>
      <c r="L3158" s="444">
        <f t="shared" ca="1" si="162"/>
        <v>-134846907001.98854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-134846907001.98854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-561862112.50828564</v>
      </c>
      <c r="L3159" s="444">
        <f t="shared" ca="1" si="162"/>
        <v>-135408769114.49683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-135408769114.49683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-564203204.64373672</v>
      </c>
      <c r="L3160" s="444">
        <f t="shared" ca="1" si="162"/>
        <v>-135972972319.14056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-135972972319.14056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-566554051.32975233</v>
      </c>
      <c r="L3161" s="444">
        <f t="shared" ca="1" si="162"/>
        <v>-136539526370.47032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-136539526370.47032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-568914693.21029294</v>
      </c>
      <c r="L3162" s="444">
        <f t="shared" ca="1" si="162"/>
        <v>-137108441063.68062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-137108441063.68062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-571285171.09866917</v>
      </c>
      <c r="L3163" s="444">
        <f t="shared" ca="1" si="162"/>
        <v>-137679726234.7793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-137679726234.7793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-573665525.97824705</v>
      </c>
      <c r="L3164" s="444">
        <f t="shared" ca="1" si="162"/>
        <v>-138253391760.75754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-138253391760.75754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-576055799.00315642</v>
      </c>
      <c r="L3165" s="444">
        <f t="shared" ca="1" si="162"/>
        <v>-138829447559.76068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-138829447559.76068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-578456031.49900281</v>
      </c>
      <c r="L3166" s="444">
        <f t="shared" ca="1" si="162"/>
        <v>-139407903591.25967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-139407903591.25967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-580866264.96358192</v>
      </c>
      <c r="L3167" s="444">
        <f t="shared" ca="1" si="162"/>
        <v>-139988769856.22327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-139988769856.22327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-583286541.06759691</v>
      </c>
      <c r="L3168" s="444">
        <f t="shared" ca="1" si="162"/>
        <v>-140572056397.29086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-140572056397.29086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-585716901.65537858</v>
      </c>
      <c r="L3169" s="444">
        <f t="shared" ca="1" si="162"/>
        <v>-141157773298.94623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-141157773298.94623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-588157388.74560928</v>
      </c>
      <c r="L3170" s="444">
        <f t="shared" ca="1" si="162"/>
        <v>-141745930687.69183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-141745930687.69183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-590608044.5320493</v>
      </c>
      <c r="L3171" s="444">
        <f t="shared" ca="1" si="162"/>
        <v>-142336538732.22388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-142336538732.22388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-593068911.38426614</v>
      </c>
      <c r="L3172" s="444">
        <f t="shared" ca="1" si="162"/>
        <v>-142929607643.60815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-142929607643.60815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-595540031.84836733</v>
      </c>
      <c r="L3173" s="444">
        <f t="shared" ca="1" si="162"/>
        <v>-143525147675.45651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-143525147675.45651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-598021448.64773548</v>
      </c>
      <c r="L3174" s="444">
        <f t="shared" ca="1" si="162"/>
        <v>-144123169124.10425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-144123169124.10425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-600513204.68376768</v>
      </c>
      <c r="L3175" s="444">
        <f t="shared" ca="1" si="162"/>
        <v>-144723682328.78802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-144723682328.78802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-603015343.0366168</v>
      </c>
      <c r="L3176" s="444">
        <f t="shared" ca="1" si="162"/>
        <v>-145326697671.82465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-145326697671.82465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-605527906.96593606</v>
      </c>
      <c r="L3177" s="444">
        <f t="shared" ca="1" si="162"/>
        <v>-145932225578.79059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-145932225578.79059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-608050939.91162741</v>
      </c>
      <c r="L3178" s="444">
        <f t="shared" ca="1" si="162"/>
        <v>-146540276518.70221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-146540276518.70221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-610584485.49459255</v>
      </c>
      <c r="L3179" s="444">
        <f t="shared" ca="1" si="162"/>
        <v>-147150861004.19681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-147150861004.19681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-613128587.51748669</v>
      </c>
      <c r="L3180" s="444">
        <f t="shared" ca="1" si="162"/>
        <v>-147763989591.71429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-147763989591.71429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-615683289.96547627</v>
      </c>
      <c r="L3181" s="444">
        <f t="shared" ca="1" si="162"/>
        <v>-148379672881.67978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-148379672881.67978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-618248637.00699902</v>
      </c>
      <c r="L3182" s="444">
        <f t="shared" ca="1" si="162"/>
        <v>-148997921518.68677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-148997921518.68677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-620824672.99452817</v>
      </c>
      <c r="L3183" s="444">
        <f t="shared" ca="1" si="162"/>
        <v>-149618746191.6813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-149618746191.6813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-623411442.46533871</v>
      </c>
      <c r="L3184" s="444">
        <f t="shared" ca="1" si="162"/>
        <v>-150242157634.14664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-150242157634.14664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-626008990.1422776</v>
      </c>
      <c r="L3185" s="444">
        <f t="shared" ca="1" si="162"/>
        <v>-150868166624.28891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-150868166624.28891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-628617360.93453717</v>
      </c>
      <c r="L3186" s="444">
        <f t="shared" ca="1" si="162"/>
        <v>-151496783985.22345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-151496783985.22345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-631236599.93843102</v>
      </c>
      <c r="L3187" s="444">
        <f t="shared" ca="1" si="162"/>
        <v>-152128020585.1619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-152128020585.1619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-633866752.43817461</v>
      </c>
      <c r="L3188" s="444">
        <f t="shared" ca="1" si="162"/>
        <v>-152761887337.60007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-152761887337.60007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-636507863.90666699</v>
      </c>
      <c r="L3189" s="444">
        <f t="shared" ca="1" si="162"/>
        <v>-153398395201.50674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-153398395201.50674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-639159980.00627804</v>
      </c>
      <c r="L3190" s="444">
        <f t="shared" ca="1" si="162"/>
        <v>-154037555181.51303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-154037555181.51303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-641823146.58963764</v>
      </c>
      <c r="L3191" s="444">
        <f t="shared" ca="1" si="162"/>
        <v>-154679378328.10266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-154679378328.10266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-644497409.70042777</v>
      </c>
      <c r="L3192" s="444">
        <f t="shared" ca="1" si="162"/>
        <v>-155323875737.8031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-155323875737.8031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-647182815.57417953</v>
      </c>
      <c r="L3193" s="444">
        <f t="shared" ca="1" si="162"/>
        <v>-155971058553.37729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-155971058553.37729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-649879410.63907206</v>
      </c>
      <c r="L3194" s="444">
        <f t="shared" ca="1" si="162"/>
        <v>-156620937964.01636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-156620937964.01636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-652587241.51673484</v>
      </c>
      <c r="L3195" s="444">
        <f t="shared" ca="1" si="162"/>
        <v>-157273525205.53308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-157273525205.53308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-655306355.02305448</v>
      </c>
      <c r="L3196" s="444">
        <f t="shared" ca="1" si="162"/>
        <v>-157928831560.55612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-157928831560.55612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-658036798.16898382</v>
      </c>
      <c r="L3197" s="444">
        <f t="shared" ca="1" si="162"/>
        <v>-158586868358.7251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-158586868358.7251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-660778618.16135454</v>
      </c>
      <c r="L3198" s="444">
        <f t="shared" ca="1" si="162"/>
        <v>-159247646976.88644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-159247646976.88644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-663531862.40369356</v>
      </c>
      <c r="L3199" s="444">
        <f t="shared" ca="1" si="162"/>
        <v>-159911178839.29013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-159911178839.29013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-666296578.49704218</v>
      </c>
      <c r="L3200" s="444">
        <f t="shared" ca="1" si="162"/>
        <v>-160577475417.78717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-160577475417.78717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-669072814.24077988</v>
      </c>
      <c r="L3201" s="444">
        <f t="shared" ca="1" si="162"/>
        <v>-161246548232.02795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-161246548232.02795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-671860617.63344979</v>
      </c>
      <c r="L3202" s="444">
        <f t="shared" ca="1" si="162"/>
        <v>-161918408849.66141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-161918408849.66141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-674660036.87358916</v>
      </c>
      <c r="L3203" s="444">
        <f t="shared" ca="1" si="162"/>
        <v>-162593068886.535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-162593068886.535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-677471120.36056256</v>
      </c>
      <c r="L3204" s="444">
        <f t="shared" ca="1" si="162"/>
        <v>-163270540006.89557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-163270540006.89557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-680293916.69539821</v>
      </c>
      <c r="L3205" s="444">
        <f t="shared" ca="1" si="162"/>
        <v>-163950833923.59097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-163950833923.59097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-683128474.68162906</v>
      </c>
      <c r="L3206" s="444">
        <f t="shared" ca="1" si="162"/>
        <v>-164633962398.27261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-164633962398.27261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-685974843.32613587</v>
      </c>
      <c r="L3207" s="444">
        <f t="shared" ca="1" si="162"/>
        <v>-165319937241.59875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-165319937241.59875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-688833071.83999479</v>
      </c>
      <c r="L3208" s="444">
        <f t="shared" ca="1" si="162"/>
        <v>-166008770313.43875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-166008770313.43875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-691703209.63932812</v>
      </c>
      <c r="L3209" s="444">
        <f t="shared" ca="1" si="162"/>
        <v>-166700473523.07809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-166700473523.07809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-694585306.34615874</v>
      </c>
      <c r="L3210" s="444">
        <f t="shared" ca="1" si="162"/>
        <v>-167395058829.42426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-167395058829.42426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-697479411.78926778</v>
      </c>
      <c r="L3211" s="444">
        <f t="shared" ca="1" si="162"/>
        <v>-168092538241.21353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-168092538241.21353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-700385576.00505638</v>
      </c>
      <c r="L3212" s="444">
        <f t="shared" ca="1" si="162"/>
        <v>-168792923817.2186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-168792923817.2186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-703303849.23841083</v>
      </c>
      <c r="L3213" s="444">
        <f t="shared" ca="1" si="162"/>
        <v>-169496227666.457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-169496227666.457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-706234281.94357085</v>
      </c>
      <c r="L3214" s="444">
        <f t="shared" ca="1" si="162"/>
        <v>-170202461948.40057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-170202461948.40057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-709176924.78500235</v>
      </c>
      <c r="L3215" s="444">
        <f t="shared" ca="1" si="162"/>
        <v>-170911638873.18558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-170911638873.18558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-712131828.63827324</v>
      </c>
      <c r="L3216" s="444">
        <f t="shared" ca="1" si="162"/>
        <v>-171623770701.82385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-171623770701.82385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-715099044.59093273</v>
      </c>
      <c r="L3217" s="444">
        <f t="shared" ca="1" si="162"/>
        <v>-172338869746.41479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-172338869746.41479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-718078623.94339502</v>
      </c>
      <c r="L3218" s="444">
        <f t="shared" ca="1" si="162"/>
        <v>-173056948370.35818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-173056948370.35818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-721070618.20982575</v>
      </c>
      <c r="L3219" s="444">
        <f t="shared" ca="1" si="162"/>
        <v>-173778018988.56802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-173778018988.56802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-724075079.11903346</v>
      </c>
      <c r="L3220" s="444">
        <f t="shared" ca="1" si="162"/>
        <v>-174502094067.68704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-174502094067.68704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-727092058.61536264</v>
      </c>
      <c r="L3221" s="444">
        <f t="shared" ca="1" si="162"/>
        <v>-175229186126.3024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-175229186126.3024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-730121608.85959327</v>
      </c>
      <c r="L3222" s="444">
        <f t="shared" ca="1" si="162"/>
        <v>-175959307735.16199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-175959307735.16199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-733163782.22984159</v>
      </c>
      <c r="L3223" s="444">
        <f t="shared" ca="1" si="162"/>
        <v>-176692471517.39182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-176692471517.39182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-736218631.3224659</v>
      </c>
      <c r="L3224" s="444">
        <f t="shared" ca="1" si="162"/>
        <v>-177428690148.71429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-177428690148.71429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-739286208.95297623</v>
      </c>
      <c r="L3225" s="444">
        <f t="shared" ca="1" si="162"/>
        <v>-178167976357.66727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-178167976357.66727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-742366568.1569469</v>
      </c>
      <c r="L3226" s="444">
        <f t="shared" ca="1" si="162"/>
        <v>-178910342925.82422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-178910342925.82422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-745459762.19093418</v>
      </c>
      <c r="L3227" s="444">
        <f t="shared" ca="1" si="162"/>
        <v>-179655802688.01517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-179655802688.01517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-748565844.53339648</v>
      </c>
      <c r="L3228" s="444">
        <f t="shared" ca="1" si="162"/>
        <v>-180404368532.54855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-180404368532.54855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-751684868.88561893</v>
      </c>
      <c r="L3229" s="444">
        <f t="shared" ca="1" si="162"/>
        <v>-181156053401.43417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-181156053401.43417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-754816889.17264235</v>
      </c>
      <c r="L3230" s="444">
        <f t="shared" ca="1" si="162"/>
        <v>-181910870290.60681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-181910870290.60681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-757961959.54419506</v>
      </c>
      <c r="L3231" s="444">
        <f t="shared" ca="1" si="162"/>
        <v>-182668832250.151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-182668832250.151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-761120134.37562919</v>
      </c>
      <c r="L3232" s="444">
        <f t="shared" ca="1" si="162"/>
        <v>-183429952384.52664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-183429952384.52664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-764291468.26886106</v>
      </c>
      <c r="L3233" s="444">
        <f t="shared" ca="1" si="162"/>
        <v>-184194243852.7955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-184194243852.7955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-767476016.05331457</v>
      </c>
      <c r="L3234" s="444">
        <f t="shared" ca="1" si="162"/>
        <v>-184961719868.84882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-184961719868.84882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-770673832.78687</v>
      </c>
      <c r="L3235" s="444">
        <f t="shared" ca="1" si="162"/>
        <v>-185732393701.63568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-185732393701.63568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-773884973.75681531</v>
      </c>
      <c r="L3236" s="444">
        <f t="shared" ca="1" si="162"/>
        <v>-186506278675.39249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-186506278675.39249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-777109494.48080206</v>
      </c>
      <c r="L3237" s="444">
        <f t="shared" ca="1" si="162"/>
        <v>-187283388169.87329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-187283388169.87329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-780347450.7078054</v>
      </c>
      <c r="L3238" s="444">
        <f t="shared" ca="1" si="162"/>
        <v>-188063735620.58109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-188063735620.58109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-783598898.41908789</v>
      </c>
      <c r="L3239" s="444">
        <f t="shared" ca="1" si="162"/>
        <v>-188847334519.00018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-188847334519.00018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-786863893.82916737</v>
      </c>
      <c r="L3240" s="444">
        <f t="shared" ca="1" si="162"/>
        <v>-189634198412.82935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-189634198412.82935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-790142493.38678896</v>
      </c>
      <c r="L3241" s="444">
        <f t="shared" ca="1" si="162"/>
        <v>-190424340906.21613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-190424340906.21613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-793434753.77590048</v>
      </c>
      <c r="L3242" s="444">
        <f t="shared" ca="1" si="162"/>
        <v>-191217775659.99203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-191217775659.99203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-796740731.91663349</v>
      </c>
      <c r="L3243" s="444">
        <f t="shared" ca="1" si="162"/>
        <v>-192014516391.90866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-192014516391.90866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-800060484.96628606</v>
      </c>
      <c r="L3244" s="444">
        <f t="shared" ca="1" si="162"/>
        <v>-192814576876.87494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-192814576876.87494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-803394070.32031226</v>
      </c>
      <c r="L3245" s="444">
        <f t="shared" ca="1" si="162"/>
        <v>-193617970947.19525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-193617970947.19525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-806741545.61331356</v>
      </c>
      <c r="L3246" s="444">
        <f t="shared" ca="1" si="162"/>
        <v>-194424712492.80856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-194424712492.80856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-810102968.72003567</v>
      </c>
      <c r="L3247" s="444">
        <f t="shared" ca="1" si="162"/>
        <v>-195234815461.52859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-195234815461.52859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-813478397.75636911</v>
      </c>
      <c r="L3248" s="444">
        <f t="shared" ca="1" si="162"/>
        <v>-196048293859.28497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-196048293859.28497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-816867891.08035409</v>
      </c>
      <c r="L3249" s="444">
        <f t="shared" ca="1" si="162"/>
        <v>-196865161750.36533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-196865161750.36533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-820271507.29318881</v>
      </c>
      <c r="L3250" s="444">
        <f t="shared" ca="1" si="162"/>
        <v>-197685433257.65851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-197685433257.65851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-823689305.24024379</v>
      </c>
      <c r="L3251" s="444">
        <f t="shared" ca="1" si="162"/>
        <v>-198509122562.89874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-198509122562.89874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-827121344.01207805</v>
      </c>
      <c r="L3252" s="444">
        <f t="shared" ca="1" si="162"/>
        <v>-199336243906.91083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-199336243906.91083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-830567682.94546175</v>
      </c>
      <c r="L3253" s="444">
        <f t="shared" ca="1" si="162"/>
        <v>-200166811589.85629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-200166811589.85629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-834028381.62440121</v>
      </c>
      <c r="L3254" s="444">
        <f t="shared" ca="1" si="162"/>
        <v>-201000839971.48068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-201000839971.48068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-837503499.88116956</v>
      </c>
      <c r="L3255" s="444">
        <f t="shared" ca="1" si="162"/>
        <v>-201838343471.36185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-201838343471.36185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-840993097.79734099</v>
      </c>
      <c r="L3256" s="444">
        <f t="shared" ca="1" si="162"/>
        <v>-202679336569.15918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-202679336569.15918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-844497235.70482993</v>
      </c>
      <c r="L3257" s="444">
        <f t="shared" ca="1" si="162"/>
        <v>-203523833804.86401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-203523833804.86401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-848015974.1869334</v>
      </c>
      <c r="L3258" s="444">
        <f t="shared" ca="1" si="162"/>
        <v>-204371849779.05093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-204371849779.05093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-851549374.07937884</v>
      </c>
      <c r="L3259" s="444">
        <f t="shared" ca="1" si="162"/>
        <v>-205223399153.13031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-205223399153.13031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-855097496.4713763</v>
      </c>
      <c r="L3260" s="444">
        <f t="shared" ca="1" si="162"/>
        <v>-206078496649.60168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-206078496649.60168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-858660402.70667362</v>
      </c>
      <c r="L3261" s="444">
        <f t="shared" ca="1" si="162"/>
        <v>-206937157052.30835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-206937157052.30835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-862238154.38461816</v>
      </c>
      <c r="L3262" s="444">
        <f t="shared" ca="1" si="162"/>
        <v>-207799395206.69296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-207799395206.69296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-865830813.36122072</v>
      </c>
      <c r="L3263" s="444">
        <f t="shared" ca="1" si="162"/>
        <v>-208665226020.05417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-208665226020.05417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-869438441.75022566</v>
      </c>
      <c r="L3264" s="444">
        <f t="shared" ca="1" si="162"/>
        <v>-209534664461.80438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-209534664461.80438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-873061101.92418492</v>
      </c>
      <c r="L3265" s="444">
        <f t="shared" ca="1" si="162"/>
        <v>-210407725563.72858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-210407725563.72858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-876698856.51553571</v>
      </c>
      <c r="L3266" s="444">
        <f t="shared" ca="1" si="162"/>
        <v>-211284424420.24411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-211284424420.24411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-880351768.41768372</v>
      </c>
      <c r="L3267" s="444">
        <f t="shared" ca="1" si="162"/>
        <v>-212164776188.6618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-212164776188.6618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-884019900.78609085</v>
      </c>
      <c r="L3268" s="444">
        <f t="shared" ca="1" si="162"/>
        <v>-213048796089.44791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-213048796089.44791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-887703317.03936625</v>
      </c>
      <c r="L3269" s="444">
        <f t="shared" ca="1" si="162"/>
        <v>-213936499406.48727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-213936499406.48727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-891402080.8603636</v>
      </c>
      <c r="L3270" s="444">
        <f t="shared" ca="1" si="162"/>
        <v>-214827901487.34763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-214827901487.34763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-895116256.19728172</v>
      </c>
      <c r="L3271" s="444">
        <f t="shared" ca="1" si="162"/>
        <v>-215723017743.54492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-215723017743.54492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-898845907.26477039</v>
      </c>
      <c r="L3272" s="444">
        <f t="shared" ca="1" si="162"/>
        <v>-216621863650.80969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-216621863650.80969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-902591098.54504037</v>
      </c>
      <c r="L3273" s="444">
        <f t="shared" ca="1" si="162"/>
        <v>-217524454749.35474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-217524454749.35474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-906351894.7889781</v>
      </c>
      <c r="L3274" s="444">
        <f t="shared" ca="1" si="162"/>
        <v>-218430806644.14371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-218430806644.14371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-910128361.01726556</v>
      </c>
      <c r="L3275" s="444">
        <f t="shared" ca="1" si="162"/>
        <v>-219340935005.16098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-219340935005.16098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-913920562.52150393</v>
      </c>
      <c r="L3276" s="444">
        <f t="shared" ca="1" si="162"/>
        <v>-220254855567.6825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-220254855567.6825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-917728564.86534369</v>
      </c>
      <c r="L3277" s="444">
        <f t="shared" ca="1" si="162"/>
        <v>-221172584132.54785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-221172584132.54785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-921552433.88561594</v>
      </c>
      <c r="L3278" s="444">
        <f t="shared" ca="1" si="162"/>
        <v>-222094136566.43347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-222094136566.43347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-925392235.69347262</v>
      </c>
      <c r="L3279" s="444">
        <f t="shared" ca="1" si="162"/>
        <v>-223019528802.12695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-223019528802.12695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-929248036.67552888</v>
      </c>
      <c r="L3280" s="444">
        <f t="shared" ca="1" si="162"/>
        <v>-223948776838.80249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-223948776838.80249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-933119903.49501038</v>
      </c>
      <c r="L3281" s="444">
        <f t="shared" ca="1" si="162"/>
        <v>-224881896742.29749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-224881896742.29749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-937007903.092906</v>
      </c>
      <c r="L3282" s="444">
        <f t="shared" ca="1" si="162"/>
        <v>-225818904645.39038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-225818904645.39038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-940912102.68912649</v>
      </c>
      <c r="L3283" s="444">
        <f t="shared" ca="1" si="162"/>
        <v>-226759816748.0795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-226759816748.0795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-944832569.78366458</v>
      </c>
      <c r="L3284" s="444">
        <f t="shared" ca="1" si="162"/>
        <v>-227704649317.86316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-227704649317.86316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-948769372.15776312</v>
      </c>
      <c r="L3285" s="444">
        <f t="shared" ca="1" si="162"/>
        <v>-228653418690.02094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-228653418690.02094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-952722577.87508726</v>
      </c>
      <c r="L3286" s="444">
        <f t="shared" ca="1" si="162"/>
        <v>-229606141267.89603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-229606141267.89603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-956692255.28290009</v>
      </c>
      <c r="L3287" s="444">
        <f t="shared" ca="1" si="162"/>
        <v>-230562833523.17892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-230562833523.17892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-960678473.01324546</v>
      </c>
      <c r="L3288" s="444">
        <f t="shared" ca="1" si="162"/>
        <v>-231523511996.19217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-231523511996.19217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-964681299.98413408</v>
      </c>
      <c r="L3289" s="444">
        <f t="shared" ca="1" si="162"/>
        <v>-232488193296.1763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-232488193296.1763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-968700805.40073454</v>
      </c>
      <c r="L3290" s="444">
        <f t="shared" ca="1" si="162"/>
        <v>-233456894101.57703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-233456894101.57703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-972737058.75657094</v>
      </c>
      <c r="L3291" s="444">
        <f t="shared" ca="1" si="162"/>
        <v>-234429631160.33359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-234429631160.33359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-976790129.83472323</v>
      </c>
      <c r="L3292" s="444">
        <f t="shared" ca="1" si="162"/>
        <v>-235406421290.1683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-235406421290.1683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-980860088.70903456</v>
      </c>
      <c r="L3293" s="444">
        <f t="shared" ca="1" si="162"/>
        <v>-236387281378.87735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-236387281378.87735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-984947005.74532223</v>
      </c>
      <c r="L3294" s="444">
        <f t="shared" ca="1" si="162"/>
        <v>-237372228384.62268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-237372228384.62268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-989050951.60259449</v>
      </c>
      <c r="L3295" s="444">
        <f t="shared" ca="1" si="162"/>
        <v>-238361279336.22528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-238361279336.22528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-993171997.234272</v>
      </c>
      <c r="L3296" s="444">
        <f t="shared" ca="1" si="162"/>
        <v>-239354451333.45956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-239354451333.45956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-997310213.88941467</v>
      </c>
      <c r="L3297" s="444">
        <f t="shared" ca="1" si="162"/>
        <v>-240351761547.34897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-240351761547.34897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-1001465673.1139541</v>
      </c>
      <c r="L3298" s="444">
        <f t="shared" ca="1" si="162"/>
        <v>-241353227220.46292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-241353227220.46292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-1005638446.7519288</v>
      </c>
      <c r="L3299" s="444">
        <f t="shared" ca="1" si="162"/>
        <v>-242358865667.21484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-242358865667.21484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-1009828606.9467285</v>
      </c>
      <c r="L3300" s="444">
        <f t="shared" ca="1" si="162"/>
        <v>-243368694274.16156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-243368694274.16156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-1014036226.1423397</v>
      </c>
      <c r="L3301" s="444">
        <f t="shared" ca="1" si="162"/>
        <v>-244382730500.30389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-244382730500.30389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-1018261377.0845996</v>
      </c>
      <c r="L3302" s="444">
        <f t="shared" ca="1" si="162"/>
        <v>-245400991877.38849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-245400991877.38849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-1022504132.8224519</v>
      </c>
      <c r="L3303" s="444">
        <f t="shared" ca="1" si="162"/>
        <v>-246423496010.21094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-246423496010.21094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-1026764566.7092122</v>
      </c>
      <c r="L3304" s="444">
        <f t="shared" ca="1" si="162"/>
        <v>-247450260576.92014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-247450260576.92014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-1031042752.4038339</v>
      </c>
      <c r="L3305" s="444">
        <f t="shared" ca="1" si="162"/>
        <v>-248481303329.32397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-248481303329.32397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-1035338763.8721831</v>
      </c>
      <c r="L3306" s="444">
        <f t="shared" ca="1" si="162"/>
        <v>-249516642093.19617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-249516642093.19617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-1039652675.3883173</v>
      </c>
      <c r="L3307" s="444">
        <f t="shared" ca="1" si="162"/>
        <v>-250556294768.58447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-250556294768.58447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-1043984561.5357686</v>
      </c>
      <c r="L3308" s="444">
        <f t="shared" ca="1" si="162"/>
        <v>-251600279330.12024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-251600279330.12024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-1048334497.2088342</v>
      </c>
      <c r="L3309" s="444">
        <f t="shared" ca="1" si="162"/>
        <v>-252648613827.32907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-252648613827.32907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-1052702557.6138711</v>
      </c>
      <c r="L3310" s="444">
        <f t="shared" ca="1" si="162"/>
        <v>-253701316384.94293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-253701316384.94293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-1057088818.2705956</v>
      </c>
      <c r="L3311" s="444">
        <f t="shared" ca="1" si="162"/>
        <v>-254758405203.21353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-254758405203.21353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-1061493355.0133898</v>
      </c>
      <c r="L3312" s="444">
        <f t="shared" ca="1" si="162"/>
        <v>-255819898558.22693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-255819898558.22693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-1065916243.9926122</v>
      </c>
      <c r="L3313" s="444">
        <f t="shared" ca="1" si="162"/>
        <v>-256885814802.21954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-256885814802.21954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-1070357561.6759148</v>
      </c>
      <c r="L3314" s="444">
        <f t="shared" ca="1" si="162"/>
        <v>-257956172363.89545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-257956172363.89545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-1074817384.8495643</v>
      </c>
      <c r="L3315" s="444">
        <f t="shared" ca="1" si="162"/>
        <v>-259030989748.74503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-259030989748.74503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-1079295790.619771</v>
      </c>
      <c r="L3316" s="444">
        <f t="shared" ca="1" si="162"/>
        <v>-260110285539.36481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-260110285539.36481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-1083792856.4140201</v>
      </c>
      <c r="L3317" s="444">
        <f t="shared" ca="1" si="162"/>
        <v>-261194078395.77884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-261194078395.77884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-1088308659.9824116</v>
      </c>
      <c r="L3318" s="444">
        <f t="shared" ca="1" si="162"/>
        <v>-262282387055.76126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-262282387055.76126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-1092843279.3990052</v>
      </c>
      <c r="L3319" s="444">
        <f t="shared" ca="1" si="162"/>
        <v>-263375230335.16028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-263375230335.16028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-1097396793.0631678</v>
      </c>
      <c r="L3320" s="444">
        <f t="shared" ca="1" si="162"/>
        <v>-264472627128.22345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-264472627128.22345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-1101969279.7009311</v>
      </c>
      <c r="L3321" s="444">
        <f t="shared" ca="1" si="162"/>
        <v>-265574596407.92438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-265574596407.92438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-1106560818.3663516</v>
      </c>
      <c r="L3322" s="444">
        <f t="shared" ca="1" si="162"/>
        <v>-266681157226.29074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-266681157226.29074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-1111171488.442878</v>
      </c>
      <c r="L3323" s="444">
        <f t="shared" ref="L3323:L3577" ca="1" si="167">I3323-J3323+K3323</f>
        <v>-267792328714.73361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-267792328714.73361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-1115801369.6447234</v>
      </c>
      <c r="L3324" s="444">
        <f t="shared" ca="1" si="167"/>
        <v>-268908130084.37833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-268908130084.37833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-1120450542.0182431</v>
      </c>
      <c r="L3325" s="444">
        <f t="shared" ca="1" si="167"/>
        <v>-270028580626.39658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-270028580626.39658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-1125119085.9433191</v>
      </c>
      <c r="L3326" s="444">
        <f t="shared" ca="1" si="167"/>
        <v>-271153699712.3399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-271153699712.3399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-1129807082.1347494</v>
      </c>
      <c r="L3327" s="444">
        <f t="shared" ca="1" si="167"/>
        <v>-272283506794.47464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-272283506794.47464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-1134514611.6436443</v>
      </c>
      <c r="L3328" s="444">
        <f t="shared" ca="1" si="167"/>
        <v>-273418021406.11829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-273418021406.11829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-1139241755.8588264</v>
      </c>
      <c r="L3329" s="444">
        <f t="shared" ca="1" si="167"/>
        <v>-274557263161.97711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-274557263161.97711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-1143988596.5082381</v>
      </c>
      <c r="L3330" s="444">
        <f t="shared" ca="1" si="167"/>
        <v>-275701251758.48535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-275701251758.48535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-1148755215.6603556</v>
      </c>
      <c r="L3331" s="444">
        <f t="shared" ca="1" si="167"/>
        <v>-276850006974.14569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-276850006974.14569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-1153541695.7256069</v>
      </c>
      <c r="L3332" s="444">
        <f t="shared" ca="1" si="167"/>
        <v>-278003548669.87128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-278003548669.87128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-1158348119.4577971</v>
      </c>
      <c r="L3333" s="444">
        <f t="shared" ca="1" si="167"/>
        <v>-279161896789.3291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-279161896789.3291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-1163174569.9555378</v>
      </c>
      <c r="L3334" s="444">
        <f t="shared" ca="1" si="167"/>
        <v>-280325071359.28467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-280325071359.28467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-1168021130.663686</v>
      </c>
      <c r="L3335" s="444">
        <f t="shared" ca="1" si="167"/>
        <v>-281493092489.94836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-281493092489.94836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-1172887885.3747849</v>
      </c>
      <c r="L3336" s="444">
        <f t="shared" ca="1" si="167"/>
        <v>-282665980375.32312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-282665980375.32312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-1177774918.2305131</v>
      </c>
      <c r="L3337" s="444">
        <f t="shared" ca="1" si="167"/>
        <v>-283843755293.55365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-283843755293.55365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-1182682313.7231402</v>
      </c>
      <c r="L3338" s="444">
        <f t="shared" ca="1" si="167"/>
        <v>-285026437607.27679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-285026437607.27679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-1187610156.6969867</v>
      </c>
      <c r="L3339" s="444">
        <f t="shared" ca="1" si="167"/>
        <v>-286214047763.97375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-286214047763.97375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-1192558532.3498907</v>
      </c>
      <c r="L3340" s="444">
        <f t="shared" ca="1" si="167"/>
        <v>-287406606296.32367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-287406606296.32367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-1197527526.2346818</v>
      </c>
      <c r="L3341" s="444">
        <f t="shared" ca="1" si="167"/>
        <v>-288604133822.55835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-288604133822.55835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-1202517224.2606597</v>
      </c>
      <c r="L3342" s="444">
        <f t="shared" ca="1" si="167"/>
        <v>-289806651046.81903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-289806651046.81903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-1207527712.6950793</v>
      </c>
      <c r="L3343" s="444">
        <f t="shared" ca="1" si="167"/>
        <v>-291014178759.5141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-291014178759.5141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-1212559078.1646421</v>
      </c>
      <c r="L3344" s="444">
        <f t="shared" ca="1" si="167"/>
        <v>-292226737837.67871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-292226737837.67871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-1217611407.6569946</v>
      </c>
      <c r="L3345" s="444">
        <f t="shared" ca="1" si="167"/>
        <v>-293444349245.33569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-293444349245.33569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-1222684788.5222321</v>
      </c>
      <c r="L3346" s="444">
        <f t="shared" ca="1" si="167"/>
        <v>-294667034033.85791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-294667034033.85791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-1227779308.4744079</v>
      </c>
      <c r="L3347" s="444">
        <f t="shared" ca="1" si="167"/>
        <v>-295894813342.33234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-295894813342.33234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-1232895055.5930514</v>
      </c>
      <c r="L3348" s="444">
        <f t="shared" ca="1" si="167"/>
        <v>-297127708397.92542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-297127708397.92542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-1238032118.3246891</v>
      </c>
      <c r="L3349" s="444">
        <f t="shared" ca="1" si="167"/>
        <v>-298365740516.25012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-298365740516.25012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-1243190585.4843755</v>
      </c>
      <c r="L3350" s="444">
        <f t="shared" ca="1" si="167"/>
        <v>-299608931101.7345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-299608931101.7345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-1248370546.2572269</v>
      </c>
      <c r="L3351" s="444">
        <f t="shared" ca="1" si="167"/>
        <v>-300857301647.9917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-300857301647.9917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-1253572090.1999655</v>
      </c>
      <c r="L3352" s="444">
        <f t="shared" ca="1" si="167"/>
        <v>-302110873738.19165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-302110873738.19165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-1258795307.2424653</v>
      </c>
      <c r="L3353" s="444">
        <f t="shared" ca="1" si="167"/>
        <v>-303369669045.43414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-303369669045.43414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-1264040287.6893089</v>
      </c>
      <c r="L3354" s="444">
        <f t="shared" ca="1" si="167"/>
        <v>-304633709333.12347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-304633709333.12347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-1269307122.2213478</v>
      </c>
      <c r="L3355" s="444">
        <f t="shared" ca="1" si="167"/>
        <v>-305903016455.34485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-305903016455.34485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-1274595901.8972702</v>
      </c>
      <c r="L3356" s="444">
        <f t="shared" ca="1" si="167"/>
        <v>-307177612357.24213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-307177612357.24213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-1279906718.1551754</v>
      </c>
      <c r="L3357" s="444">
        <f t="shared" ca="1" si="167"/>
        <v>-308457519075.39728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-308457519075.39728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-1285239662.8141553</v>
      </c>
      <c r="L3358" s="444">
        <f t="shared" ca="1" si="167"/>
        <v>-309742758738.21143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-309742758738.21143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-1290594828.075881</v>
      </c>
      <c r="L3359" s="444">
        <f t="shared" ca="1" si="167"/>
        <v>-311033353566.28729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-311033353566.28729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-1295972306.526197</v>
      </c>
      <c r="L3360" s="444">
        <f t="shared" ca="1" si="167"/>
        <v>-312329325872.81348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-312329325872.81348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-1301372191.1367228</v>
      </c>
      <c r="L3361" s="444">
        <f t="shared" ca="1" si="167"/>
        <v>-313630698063.9502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-313630698063.9502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-1306794575.2664592</v>
      </c>
      <c r="L3362" s="444">
        <f t="shared" ca="1" si="167"/>
        <v>-314937492639.21667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-314937492639.21667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-1312239552.6634028</v>
      </c>
      <c r="L3363" s="444">
        <f t="shared" ca="1" si="167"/>
        <v>-316249732191.88007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-316249732191.88007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-1317707217.466167</v>
      </c>
      <c r="L3364" s="444">
        <f t="shared" ca="1" si="167"/>
        <v>-317567439409.34625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-317567439409.34625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-1323197664.2056093</v>
      </c>
      <c r="L3365" s="444">
        <f t="shared" ca="1" si="167"/>
        <v>-318890637073.55188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-318890637073.55188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-1328710987.8064661</v>
      </c>
      <c r="L3366" s="444">
        <f t="shared" ca="1" si="167"/>
        <v>-320219348061.35834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-320219348061.35834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-1334247283.5889931</v>
      </c>
      <c r="L3367" s="444">
        <f t="shared" ca="1" si="167"/>
        <v>-321553595344.94733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-321553595344.94733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-1339806647.2706139</v>
      </c>
      <c r="L3368" s="444">
        <f t="shared" ca="1" si="167"/>
        <v>-322893401992.21796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-322893401992.21796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-1345389174.9675748</v>
      </c>
      <c r="L3369" s="444">
        <f t="shared" ca="1" si="167"/>
        <v>-324238791167.18555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-324238791167.18555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-1350994963.1966064</v>
      </c>
      <c r="L3370" s="444">
        <f t="shared" ca="1" si="167"/>
        <v>-325589786130.38214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-325589786130.38214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-1356624108.8765922</v>
      </c>
      <c r="L3371" s="444">
        <f t="shared" ca="1" si="167"/>
        <v>-326946410239.25873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-326946410239.25873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-1362276709.3302448</v>
      </c>
      <c r="L3372" s="444">
        <f t="shared" ca="1" si="167"/>
        <v>-328308686948.58899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-328308686948.58899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-1367952862.2857873</v>
      </c>
      <c r="L3373" s="444">
        <f t="shared" ca="1" si="167"/>
        <v>-329676639810.87476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-329676639810.87476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-1373652665.8786447</v>
      </c>
      <c r="L3374" s="444">
        <f t="shared" ca="1" si="167"/>
        <v>-331050292476.75342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-331050292476.75342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-1379376218.6531391</v>
      </c>
      <c r="L3375" s="444">
        <f t="shared" ca="1" si="167"/>
        <v>-332429668695.40656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-332429668695.40656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-1385123619.564194</v>
      </c>
      <c r="L3376" s="444">
        <f t="shared" ca="1" si="167"/>
        <v>-333814792314.97076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-333814792314.97076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-1390894967.9790449</v>
      </c>
      <c r="L3377" s="444">
        <f t="shared" ca="1" si="167"/>
        <v>-335205687282.94983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-335205687282.94983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-1396690363.6789577</v>
      </c>
      <c r="L3378" s="444">
        <f t="shared" ca="1" si="167"/>
        <v>-336602377646.62878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-336602377646.62878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-1402509906.8609533</v>
      </c>
      <c r="L3379" s="444">
        <f t="shared" ca="1" si="167"/>
        <v>-338004887553.48975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-338004887553.48975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-1408353698.1395407</v>
      </c>
      <c r="L3380" s="444">
        <f t="shared" ca="1" si="167"/>
        <v>-339413241251.62927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-339413241251.62927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-1414221838.5484552</v>
      </c>
      <c r="L3381" s="444">
        <f t="shared" ca="1" si="167"/>
        <v>-340827463090.17773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-340827463090.17773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-1420114429.5424073</v>
      </c>
      <c r="L3382" s="444">
        <f t="shared" ca="1" si="167"/>
        <v>-342247577519.72015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-342247577519.72015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-1426031572.9988339</v>
      </c>
      <c r="L3383" s="444">
        <f t="shared" ca="1" si="167"/>
        <v>-343673609092.71899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-343673609092.71899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-1431973371.2196624</v>
      </c>
      <c r="L3384" s="444">
        <f t="shared" ca="1" si="167"/>
        <v>-345105582463.93866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-345105582463.93866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-1437939926.9330778</v>
      </c>
      <c r="L3385" s="444">
        <f t="shared" ca="1" si="167"/>
        <v>-346543522390.87177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-346543522390.87177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-1443931343.2952991</v>
      </c>
      <c r="L3386" s="444">
        <f t="shared" ca="1" si="167"/>
        <v>-347987453734.16705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-347987453734.16705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-1449947723.8923626</v>
      </c>
      <c r="L3387" s="444">
        <f t="shared" ca="1" si="167"/>
        <v>-349437401458.05939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-349437401458.05939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-1455989172.741914</v>
      </c>
      <c r="L3388" s="444">
        <f t="shared" ca="1" si="167"/>
        <v>-350893390630.80133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-350893390630.80133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-1462055794.2950056</v>
      </c>
      <c r="L3389" s="444">
        <f t="shared" ca="1" si="167"/>
        <v>-352355446425.09631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-352355446425.09631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-1468147693.4379013</v>
      </c>
      <c r="L3390" s="444">
        <f t="shared" ca="1" si="167"/>
        <v>-353823594118.53424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-353823594118.53424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-1474264975.4938927</v>
      </c>
      <c r="L3391" s="444">
        <f t="shared" ca="1" si="167"/>
        <v>-355297859094.02814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-355297859094.02814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-1480407746.2251172</v>
      </c>
      <c r="L3392" s="444">
        <f t="shared" ca="1" si="167"/>
        <v>-356778266840.25323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-356778266840.25323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-1486576111.8343885</v>
      </c>
      <c r="L3393" s="444">
        <f t="shared" ca="1" si="167"/>
        <v>-358264842952.08765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-358264842952.08765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-1492770178.967032</v>
      </c>
      <c r="L3394" s="444">
        <f t="shared" ca="1" si="167"/>
        <v>-359757613131.05469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-359757613131.05469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-1498990054.7127278</v>
      </c>
      <c r="L3395" s="444">
        <f t="shared" ca="1" si="167"/>
        <v>-361256603185.7674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-361256603185.7674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-1505235846.6073642</v>
      </c>
      <c r="L3396" s="444">
        <f t="shared" ca="1" si="167"/>
        <v>-362761839032.37476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-362761839032.37476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-1511507662.6348948</v>
      </c>
      <c r="L3397" s="444">
        <f t="shared" ca="1" si="167"/>
        <v>-364273346695.00964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-364273346695.00964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-1517805611.2292068</v>
      </c>
      <c r="L3398" s="444">
        <f t="shared" ca="1" si="167"/>
        <v>-365791152306.23883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-365791152306.23883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-1524129801.275995</v>
      </c>
      <c r="L3399" s="444">
        <f t="shared" ca="1" si="167"/>
        <v>-367315282107.51483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-367315282107.51483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-1530480342.114645</v>
      </c>
      <c r="L3400" s="444">
        <f t="shared" ca="1" si="167"/>
        <v>-368845762449.62946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-368845762449.62946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-1536857343.5401227</v>
      </c>
      <c r="L3401" s="444">
        <f t="shared" ca="1" si="167"/>
        <v>-370382619793.16956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-370382619793.16956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-1543260915.8048732</v>
      </c>
      <c r="L3402" s="444">
        <f t="shared" ca="1" si="167"/>
        <v>-371925880708.97443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-371925880708.97443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-1549691169.6207268</v>
      </c>
      <c r="L3403" s="444">
        <f t="shared" ca="1" si="167"/>
        <v>-373475571878.59515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-373475571878.59515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-1556148216.1608131</v>
      </c>
      <c r="L3404" s="444">
        <f t="shared" ca="1" si="167"/>
        <v>-375031720094.75598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-375031720094.75598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-1562632167.0614831</v>
      </c>
      <c r="L3405" s="444">
        <f t="shared" ca="1" si="167"/>
        <v>-376594352261.81744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-376594352261.81744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-1569143134.4242394</v>
      </c>
      <c r="L3406" s="444">
        <f t="shared" ca="1" si="167"/>
        <v>-378163495396.2417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-378163495396.2417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-1575681230.8176737</v>
      </c>
      <c r="L3407" s="444">
        <f t="shared" ca="1" si="167"/>
        <v>-379739176627.05939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-379739176627.05939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-1582246569.2794142</v>
      </c>
      <c r="L3408" s="444">
        <f t="shared" ca="1" si="167"/>
        <v>-381321423196.33881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-381321423196.33881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-1588839263.3180783</v>
      </c>
      <c r="L3409" s="444">
        <f t="shared" ca="1" si="167"/>
        <v>-382910262459.65686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-382910262459.65686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-1595459426.9152369</v>
      </c>
      <c r="L3410" s="444">
        <f t="shared" ca="1" si="167"/>
        <v>-384505721886.57208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-384505721886.57208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-1602107174.5273836</v>
      </c>
      <c r="L3411" s="444">
        <f t="shared" ca="1" si="167"/>
        <v>-386107829061.09949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-386107829061.09949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-1608782621.0879145</v>
      </c>
      <c r="L3412" s="444">
        <f t="shared" ca="1" si="167"/>
        <v>-387716611682.18738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-387716611682.18738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-1615485882.009114</v>
      </c>
      <c r="L3413" s="444">
        <f t="shared" ca="1" si="167"/>
        <v>-389332097564.19647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-389332097564.19647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-1622217073.1841519</v>
      </c>
      <c r="L3414" s="444">
        <f t="shared" ca="1" si="167"/>
        <v>-390954314637.38062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-390954314637.38062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-1628976310.9890859</v>
      </c>
      <c r="L3415" s="444">
        <f t="shared" ca="1" si="167"/>
        <v>-392583290948.36969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-392583290948.36969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-1635763712.2848737</v>
      </c>
      <c r="L3416" s="444">
        <f t="shared" ca="1" si="167"/>
        <v>-394219054660.65454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-394219054660.65454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-1642579394.419394</v>
      </c>
      <c r="L3417" s="444">
        <f t="shared" ca="1" si="167"/>
        <v>-395861634055.07391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-395861634055.07391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-1649423475.2294745</v>
      </c>
      <c r="L3418" s="444">
        <f t="shared" ca="1" si="167"/>
        <v>-397511057530.30341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-397511057530.30341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-1656296073.0429308</v>
      </c>
      <c r="L3419" s="444">
        <f t="shared" ca="1" si="167"/>
        <v>-399167353603.34631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-399167353603.34631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-1663197306.6806097</v>
      </c>
      <c r="L3420" s="444">
        <f t="shared" ca="1" si="167"/>
        <v>-400830550910.02692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-400830550910.02692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-1670127295.4584455</v>
      </c>
      <c r="L3421" s="444">
        <f t="shared" ca="1" si="167"/>
        <v>-402500678205.48535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-402500678205.48535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-1677086159.1895223</v>
      </c>
      <c r="L3422" s="444">
        <f t="shared" ca="1" si="167"/>
        <v>-404177764364.67487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-404177764364.67487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-1684074018.1861453</v>
      </c>
      <c r="L3423" s="444">
        <f t="shared" ca="1" si="167"/>
        <v>-405861838382.86102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-405861838382.86102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-1691090993.2619209</v>
      </c>
      <c r="L3424" s="444">
        <f t="shared" ca="1" si="167"/>
        <v>-407552929376.12292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-407552929376.12292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-1698137205.7338455</v>
      </c>
      <c r="L3425" s="444">
        <f t="shared" ca="1" si="167"/>
        <v>-409251066581.85675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-409251066581.85675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-1705212777.4244032</v>
      </c>
      <c r="L3426" s="444">
        <f t="shared" ca="1" si="167"/>
        <v>-410956279359.28113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-410956279359.28113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-1712317830.6636713</v>
      </c>
      <c r="L3427" s="444">
        <f t="shared" ca="1" si="167"/>
        <v>-412668597189.94482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-412668597189.94482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-1719452488.2914367</v>
      </c>
      <c r="L3428" s="444">
        <f t="shared" ca="1" si="167"/>
        <v>-414388049678.23627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-414388049678.23627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-1726616873.6593177</v>
      </c>
      <c r="L3429" s="444">
        <f t="shared" ca="1" si="167"/>
        <v>-416114666551.89557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-416114666551.89557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-1733811110.6328981</v>
      </c>
      <c r="L3430" s="444">
        <f t="shared" ca="1" si="167"/>
        <v>-417848477662.52844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-417848477662.52844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-1741035323.5938685</v>
      </c>
      <c r="L3431" s="444">
        <f t="shared" ca="1" si="167"/>
        <v>-419589512986.12231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-419589512986.12231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-1748289637.4421763</v>
      </c>
      <c r="L3432" s="444">
        <f t="shared" ca="1" si="167"/>
        <v>-421337802623.56451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-421337802623.56451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-1755574177.5981855</v>
      </c>
      <c r="L3433" s="444">
        <f t="shared" ca="1" si="167"/>
        <v>-423093376801.16272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-423093376801.16272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-1762889070.0048447</v>
      </c>
      <c r="L3434" s="444">
        <f t="shared" ca="1" si="167"/>
        <v>-424856265871.16754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-424856265871.16754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-1770234441.1298647</v>
      </c>
      <c r="L3435" s="444">
        <f t="shared" ca="1" si="167"/>
        <v>-426626500312.29742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-426626500312.29742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-1777610417.967906</v>
      </c>
      <c r="L3436" s="444">
        <f t="shared" ca="1" si="167"/>
        <v>-428404110730.26532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-428404110730.26532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-1785017128.0427721</v>
      </c>
      <c r="L3437" s="444">
        <f t="shared" ca="1" si="167"/>
        <v>-430189127858.30811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-430189127858.30811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-1792454699.4096172</v>
      </c>
      <c r="L3438" s="444">
        <f t="shared" ca="1" si="167"/>
        <v>-431981582557.71771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-431981582557.71771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-1799923260.6571572</v>
      </c>
      <c r="L3439" s="444">
        <f t="shared" ca="1" si="167"/>
        <v>-433781505818.37488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-433781505818.37488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-1807422940.9098952</v>
      </c>
      <c r="L3440" s="444">
        <f t="shared" ca="1" si="167"/>
        <v>-435588928759.28479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-435588928759.28479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-1814953869.830353</v>
      </c>
      <c r="L3441" s="444">
        <f t="shared" ca="1" si="167"/>
        <v>-437403882629.11517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-437403882629.11517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-1822516177.6213131</v>
      </c>
      <c r="L3442" s="444">
        <f t="shared" ca="1" si="167"/>
        <v>-439226398806.73651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-439226398806.73651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-1830109995.0280688</v>
      </c>
      <c r="L3443" s="444">
        <f t="shared" ca="1" si="167"/>
        <v>-441056508801.76459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-441056508801.76459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-1837735453.3406861</v>
      </c>
      <c r="L3444" s="444">
        <f t="shared" ca="1" si="167"/>
        <v>-442894244255.10529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-442894244255.10529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-1845392684.3962719</v>
      </c>
      <c r="L3445" s="444">
        <f t="shared" ca="1" si="167"/>
        <v>-444739636939.50159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-444739636939.50159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-1853081820.5812564</v>
      </c>
      <c r="L3446" s="444">
        <f t="shared" ca="1" si="167"/>
        <v>-446592718760.08282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-446592718760.08282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-1860802994.8336785</v>
      </c>
      <c r="L3447" s="444">
        <f t="shared" ca="1" si="167"/>
        <v>-448453521754.9165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-448453521754.9165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-1868556340.6454852</v>
      </c>
      <c r="L3448" s="444">
        <f t="shared" ca="1" si="167"/>
        <v>-450322078095.56201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-450322078095.56201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-1876341992.0648417</v>
      </c>
      <c r="L3449" s="444">
        <f t="shared" ca="1" si="167"/>
        <v>-452198420087.62683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-452198420087.62683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-1884160083.6984451</v>
      </c>
      <c r="L3450" s="444">
        <f t="shared" ca="1" si="167"/>
        <v>-454082580171.32526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-454082580171.32526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-1892010750.7138555</v>
      </c>
      <c r="L3451" s="444">
        <f t="shared" ca="1" si="167"/>
        <v>-455974590922.03912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-455974590922.03912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-1899894128.8418295</v>
      </c>
      <c r="L3452" s="444">
        <f t="shared" ca="1" si="167"/>
        <v>-457874485050.88098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-457874485050.88098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-1907810354.3786709</v>
      </c>
      <c r="L3453" s="444">
        <f t="shared" ca="1" si="167"/>
        <v>-459782295405.25964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-459782295405.25964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-1915759564.1885817</v>
      </c>
      <c r="L3454" s="444">
        <f t="shared" ca="1" si="167"/>
        <v>-461698054969.44824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-461698054969.44824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-1923741895.7060339</v>
      </c>
      <c r="L3455" s="444">
        <f t="shared" ca="1" si="167"/>
        <v>-463621796865.1543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-463621796865.1543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-1931757486.9381428</v>
      </c>
      <c r="L3456" s="444">
        <f t="shared" ca="1" si="167"/>
        <v>-465553554352.09247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-465553554352.09247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-1939806476.467052</v>
      </c>
      <c r="L3457" s="444">
        <f t="shared" ca="1" si="167"/>
        <v>-467493360828.55951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-467493360828.55951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-1947889003.4523311</v>
      </c>
      <c r="L3458" s="444">
        <f t="shared" ca="1" si="167"/>
        <v>-469441249832.01184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-469441249832.01184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-1956005207.6333826</v>
      </c>
      <c r="L3459" s="444">
        <f t="shared" ca="1" si="167"/>
        <v>-471397255039.6452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-471397255039.6452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-1964155229.3318551</v>
      </c>
      <c r="L3460" s="444">
        <f t="shared" ca="1" si="167"/>
        <v>-473361410268.97705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-473361410268.97705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-1972339209.4540708</v>
      </c>
      <c r="L3461" s="444">
        <f t="shared" ca="1" si="167"/>
        <v>-475333749478.43109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-475333749478.43109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-1980557289.4934628</v>
      </c>
      <c r="L3462" s="444">
        <f t="shared" ca="1" si="167"/>
        <v>-477314306767.92456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-477314306767.92456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-1988809611.5330191</v>
      </c>
      <c r="L3463" s="444">
        <f t="shared" ca="1" si="167"/>
        <v>-479303116379.45758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-479303116379.45758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-1997096318.2477396</v>
      </c>
      <c r="L3464" s="444">
        <f t="shared" ca="1" si="167"/>
        <v>-481300212697.70532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-481300212697.70532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-2005417552.9071054</v>
      </c>
      <c r="L3465" s="444">
        <f t="shared" ca="1" si="167"/>
        <v>-483305630250.61243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-483305630250.61243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-2013773459.3775516</v>
      </c>
      <c r="L3466" s="444">
        <f t="shared" ca="1" si="167"/>
        <v>-485319403709.98999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-485319403709.98999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-2022164182.124958</v>
      </c>
      <c r="L3467" s="444">
        <f t="shared" ca="1" si="167"/>
        <v>-487341567892.11493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-487341567892.11493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-2030589866.2171454</v>
      </c>
      <c r="L3468" s="444">
        <f t="shared" ca="1" si="167"/>
        <v>-489372157758.33209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-489372157758.33209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-2039050657.3263838</v>
      </c>
      <c r="L3469" s="444">
        <f t="shared" ca="1" si="167"/>
        <v>-491411208415.65845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-491411208415.65845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-2047546701.7319102</v>
      </c>
      <c r="L3470" s="444">
        <f t="shared" ca="1" si="167"/>
        <v>-493458755117.39038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-493458755117.39038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-2056078146.3224597</v>
      </c>
      <c r="L3471" s="444">
        <f t="shared" ca="1" si="167"/>
        <v>-495514833263.71283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-495514833263.71283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-2064645138.5988035</v>
      </c>
      <c r="L3472" s="444">
        <f t="shared" ca="1" si="167"/>
        <v>-497579478402.31165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-497579478402.31165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-2073247826.6762984</v>
      </c>
      <c r="L3473" s="444">
        <f t="shared" ca="1" si="167"/>
        <v>-499652726228.98792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-499652726228.98792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-2081886359.2874498</v>
      </c>
      <c r="L3474" s="444">
        <f t="shared" ca="1" si="167"/>
        <v>-501734612588.27539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-501734612588.27539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-2090560885.7844806</v>
      </c>
      <c r="L3475" s="444">
        <f t="shared" ca="1" si="167"/>
        <v>-503825173474.05988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-503825173474.05988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-2099271556.141916</v>
      </c>
      <c r="L3476" s="444">
        <f t="shared" ca="1" si="167"/>
        <v>-505924445030.20178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-505924445030.20178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-2108018520.9591742</v>
      </c>
      <c r="L3477" s="444">
        <f t="shared" ca="1" si="167"/>
        <v>-508032463551.16095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-508032463551.16095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-2116801931.4631705</v>
      </c>
      <c r="L3478" s="444">
        <f t="shared" ca="1" si="167"/>
        <v>-510149265482.62415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-510149265482.62415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-2125621939.5109339</v>
      </c>
      <c r="L3479" s="444">
        <f t="shared" ca="1" si="167"/>
        <v>-512274887422.13507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-512274887422.13507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-2134478697.5922294</v>
      </c>
      <c r="L3480" s="444">
        <f t="shared" ca="1" si="167"/>
        <v>-514409366119.72729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-514409366119.72729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-2143372358.832197</v>
      </c>
      <c r="L3481" s="444">
        <f t="shared" ca="1" si="167"/>
        <v>-516552738478.55951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-516552738478.55951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-2152303076.9939981</v>
      </c>
      <c r="L3482" s="444">
        <f t="shared" ca="1" si="167"/>
        <v>-518705041555.55353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-518705041555.55353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-2161271006.481473</v>
      </c>
      <c r="L3483" s="444">
        <f t="shared" ca="1" si="167"/>
        <v>-520866312562.03497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-520866312562.03497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-2170276302.3418121</v>
      </c>
      <c r="L3484" s="444">
        <f t="shared" ca="1" si="167"/>
        <v>-523036588864.37677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-523036588864.37677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-2179319120.2682366</v>
      </c>
      <c r="L3485" s="444">
        <f t="shared" ca="1" si="167"/>
        <v>-525215907984.64502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-525215907984.64502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-2188399616.6026874</v>
      </c>
      <c r="L3486" s="444">
        <f t="shared" ca="1" si="167"/>
        <v>-527404307601.24768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-527404307601.24768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-2197517948.338532</v>
      </c>
      <c r="L3487" s="444">
        <f t="shared" ca="1" si="167"/>
        <v>-529601825549.58624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-529601825549.58624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-2206674273.1232758</v>
      </c>
      <c r="L3488" s="444">
        <f t="shared" ca="1" si="167"/>
        <v>-531808499822.70953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-531808499822.70953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-2215868749.2612901</v>
      </c>
      <c r="L3489" s="444">
        <f t="shared" ca="1" si="167"/>
        <v>-534024368571.97083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-534024368571.97083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-2225101535.7165451</v>
      </c>
      <c r="L3490" s="444">
        <f t="shared" ca="1" si="167"/>
        <v>-536249470107.68738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-536249470107.68738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-2234372792.1153641</v>
      </c>
      <c r="L3491" s="444">
        <f t="shared" ca="1" si="167"/>
        <v>-538483842899.80273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-538483842899.80273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-2243682678.7491779</v>
      </c>
      <c r="L3492" s="444">
        <f t="shared" ca="1" si="167"/>
        <v>-540727525578.55194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-540727525578.55194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-2253031356.5772996</v>
      </c>
      <c r="L3493" s="444">
        <f t="shared" ca="1" si="167"/>
        <v>-542980556935.12921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-542980556935.12921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-2262418987.2297049</v>
      </c>
      <c r="L3494" s="444">
        <f t="shared" ca="1" si="167"/>
        <v>-545242975922.35889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-545242975922.35889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-2271845733.009829</v>
      </c>
      <c r="L3495" s="444">
        <f t="shared" ca="1" si="167"/>
        <v>-547514821655.36871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-547514821655.36871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-2281311756.8973694</v>
      </c>
      <c r="L3496" s="444">
        <f t="shared" ca="1" si="167"/>
        <v>-549796133412.26611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-549796133412.26611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-2290817222.5511088</v>
      </c>
      <c r="L3497" s="444">
        <f t="shared" ca="1" si="167"/>
        <v>-552086950634.81726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-552086950634.81726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-2300362294.3117385</v>
      </c>
      <c r="L3498" s="444">
        <f t="shared" ca="1" si="167"/>
        <v>-554387312929.12903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-554387312929.12903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-2309947137.2047043</v>
      </c>
      <c r="L3499" s="444">
        <f t="shared" ca="1" si="167"/>
        <v>-556697260066.33374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-556697260066.33374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-2319571916.9430571</v>
      </c>
      <c r="L3500" s="444">
        <f t="shared" ca="1" si="167"/>
        <v>-559016831983.27686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-559016831983.27686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-2329236799.9303203</v>
      </c>
      <c r="L3501" s="444">
        <f t="shared" ca="1" si="167"/>
        <v>-561346068783.20715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-561346068783.20715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-2338941953.2633629</v>
      </c>
      <c r="L3502" s="444">
        <f t="shared" ca="1" si="167"/>
        <v>-563685010736.47046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-563685010736.47046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-2348687544.7352934</v>
      </c>
      <c r="L3503" s="444">
        <f t="shared" ca="1" si="167"/>
        <v>-566033698281.20581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-566033698281.20581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-2358473742.8383574</v>
      </c>
      <c r="L3504" s="444">
        <f t="shared" ca="1" si="167"/>
        <v>-568392172024.04419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-568392172024.04419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-2368300716.7668509</v>
      </c>
      <c r="L3505" s="444">
        <f t="shared" ca="1" si="167"/>
        <v>-570760472740.81104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-570760472740.81104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-2378168636.4200459</v>
      </c>
      <c r="L3506" s="444">
        <f t="shared" ca="1" si="167"/>
        <v>-573138641377.23108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-573138641377.23108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-2388077672.4051294</v>
      </c>
      <c r="L3507" s="444">
        <f t="shared" ca="1" si="167"/>
        <v>-575526719049.63623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-575526719049.63623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-2398027996.0401511</v>
      </c>
      <c r="L3508" s="444">
        <f t="shared" ca="1" si="167"/>
        <v>-577924747045.67639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-577924747045.67639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-2408019779.3569851</v>
      </c>
      <c r="L3509" s="444">
        <f t="shared" ca="1" si="167"/>
        <v>-580332766825.03333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-580332766825.03333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-2418053195.1043053</v>
      </c>
      <c r="L3510" s="444">
        <f t="shared" ca="1" si="167"/>
        <v>-582750820020.13757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-582750820020.13757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-2428128416.7505732</v>
      </c>
      <c r="L3511" s="444">
        <f t="shared" ca="1" si="167"/>
        <v>-585178948436.88818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-585178948436.88818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-2438245618.4870338</v>
      </c>
      <c r="L3512" s="444">
        <f t="shared" ca="1" si="167"/>
        <v>-587617194055.37524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-587617194055.37524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-2448404975.2307301</v>
      </c>
      <c r="L3513" s="444">
        <f t="shared" ca="1" si="167"/>
        <v>-590065599030.60596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-590065599030.60596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-2458606662.6275249</v>
      </c>
      <c r="L3514" s="444">
        <f t="shared" ca="1" si="167"/>
        <v>-592524205693.23352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-592524205693.23352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-2468850857.0551395</v>
      </c>
      <c r="L3515" s="444">
        <f t="shared" ca="1" si="167"/>
        <v>-594993056550.2887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-594993056550.2887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-2479137735.6262031</v>
      </c>
      <c r="L3516" s="444">
        <f t="shared" ca="1" si="167"/>
        <v>-597472194285.91492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-597472194285.91492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-2489467476.1913123</v>
      </c>
      <c r="L3517" s="444">
        <f t="shared" ca="1" si="167"/>
        <v>-599961661762.1062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-599961661762.1062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-2499840257.3421092</v>
      </c>
      <c r="L3518" s="444">
        <f t="shared" ca="1" si="167"/>
        <v>-602461502019.44836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-602461502019.44836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-2510256258.4143682</v>
      </c>
      <c r="L3519" s="444">
        <f t="shared" ca="1" si="167"/>
        <v>-604971758277.86279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-604971758277.86279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-2520715659.4910951</v>
      </c>
      <c r="L3520" s="444">
        <f t="shared" ca="1" si="167"/>
        <v>-607492473937.35388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-607492473937.35388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-2531218641.4056411</v>
      </c>
      <c r="L3521" s="444">
        <f t="shared" ca="1" si="167"/>
        <v>-610023692578.75952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-610023692578.75952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-2541765385.7448311</v>
      </c>
      <c r="L3522" s="444">
        <f t="shared" ca="1" si="167"/>
        <v>-612565457964.50439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-612565457964.50439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-2552356074.8521018</v>
      </c>
      <c r="L3523" s="444">
        <f t="shared" ca="1" si="167"/>
        <v>-615117814039.35645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-615117814039.35645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-2562990891.8306518</v>
      </c>
      <c r="L3524" s="444">
        <f t="shared" ca="1" si="167"/>
        <v>-617680804931.18713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-617680804931.18713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-2573670020.5466132</v>
      </c>
      <c r="L3525" s="444">
        <f t="shared" ca="1" si="167"/>
        <v>-620254474951.73376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-620254474951.73376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-2584393645.6322241</v>
      </c>
      <c r="L3526" s="444">
        <f t="shared" ca="1" si="167"/>
        <v>-622838868597.36597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-622838868597.36597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-2595161952.4890246</v>
      </c>
      <c r="L3527" s="444">
        <f t="shared" ca="1" si="167"/>
        <v>-625434030549.85498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-625434030549.85498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-2605975127.2910624</v>
      </c>
      <c r="L3528" s="444">
        <f t="shared" ca="1" si="167"/>
        <v>-628040005677.146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-628040005677.146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-2616833356.9881082</v>
      </c>
      <c r="L3529" s="444">
        <f t="shared" ca="1" si="167"/>
        <v>-630656839034.13416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-630656839034.13416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-2627736829.3088923</v>
      </c>
      <c r="L3530" s="444">
        <f t="shared" ca="1" si="167"/>
        <v>-633284575863.44299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-633284575863.44299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-2638685732.7643456</v>
      </c>
      <c r="L3531" s="444">
        <f t="shared" ca="1" si="167"/>
        <v>-635923261596.2074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-635923261596.2074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-2649680256.6508641</v>
      </c>
      <c r="L3532" s="444">
        <f t="shared" ca="1" si="167"/>
        <v>-638572941852.85828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-638572941852.85828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-2660720591.053576</v>
      </c>
      <c r="L3533" s="444">
        <f t="shared" ca="1" si="167"/>
        <v>-641233662443.91187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-641233662443.91187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-2671806926.8496327</v>
      </c>
      <c r="L3534" s="444">
        <f t="shared" ca="1" si="167"/>
        <v>-643905469370.76147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-643905469370.76147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-2682939455.7115059</v>
      </c>
      <c r="L3535" s="444">
        <f t="shared" ca="1" si="167"/>
        <v>-646588408826.47302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-646588408826.47302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-2694118370.1103044</v>
      </c>
      <c r="L3536" s="444">
        <f t="shared" ca="1" si="167"/>
        <v>-649282527196.58337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-649282527196.58337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-2705343863.3190975</v>
      </c>
      <c r="L3537" s="444">
        <f t="shared" ca="1" si="167"/>
        <v>-651987871059.90247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-651987871059.90247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-2716616129.4162602</v>
      </c>
      <c r="L3538" s="444">
        <f t="shared" ca="1" si="167"/>
        <v>-654704487189.31873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-654704487189.31873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-2727935363.2888279</v>
      </c>
      <c r="L3539" s="444">
        <f t="shared" ca="1" si="167"/>
        <v>-657432422552.60754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-657432422552.60754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-2739301760.6358647</v>
      </c>
      <c r="L3540" s="444">
        <f t="shared" ca="1" si="167"/>
        <v>-660171724313.24341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-660171724313.24341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-2750715517.9718475</v>
      </c>
      <c r="L3541" s="444">
        <f t="shared" ca="1" si="167"/>
        <v>-662922439831.21521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-662922439831.21521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-2762176832.6300635</v>
      </c>
      <c r="L3542" s="444">
        <f t="shared" ca="1" si="167"/>
        <v>-665684616663.84521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-665684616663.84521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-2773685902.7660217</v>
      </c>
      <c r="L3543" s="444">
        <f t="shared" ca="1" si="167"/>
        <v>-668458302566.61121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-668458302566.61121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-2785242927.3608799</v>
      </c>
      <c r="L3544" s="444">
        <f t="shared" ca="1" si="167"/>
        <v>-671243545493.97205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-671243545493.97205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-2796848106.2248836</v>
      </c>
      <c r="L3545" s="444">
        <f t="shared" ca="1" si="167"/>
        <v>-674040393600.1969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-674040393600.1969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-2808501640.0008202</v>
      </c>
      <c r="L3546" s="444">
        <f t="shared" ca="1" si="167"/>
        <v>-676848895240.19775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-676848895240.19775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-2820203730.1674905</v>
      </c>
      <c r="L3547" s="444">
        <f t="shared" ca="1" si="167"/>
        <v>-679669098970.36523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-679669098970.36523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-2831954579.0431886</v>
      </c>
      <c r="L3548" s="444">
        <f t="shared" ca="1" si="167"/>
        <v>-682501053549.40845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-682501053549.40845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-2843754389.7892017</v>
      </c>
      <c r="L3549" s="444">
        <f t="shared" ca="1" si="167"/>
        <v>-685344807939.19763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-685344807939.19763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-2855603366.4133234</v>
      </c>
      <c r="L3550" s="444">
        <f t="shared" ca="1" si="167"/>
        <v>-688200411305.61096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-688200411305.61096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-2867501713.7733788</v>
      </c>
      <c r="L3551" s="444">
        <f t="shared" ca="1" si="167"/>
        <v>-691067913019.3844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-691067913019.3844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-2879449637.5807681</v>
      </c>
      <c r="L3552" s="444">
        <f t="shared" ca="1" si="167"/>
        <v>-693947362656.96521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-693947362656.96521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-2891447344.4040217</v>
      </c>
      <c r="L3553" s="444">
        <f t="shared" ca="1" si="167"/>
        <v>-696838810001.36926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-696838810001.36926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-2903495041.6723719</v>
      </c>
      <c r="L3554" s="444">
        <f t="shared" ca="1" si="167"/>
        <v>-699742305043.04163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-699742305043.04163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-2915592937.6793399</v>
      </c>
      <c r="L3555" s="444">
        <f t="shared" ca="1" si="167"/>
        <v>-702657897980.72095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-702657897980.72095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-2927741241.5863371</v>
      </c>
      <c r="L3556" s="444">
        <f t="shared" ca="1" si="167"/>
        <v>-705585639222.30725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-705585639222.30725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-2939940163.42628</v>
      </c>
      <c r="L3557" s="444">
        <f t="shared" ca="1" si="167"/>
        <v>-708525579385.73352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-708525579385.73352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-2952189914.107223</v>
      </c>
      <c r="L3558" s="444">
        <f t="shared" ca="1" si="167"/>
        <v>-711477769299.8407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-711477769299.8407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-2964490705.4160028</v>
      </c>
      <c r="L3559" s="444">
        <f t="shared" ca="1" si="167"/>
        <v>-714442260005.25671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-714442260005.25671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-2976842750.021903</v>
      </c>
      <c r="L3560" s="444">
        <f t="shared" ca="1" si="167"/>
        <v>-717419102755.27856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-717419102755.27856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-2989246261.4803271</v>
      </c>
      <c r="L3561" s="444">
        <f t="shared" ca="1" si="167"/>
        <v>-720408349016.75891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-720408349016.75891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-3001701454.2364955</v>
      </c>
      <c r="L3562" s="444">
        <f t="shared" ca="1" si="167"/>
        <v>-723410050470.99536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-723410050470.99536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-3014208543.6291475</v>
      </c>
      <c r="L3563" s="444">
        <f t="shared" ca="1" si="167"/>
        <v>-726424259014.62451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-726424259014.62451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-3026767745.894269</v>
      </c>
      <c r="L3564" s="444">
        <f t="shared" ca="1" si="167"/>
        <v>-729451026760.5188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-729451026760.5188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-3039379278.1688285</v>
      </c>
      <c r="L3565" s="444">
        <f t="shared" ca="1" si="167"/>
        <v>-732490406038.68762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-732490406038.68762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-3052043358.4945316</v>
      </c>
      <c r="L3566" s="444">
        <f t="shared" ca="1" si="167"/>
        <v>-735542449397.18213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-735542449397.18213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-3064760205.8215923</v>
      </c>
      <c r="L3567" s="444">
        <f t="shared" ca="1" si="167"/>
        <v>-738607209603.00366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-738607209603.00366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-3077530040.0125151</v>
      </c>
      <c r="L3568" s="444">
        <f t="shared" ca="1" si="167"/>
        <v>-741684739643.01624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-741684739643.01624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-3090353081.845901</v>
      </c>
      <c r="L3569" s="444">
        <f t="shared" ca="1" si="167"/>
        <v>-744775092724.86218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-744775092724.86218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-3103229553.0202589</v>
      </c>
      <c r="L3570" s="444">
        <f t="shared" ca="1" si="167"/>
        <v>-747878322277.88245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-747878322277.88245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-3116159676.1578436</v>
      </c>
      <c r="L3571" s="444">
        <f t="shared" ca="1" si="167"/>
        <v>-750994481954.04028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-750994481954.04028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-3129143674.8085012</v>
      </c>
      <c r="L3572" s="444">
        <f t="shared" ca="1" si="167"/>
        <v>-754123625628.84875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-754123625628.84875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-3142181773.4535365</v>
      </c>
      <c r="L3573" s="444">
        <f t="shared" ca="1" si="167"/>
        <v>-757265807402.30225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-757265807402.30225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-3155274197.5095925</v>
      </c>
      <c r="L3574" s="444">
        <f t="shared" ca="1" si="167"/>
        <v>-760421081599.81189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-760421081599.81189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-3168421173.3325496</v>
      </c>
      <c r="L3575" s="444">
        <f t="shared" ca="1" si="167"/>
        <v>-763589502773.14441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-763589502773.14441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-3181622928.2214351</v>
      </c>
      <c r="L3576" s="444">
        <f t="shared" ca="1" si="167"/>
        <v>-766771125701.36584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-766771125701.36584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-3194879690.4223576</v>
      </c>
      <c r="L3577" s="444">
        <f t="shared" ca="1" si="167"/>
        <v>-769966005391.78821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-769966005391.78821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-3208191689.1324511</v>
      </c>
      <c r="L3578" s="444">
        <f t="shared" ref="L3578:L3832" ca="1" si="172">I3578-J3578+K3578</f>
        <v>-773174197080.92065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-773174197080.92065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-3221559154.5038362</v>
      </c>
      <c r="L3579" s="444">
        <f t="shared" ca="1" si="172"/>
        <v>-776395756235.42444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-776395756235.42444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-3234982317.6476016</v>
      </c>
      <c r="L3580" s="444">
        <f t="shared" ca="1" si="172"/>
        <v>-779630738553.07202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-779630738553.07202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-3248461410.6378002</v>
      </c>
      <c r="L3581" s="444">
        <f t="shared" ca="1" si="172"/>
        <v>-782879199963.70984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-782879199963.70984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-3261996666.5154576</v>
      </c>
      <c r="L3582" s="444">
        <f t="shared" ca="1" si="172"/>
        <v>-786141196630.22534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-786141196630.22534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-3275588319.2926054</v>
      </c>
      <c r="L3583" s="444">
        <f t="shared" ca="1" si="172"/>
        <v>-789416784949.51794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-789416784949.51794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-3289236603.9563246</v>
      </c>
      <c r="L3584" s="444">
        <f t="shared" ca="1" si="172"/>
        <v>-792706021553.47424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-792706021553.47424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-3302941756.4728093</v>
      </c>
      <c r="L3585" s="444">
        <f t="shared" ca="1" si="172"/>
        <v>-796008963309.94702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-796008963309.94702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-3316704013.7914457</v>
      </c>
      <c r="L3586" s="444">
        <f t="shared" ca="1" si="172"/>
        <v>-799325667323.73853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-799325667323.73853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-3330523613.8489103</v>
      </c>
      <c r="L3587" s="444">
        <f t="shared" ca="1" si="172"/>
        <v>-802656190937.5874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-802656190937.5874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-3344400795.5732808</v>
      </c>
      <c r="L3588" s="444">
        <f t="shared" ca="1" si="172"/>
        <v>-806000591733.16064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-806000591733.16064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-3358335798.8881693</v>
      </c>
      <c r="L3589" s="444">
        <f t="shared" ca="1" si="172"/>
        <v>-809358927532.04883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-809358927532.04883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-3372328864.7168703</v>
      </c>
      <c r="L3590" s="444">
        <f t="shared" ca="1" si="172"/>
        <v>-812731256396.76575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-812731256396.76575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-3386380234.9865241</v>
      </c>
      <c r="L3591" s="444">
        <f t="shared" ca="1" si="172"/>
        <v>-816117636631.75232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-816117636631.75232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-3400490152.6323013</v>
      </c>
      <c r="L3592" s="444">
        <f t="shared" ca="1" si="172"/>
        <v>-819518126784.38464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-819518126784.38464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-3414658861.6016026</v>
      </c>
      <c r="L3593" s="444">
        <f t="shared" ca="1" si="172"/>
        <v>-822932785645.98621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-822932785645.98621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-3428886606.8582759</v>
      </c>
      <c r="L3594" s="444">
        <f t="shared" ca="1" si="172"/>
        <v>-826361672252.84448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-826361672252.84448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-3443173634.3868518</v>
      </c>
      <c r="L3595" s="444">
        <f t="shared" ca="1" si="172"/>
        <v>-829804845887.23132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-829804845887.23132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-3457520191.1967969</v>
      </c>
      <c r="L3596" s="444">
        <f t="shared" ca="1" si="172"/>
        <v>-833262366078.4281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-833262366078.4281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-3471926525.3267837</v>
      </c>
      <c r="L3597" s="444">
        <f t="shared" ca="1" si="172"/>
        <v>-836734292603.75488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-836734292603.75488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-3486392885.8489785</v>
      </c>
      <c r="L3598" s="444">
        <f t="shared" ca="1" si="172"/>
        <v>-840220685489.60388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-840220685489.60388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-3500919522.8733497</v>
      </c>
      <c r="L3599" s="444">
        <f t="shared" ca="1" si="172"/>
        <v>-843721605012.47717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-843721605012.47717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-3515506687.5519881</v>
      </c>
      <c r="L3600" s="444">
        <f t="shared" ca="1" si="172"/>
        <v>-847237111700.02917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-847237111700.02917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-3530154632.0834546</v>
      </c>
      <c r="L3601" s="444">
        <f t="shared" ca="1" si="172"/>
        <v>-850767266332.11267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-850767266332.11267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-3544863609.7171359</v>
      </c>
      <c r="L3602" s="444">
        <f t="shared" ca="1" si="172"/>
        <v>-854312129941.82983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-854312129941.82983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-3559633874.7576241</v>
      </c>
      <c r="L3603" s="444">
        <f t="shared" ca="1" si="172"/>
        <v>-857871763816.5874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-857871763816.5874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-3574465682.5691142</v>
      </c>
      <c r="L3604" s="444">
        <f t="shared" ca="1" si="172"/>
        <v>-861446229499.15649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-861446229499.15649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-3589359289.5798182</v>
      </c>
      <c r="L3605" s="444">
        <f t="shared" ca="1" si="172"/>
        <v>-865035588788.73633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-865035588788.73633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-3604314953.2864013</v>
      </c>
      <c r="L3606" s="444">
        <f t="shared" ca="1" si="172"/>
        <v>-868639903742.02271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-868639903742.02271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-3619332932.2584286</v>
      </c>
      <c r="L3607" s="444">
        <f t="shared" ca="1" si="172"/>
        <v>-872259236674.28113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-872259236674.28113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-3634413486.1428375</v>
      </c>
      <c r="L3608" s="444">
        <f t="shared" ca="1" si="172"/>
        <v>-875893650160.42395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-875893650160.42395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-3649556875.6684332</v>
      </c>
      <c r="L3609" s="444">
        <f t="shared" ca="1" si="172"/>
        <v>-879543207036.09241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-879543207036.09241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-3664763362.6503849</v>
      </c>
      <c r="L3610" s="444">
        <f t="shared" ca="1" si="172"/>
        <v>-883207970398.7428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-883207970398.7428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-3680033209.9947615</v>
      </c>
      <c r="L3611" s="444">
        <f t="shared" ca="1" si="172"/>
        <v>-886888003608.73755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-886888003608.73755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-3695366681.703073</v>
      </c>
      <c r="L3612" s="444">
        <f t="shared" ca="1" si="172"/>
        <v>-890583370290.44067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-890583370290.44067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-3710764042.8768368</v>
      </c>
      <c r="L3613" s="444">
        <f t="shared" ca="1" si="172"/>
        <v>-894294134333.3175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-894294134333.3175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-3726225559.7221565</v>
      </c>
      <c r="L3614" s="444">
        <f t="shared" ca="1" si="172"/>
        <v>-898020359893.03967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-898020359893.03967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-3741751499.5543323</v>
      </c>
      <c r="L3615" s="444">
        <f t="shared" ca="1" si="172"/>
        <v>-901762111392.59399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-901762111392.59399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-3757342130.802475</v>
      </c>
      <c r="L3616" s="444">
        <f t="shared" ca="1" si="172"/>
        <v>-905519453523.39648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-905519453523.39648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-3772997723.0141521</v>
      </c>
      <c r="L3617" s="444">
        <f t="shared" ca="1" si="172"/>
        <v>-909292451246.41064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-909292451246.41064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-3788718546.860045</v>
      </c>
      <c r="L3618" s="444">
        <f t="shared" ca="1" si="172"/>
        <v>-913081169793.27063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-913081169793.27063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-3804504874.1386275</v>
      </c>
      <c r="L3619" s="444">
        <f t="shared" ca="1" si="172"/>
        <v>-916885674667.4093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-916885674667.4093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-3820356977.7808723</v>
      </c>
      <c r="L3620" s="444">
        <f t="shared" ca="1" si="172"/>
        <v>-920706031645.19019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-920706031645.19019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-3836275131.854959</v>
      </c>
      <c r="L3621" s="444">
        <f t="shared" ca="1" si="172"/>
        <v>-924542306777.04517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-924542306777.04517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-3852259611.5710216</v>
      </c>
      <c r="L3622" s="444">
        <f t="shared" ca="1" si="172"/>
        <v>-928394566388.61621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-928394566388.61621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-3868310693.2859001</v>
      </c>
      <c r="L3623" s="444">
        <f t="shared" ca="1" si="172"/>
        <v>-932262877081.9021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-932262877081.9021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-3884428654.507925</v>
      </c>
      <c r="L3624" s="444">
        <f t="shared" ca="1" si="172"/>
        <v>-936147305736.41003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-936147305736.41003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-3900613773.9017086</v>
      </c>
      <c r="L3625" s="444">
        <f t="shared" ca="1" si="172"/>
        <v>-940047919510.31177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-940047919510.31177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-3916866331.2929654</v>
      </c>
      <c r="L3626" s="444">
        <f t="shared" ca="1" si="172"/>
        <v>-943964785841.60474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-943964785841.60474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-3933186607.6733532</v>
      </c>
      <c r="L3627" s="444">
        <f t="shared" ca="1" si="172"/>
        <v>-947897972449.27808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-947897972449.27808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-3949574885.2053256</v>
      </c>
      <c r="L3628" s="444">
        <f t="shared" ca="1" si="172"/>
        <v>-951847547334.4834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-951847547334.4834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-3966031447.2270141</v>
      </c>
      <c r="L3629" s="444">
        <f t="shared" ca="1" si="172"/>
        <v>-955813578781.71045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-955813578781.71045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-3982556578.2571268</v>
      </c>
      <c r="L3630" s="444">
        <f t="shared" ca="1" si="172"/>
        <v>-959796135359.96753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-959796135359.96753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-3999150563.9998646</v>
      </c>
      <c r="L3631" s="444">
        <f t="shared" ca="1" si="172"/>
        <v>-963795285923.96741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-963795285923.96741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-4015813691.3498645</v>
      </c>
      <c r="L3632" s="444">
        <f t="shared" ca="1" si="172"/>
        <v>-967811099615.31726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-967811099615.31726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-4032546248.3971548</v>
      </c>
      <c r="L3633" s="444">
        <f t="shared" ca="1" si="172"/>
        <v>-971843645863.71436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-971843645863.71436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-4049348524.4321432</v>
      </c>
      <c r="L3634" s="444">
        <f t="shared" ca="1" si="172"/>
        <v>-975892994388.14648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-975892994388.14648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-4066220809.9506106</v>
      </c>
      <c r="L3635" s="444">
        <f t="shared" ca="1" si="172"/>
        <v>-979959215198.09705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-979959215198.09705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-4083163396.6587377</v>
      </c>
      <c r="L3636" s="444">
        <f t="shared" ca="1" si="172"/>
        <v>-984042378594.75574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-984042378594.75574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-4100176577.4781485</v>
      </c>
      <c r="L3637" s="444">
        <f t="shared" ca="1" si="172"/>
        <v>-988142555172.23389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-988142555172.23389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-4117260646.5509744</v>
      </c>
      <c r="L3638" s="444">
        <f t="shared" ca="1" si="172"/>
        <v>-992259815818.78491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-992259815818.78491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-4134415899.2449369</v>
      </c>
      <c r="L3639" s="444">
        <f t="shared" ca="1" si="172"/>
        <v>-996394231718.02991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-996394231718.02991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-4151642632.1584578</v>
      </c>
      <c r="L3640" s="444">
        <f t="shared" ca="1" si="172"/>
        <v>-1000545874350.1884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-1000545874350.1884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-4168941143.1257849</v>
      </c>
      <c r="L3641" s="444">
        <f t="shared" ca="1" si="172"/>
        <v>-1004714815493.3141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-1004714815493.3141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-4186311731.2221427</v>
      </c>
      <c r="L3642" s="444">
        <f t="shared" ca="1" si="172"/>
        <v>-1008901127224.5363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-1008901127224.5363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-4203754696.7689009</v>
      </c>
      <c r="L3643" s="444">
        <f t="shared" ca="1" si="172"/>
        <v>-1013104881921.3052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-1013104881921.3052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-4221270341.3387713</v>
      </c>
      <c r="L3644" s="444">
        <f t="shared" ca="1" si="172"/>
        <v>-1017326152262.6439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-1017326152262.6439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-4238858967.7610164</v>
      </c>
      <c r="L3645" s="444">
        <f t="shared" ca="1" si="172"/>
        <v>-1021565011230.4049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-1021565011230.4049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-4256520880.126687</v>
      </c>
      <c r="L3646" s="444">
        <f t="shared" ca="1" si="172"/>
        <v>-1025821532110.5316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-1025821532110.5316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-4274256383.7938824</v>
      </c>
      <c r="L3647" s="444">
        <f t="shared" ca="1" si="172"/>
        <v>-1030095788494.3254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-1030095788494.3254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-4292065785.3930225</v>
      </c>
      <c r="L3648" s="444">
        <f t="shared" ca="1" si="172"/>
        <v>-1034387854279.7185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-1034387854279.7185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-4309949392.83216</v>
      </c>
      <c r="L3649" s="444">
        <f t="shared" ca="1" si="172"/>
        <v>-1038697803672.5507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-1038697803672.5507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-4327907515.3022947</v>
      </c>
      <c r="L3650" s="444">
        <f t="shared" ca="1" si="172"/>
        <v>-1043025711187.8529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-1043025711187.8529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-4345940463.2827206</v>
      </c>
      <c r="L3651" s="444">
        <f t="shared" ca="1" si="172"/>
        <v>-1047371651651.1356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-1047371651651.1356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-4364048548.5463982</v>
      </c>
      <c r="L3652" s="444">
        <f t="shared" ca="1" si="172"/>
        <v>-1051735700199.682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-1051735700199.682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-4382232084.1653414</v>
      </c>
      <c r="L3653" s="444">
        <f t="shared" ca="1" si="172"/>
        <v>-1056117932283.8473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-1056117932283.8473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-4400491384.5160303</v>
      </c>
      <c r="L3654" s="444">
        <f t="shared" ca="1" si="172"/>
        <v>-1060518423668.3633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-1060518423668.3633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-4418826765.2848473</v>
      </c>
      <c r="L3655" s="444">
        <f t="shared" ca="1" si="172"/>
        <v>-1064937250433.6481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-1064937250433.6481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-4437238543.4735336</v>
      </c>
      <c r="L3656" s="444">
        <f t="shared" ca="1" si="172"/>
        <v>-1069374488977.1216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-1069374488977.1216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-4455727037.4046736</v>
      </c>
      <c r="L3657" s="444">
        <f t="shared" ca="1" si="172"/>
        <v>-1073830216014.5262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-1073830216014.5262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-4474292566.7271929</v>
      </c>
      <c r="L3658" s="444">
        <f t="shared" ca="1" si="172"/>
        <v>-1078304508581.2534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-1078304508581.2534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-4492935452.4218893</v>
      </c>
      <c r="L3659" s="444">
        <f t="shared" ca="1" si="172"/>
        <v>-1082797444033.6753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-1082797444033.6753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-4511656016.8069811</v>
      </c>
      <c r="L3660" s="444">
        <f t="shared" ca="1" si="172"/>
        <v>-1087309100050.4823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-1087309100050.4823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-4530454583.5436764</v>
      </c>
      <c r="L3661" s="444">
        <f t="shared" ca="1" si="172"/>
        <v>-1091839554634.026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-1091839554634.026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-4549331477.6417751</v>
      </c>
      <c r="L3662" s="444">
        <f t="shared" ca="1" si="172"/>
        <v>-1096388886111.6677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-1096388886111.6677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-4568287025.4652824</v>
      </c>
      <c r="L3663" s="444">
        <f t="shared" ca="1" si="172"/>
        <v>-1100957173137.1331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-1100957173137.1331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-4587321554.7380543</v>
      </c>
      <c r="L3664" s="444">
        <f t="shared" ca="1" si="172"/>
        <v>-1105544494691.8711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-1105544494691.8711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-4606435394.5494633</v>
      </c>
      <c r="L3665" s="444">
        <f t="shared" ca="1" si="172"/>
        <v>-1110150930086.4207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-1110150930086.4207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-4625628875.3600864</v>
      </c>
      <c r="L3666" s="444">
        <f t="shared" ca="1" si="172"/>
        <v>-1114776558961.7808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-1114776558961.7808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-4644902329.0074196</v>
      </c>
      <c r="L3667" s="444">
        <f t="shared" ca="1" si="172"/>
        <v>-1119421461290.7881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-1119421461290.7881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-4664256088.7116165</v>
      </c>
      <c r="L3668" s="444">
        <f t="shared" ca="1" si="172"/>
        <v>-1124085717379.4998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-1124085717379.4998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-4683690489.0812492</v>
      </c>
      <c r="L3669" s="444">
        <f t="shared" ca="1" si="172"/>
        <v>-1128769407868.5811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-1128769407868.5811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-4703205866.1190872</v>
      </c>
      <c r="L3670" s="444">
        <f t="shared" ca="1" si="172"/>
        <v>-1133472613734.7002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-1133472613734.7002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-4722802557.2279177</v>
      </c>
      <c r="L3671" s="444">
        <f t="shared" ca="1" si="172"/>
        <v>-1138195416291.9282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-1138195416291.9282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-4742480901.2163677</v>
      </c>
      <c r="L3672" s="444">
        <f t="shared" ca="1" si="172"/>
        <v>-1142937897193.1445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-1142937897193.1445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-4762241238.3047686</v>
      </c>
      <c r="L3673" s="444">
        <f t="shared" ca="1" si="172"/>
        <v>-1147700138431.4492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-1147700138431.4492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-4782083910.1310387</v>
      </c>
      <c r="L3674" s="444">
        <f t="shared" ca="1" si="172"/>
        <v>-1152482222341.5803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-1152482222341.5803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-4802009259.7565842</v>
      </c>
      <c r="L3675" s="444">
        <f t="shared" ca="1" si="172"/>
        <v>-1157284231601.3369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-1157284231601.3369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-4822017631.6722374</v>
      </c>
      <c r="L3676" s="444">
        <f t="shared" ca="1" si="172"/>
        <v>-1162106249233.009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-1162106249233.009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-4842109371.804204</v>
      </c>
      <c r="L3677" s="444">
        <f t="shared" ca="1" si="172"/>
        <v>-1166948358604.8132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-1166948358604.8132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-4862284827.5200548</v>
      </c>
      <c r="L3678" s="444">
        <f t="shared" ca="1" si="172"/>
        <v>-1171810643432.3333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-1171810643432.3333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-4882544347.6347218</v>
      </c>
      <c r="L3679" s="444">
        <f t="shared" ca="1" si="172"/>
        <v>-1176693187779.968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-1176693187779.968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-4902888282.4165335</v>
      </c>
      <c r="L3680" s="444">
        <f t="shared" ca="1" si="172"/>
        <v>-1181596076062.3845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-1181596076062.3845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-4923316983.5932684</v>
      </c>
      <c r="L3681" s="444">
        <f t="shared" ca="1" si="172"/>
        <v>-1186519393045.9778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-1186519393045.9778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-4943830804.3582411</v>
      </c>
      <c r="L3682" s="444">
        <f t="shared" ca="1" si="172"/>
        <v>-1191463223850.3359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-1191463223850.3359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-4964430099.3764</v>
      </c>
      <c r="L3683" s="444">
        <f t="shared" ca="1" si="172"/>
        <v>-1196427653949.7124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-1196427653949.7124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-4985115224.7904682</v>
      </c>
      <c r="L3684" s="444">
        <f t="shared" ca="1" si="172"/>
        <v>-1201412769174.5029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-1201412769174.5029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-5005886538.2270956</v>
      </c>
      <c r="L3685" s="444">
        <f t="shared" ca="1" si="172"/>
        <v>-1206418655712.73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-1206418655712.73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-5026744398.8030415</v>
      </c>
      <c r="L3686" s="444">
        <f t="shared" ca="1" si="172"/>
        <v>-1211445400111.533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-1211445400111.533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-5047689167.1313877</v>
      </c>
      <c r="L3687" s="444">
        <f t="shared" ca="1" si="172"/>
        <v>-1216493089278.6643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-1216493089278.6643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-5068721205.3277683</v>
      </c>
      <c r="L3688" s="444">
        <f t="shared" ca="1" si="172"/>
        <v>-1221561810483.9922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-1221561810483.9922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-5089840877.016634</v>
      </c>
      <c r="L3689" s="444">
        <f t="shared" ca="1" si="172"/>
        <v>-1226651651361.0088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-1226651651361.0088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-5111048547.3375368</v>
      </c>
      <c r="L3690" s="444">
        <f t="shared" ca="1" si="172"/>
        <v>-1231762699908.3464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-1231762699908.3464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-5132344582.9514437</v>
      </c>
      <c r="L3691" s="444">
        <f t="shared" ca="1" si="172"/>
        <v>-1236895044491.2979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-1236895044491.2979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-5153729352.0470743</v>
      </c>
      <c r="L3692" s="444">
        <f t="shared" ca="1" si="172"/>
        <v>-1242048773843.345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-1242048773843.345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-5175203224.347271</v>
      </c>
      <c r="L3693" s="444">
        <f t="shared" ca="1" si="172"/>
        <v>-1247223977067.6921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-1247223977067.6921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-5196766571.1153841</v>
      </c>
      <c r="L3694" s="444">
        <f t="shared" ca="1" si="172"/>
        <v>-1252420743638.8076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-1252420743638.8076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-5218419765.1616983</v>
      </c>
      <c r="L3695" s="444">
        <f t="shared" ca="1" si="172"/>
        <v>-1257639163403.9692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-1257639163403.9692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-5240163180.8498716</v>
      </c>
      <c r="L3696" s="444">
        <f t="shared" ca="1" si="172"/>
        <v>-1262879326584.8191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-1262879326584.8191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-5261997194.1034126</v>
      </c>
      <c r="L3697" s="444">
        <f t="shared" ca="1" si="172"/>
        <v>-1268141323778.9226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-1268141323778.9226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-5283922182.4121771</v>
      </c>
      <c r="L3698" s="444">
        <f t="shared" ca="1" si="172"/>
        <v>-1273425245961.3347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-1273425245961.3347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-5305938524.8388948</v>
      </c>
      <c r="L3699" s="444">
        <f t="shared" ca="1" si="172"/>
        <v>-1278731184486.1736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-1278731184486.1736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-5328046602.0257235</v>
      </c>
      <c r="L3700" s="444">
        <f t="shared" ca="1" si="172"/>
        <v>-1284059231088.1992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-1284059231088.1992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-5350246796.2008305</v>
      </c>
      <c r="L3701" s="444">
        <f t="shared" ca="1" si="172"/>
        <v>-1289409477884.4001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-1289409477884.4001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-5372539491.1850004</v>
      </c>
      <c r="L3702" s="444">
        <f t="shared" ca="1" si="172"/>
        <v>-1294782017375.5852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-1294782017375.5852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-5394925072.3982716</v>
      </c>
      <c r="L3703" s="444">
        <f t="shared" ca="1" si="172"/>
        <v>-1300176942447.9834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-1300176942447.9834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-5417403926.8665972</v>
      </c>
      <c r="L3704" s="444">
        <f t="shared" ca="1" si="172"/>
        <v>-1305594346374.8501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-1305594346374.8501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-5439976443.2285423</v>
      </c>
      <c r="L3705" s="444">
        <f t="shared" ca="1" si="172"/>
        <v>-1311034322818.0786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-1311034322818.0786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-5462643011.7419939</v>
      </c>
      <c r="L3706" s="444">
        <f t="shared" ca="1" si="172"/>
        <v>-1316496965829.8206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-1316496965829.8206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-5485404024.2909193</v>
      </c>
      <c r="L3707" s="444">
        <f t="shared" ca="1" si="172"/>
        <v>-1321982369854.1116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-1321982369854.1116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-5508259874.3921318</v>
      </c>
      <c r="L3708" s="444">
        <f t="shared" ca="1" si="172"/>
        <v>-1327490629728.5037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-1327490629728.5037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-5531210957.2020988</v>
      </c>
      <c r="L3709" s="444">
        <f t="shared" ca="1" si="172"/>
        <v>-1333021840685.7058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-1333021840685.7058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-5554257669.5237741</v>
      </c>
      <c r="L3710" s="444">
        <f t="shared" ca="1" si="172"/>
        <v>-1338576098355.2295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-1338576098355.2295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-5577400409.8134565</v>
      </c>
      <c r="L3711" s="444">
        <f t="shared" ca="1" si="172"/>
        <v>-1344153498765.043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-1344153498765.043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-5600639578.1876793</v>
      </c>
      <c r="L3712" s="444">
        <f t="shared" ca="1" si="172"/>
        <v>-1349754138343.2307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-1349754138343.2307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-5623975576.4301281</v>
      </c>
      <c r="L3713" s="444">
        <f t="shared" ca="1" si="172"/>
        <v>-1355378113919.6609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-1355378113919.6609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-5647408807.9985867</v>
      </c>
      <c r="L3714" s="444">
        <f t="shared" ca="1" si="172"/>
        <v>-1361025522727.6594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-1361025522727.6594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-5670939678.0319138</v>
      </c>
      <c r="L3715" s="444">
        <f t="shared" ca="1" si="172"/>
        <v>-1366696462405.6914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-1366696462405.6914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-5694568593.3570471</v>
      </c>
      <c r="L3716" s="444">
        <f t="shared" ca="1" si="172"/>
        <v>-1372391030999.0483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-1372391030999.0483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-5718295962.4960346</v>
      </c>
      <c r="L3717" s="444">
        <f t="shared" ca="1" si="172"/>
        <v>-1378109326961.5444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-1378109326961.5444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-5742122195.6731014</v>
      </c>
      <c r="L3718" s="444">
        <f t="shared" ca="1" si="172"/>
        <v>-1383851449157.2175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-1383851449157.2175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-5766047704.8217392</v>
      </c>
      <c r="L3719" s="444">
        <f t="shared" ca="1" si="172"/>
        <v>-1389617496862.0393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-1389617496862.0393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-5790072903.5918303</v>
      </c>
      <c r="L3720" s="444">
        <f t="shared" ca="1" si="172"/>
        <v>-1395407569765.6311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-1395407569765.6311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-5814198207.3567963</v>
      </c>
      <c r="L3721" s="444">
        <f t="shared" ca="1" si="172"/>
        <v>-1401221767972.9878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-1401221767972.9878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-5838424033.2207823</v>
      </c>
      <c r="L3722" s="444">
        <f t="shared" ca="1" si="172"/>
        <v>-1407060192006.2085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-1407060192006.2085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-5862750800.0258684</v>
      </c>
      <c r="L3723" s="444">
        <f t="shared" ca="1" si="172"/>
        <v>-1412922942806.2344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-1412922942806.2344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-5887178928.3593102</v>
      </c>
      <c r="L3724" s="444">
        <f t="shared" ca="1" si="172"/>
        <v>-1418810121734.5938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-1418810121734.5938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-5911708840.5608072</v>
      </c>
      <c r="L3725" s="444">
        <f t="shared" ca="1" si="172"/>
        <v>-1424721830575.1545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-1424721830575.1545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-5936340960.7298107</v>
      </c>
      <c r="L3726" s="444">
        <f t="shared" ca="1" si="172"/>
        <v>-1430658171535.8843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-1430658171535.8843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-5961075714.732851</v>
      </c>
      <c r="L3727" s="444">
        <f t="shared" ca="1" si="172"/>
        <v>-1436619247250.6172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-1436619247250.6172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-5985913530.2109051</v>
      </c>
      <c r="L3728" s="444">
        <f t="shared" ca="1" si="172"/>
        <v>-1442605160780.8281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-1442605160780.8281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-6010854836.5867834</v>
      </c>
      <c r="L3729" s="444">
        <f t="shared" ca="1" si="172"/>
        <v>-1448616015617.4148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-1448616015617.4148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-6035900065.0725613</v>
      </c>
      <c r="L3730" s="444">
        <f t="shared" ca="1" si="172"/>
        <v>-1454651915682.4873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-1454651915682.4873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-6061049648.6770306</v>
      </c>
      <c r="L3731" s="444">
        <f t="shared" ca="1" si="172"/>
        <v>-1460712965331.1643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-1460712965331.1643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-6086304022.2131844</v>
      </c>
      <c r="L3732" s="444">
        <f t="shared" ca="1" si="172"/>
        <v>-1466799269353.3774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-1466799269353.3774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-6111663622.3057394</v>
      </c>
      <c r="L3733" s="444">
        <f t="shared" ca="1" si="172"/>
        <v>-1472910932975.6831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-1472910932975.6831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-6137128887.3986797</v>
      </c>
      <c r="L3734" s="444">
        <f t="shared" ca="1" si="172"/>
        <v>-1479048061863.0818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-1479048061863.0818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-6162700257.7628403</v>
      </c>
      <c r="L3735" s="444">
        <f t="shared" ca="1" si="172"/>
        <v>-1485210762120.8447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-1485210762120.8447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-6188378175.50352</v>
      </c>
      <c r="L3736" s="444">
        <f t="shared" ca="1" si="172"/>
        <v>-1491399140296.3481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-1491399140296.3481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-6214163084.5681171</v>
      </c>
      <c r="L3737" s="444">
        <f t="shared" ca="1" si="172"/>
        <v>-1497613303380.9163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-1497613303380.9163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-6240055430.7538176</v>
      </c>
      <c r="L3738" s="444">
        <f t="shared" ca="1" si="172"/>
        <v>-1503853358811.6702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-1503853358811.6702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-6266055661.715292</v>
      </c>
      <c r="L3739" s="444">
        <f t="shared" ca="1" si="172"/>
        <v>-1510119414473.3855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-1510119414473.3855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-6292164226.9724398</v>
      </c>
      <c r="L3740" s="444">
        <f t="shared" ca="1" si="172"/>
        <v>-1516411578700.3579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-1516411578700.3579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-6318381577.9181576</v>
      </c>
      <c r="L3741" s="444">
        <f t="shared" ca="1" si="172"/>
        <v>-1522729960278.2761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-1522729960278.2761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-6344708167.8261509</v>
      </c>
      <c r="L3742" s="444">
        <f t="shared" ca="1" si="172"/>
        <v>-1529074668446.1023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-1529074668446.1023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-6371144451.8587599</v>
      </c>
      <c r="L3743" s="444">
        <f t="shared" ca="1" si="172"/>
        <v>-1535445812897.9609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-1535445812897.9609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-6397690887.0748367</v>
      </c>
      <c r="L3744" s="444">
        <f t="shared" ca="1" si="172"/>
        <v>-1541843503785.0359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-1541843503785.0359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-6424347932.4376497</v>
      </c>
      <c r="L3745" s="444">
        <f t="shared" ca="1" si="172"/>
        <v>-1548267851717.4736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-1548267851717.4736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-6451116048.8228064</v>
      </c>
      <c r="L3746" s="444">
        <f t="shared" ca="1" si="172"/>
        <v>-1554718967766.2964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-1554718967766.2964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-6477995699.0262346</v>
      </c>
      <c r="L3747" s="444">
        <f t="shared" ca="1" si="172"/>
        <v>-1561196963465.3225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-1561196963465.3225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-6504987347.7721767</v>
      </c>
      <c r="L3748" s="444">
        <f t="shared" ca="1" si="172"/>
        <v>-1567701950813.0947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-1567701950813.0947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-6532091461.7212276</v>
      </c>
      <c r="L3749" s="444">
        <f t="shared" ca="1" si="172"/>
        <v>-1574234042274.8159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-1574234042274.8159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-6559308509.4783993</v>
      </c>
      <c r="L3750" s="444">
        <f t="shared" ca="1" si="172"/>
        <v>-1580793350784.2944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-1580793350784.2944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-6586638961.6012268</v>
      </c>
      <c r="L3751" s="444">
        <f t="shared" ca="1" si="172"/>
        <v>-1587379989745.8958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-1587379989745.8958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-6614083290.6078987</v>
      </c>
      <c r="L3752" s="444">
        <f t="shared" ca="1" si="172"/>
        <v>-1593994073036.5037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-1593994073036.5037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-6641641970.9854317</v>
      </c>
      <c r="L3753" s="444">
        <f t="shared" ca="1" si="172"/>
        <v>-1600635715007.489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-1600635715007.489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-6669315479.1978712</v>
      </c>
      <c r="L3754" s="444">
        <f t="shared" ca="1" si="172"/>
        <v>-1607305030486.6868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-1607305030486.6868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-6697104293.6945286</v>
      </c>
      <c r="L3755" s="444">
        <f t="shared" ca="1" si="172"/>
        <v>-1614002134780.3813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-1614002134780.3813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-6725008894.9182558</v>
      </c>
      <c r="L3756" s="444">
        <f t="shared" ca="1" si="172"/>
        <v>-1620727143675.2996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-1620727143675.2996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-6753029765.3137484</v>
      </c>
      <c r="L3757" s="444">
        <f t="shared" ca="1" si="172"/>
        <v>-1627480173440.6133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-1627480173440.6133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-6781167389.3358889</v>
      </c>
      <c r="L3758" s="444">
        <f t="shared" ca="1" si="172"/>
        <v>-1634261340829.9492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-1634261340829.9492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-6809422253.4581213</v>
      </c>
      <c r="L3759" s="444">
        <f t="shared" ca="1" si="172"/>
        <v>-1641070763083.4072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-1641070763083.4072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-6837794846.1808634</v>
      </c>
      <c r="L3760" s="444">
        <f t="shared" ca="1" si="172"/>
        <v>-1647908557929.5881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-1647908557929.5881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-6866285658.0399504</v>
      </c>
      <c r="L3761" s="444">
        <f t="shared" ca="1" si="172"/>
        <v>-1654774843587.6282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-1654774843587.6282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-6894895181.6151171</v>
      </c>
      <c r="L3762" s="444">
        <f t="shared" ca="1" si="172"/>
        <v>-1661669738769.2434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-1661669738769.2434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-6923623911.5385141</v>
      </c>
      <c r="L3763" s="444">
        <f t="shared" ca="1" si="172"/>
        <v>-1668593362680.782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-1668593362680.782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-6952472344.5032578</v>
      </c>
      <c r="L3764" s="444">
        <f t="shared" ca="1" si="172"/>
        <v>-1675545835025.2852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-1675545835025.2852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-6981440979.2720213</v>
      </c>
      <c r="L3765" s="444">
        <f t="shared" ca="1" si="172"/>
        <v>-1682527276004.5571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-1682527276004.5571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-7010530316.6856546</v>
      </c>
      <c r="L3766" s="444">
        <f t="shared" ca="1" si="172"/>
        <v>-1689537806321.2427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-1689537806321.2427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-7039740859.6718445</v>
      </c>
      <c r="L3767" s="444">
        <f t="shared" ca="1" si="172"/>
        <v>-1696577547180.9146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-1696577547180.9146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-7069073113.2538109</v>
      </c>
      <c r="L3768" s="444">
        <f t="shared" ca="1" si="172"/>
        <v>-1703646620294.1685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-1703646620294.1685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-7098527584.5590353</v>
      </c>
      <c r="L3769" s="444">
        <f t="shared" ca="1" si="172"/>
        <v>-1710745147878.7275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-1710745147878.7275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-7128104782.8280315</v>
      </c>
      <c r="L3770" s="444">
        <f t="shared" ca="1" si="172"/>
        <v>-1717873252661.5557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-1717873252661.5557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-7157805219.4231482</v>
      </c>
      <c r="L3771" s="444">
        <f t="shared" ca="1" si="172"/>
        <v>-1725031057880.9788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-1725031057880.9788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-7187629407.8374109</v>
      </c>
      <c r="L3772" s="444">
        <f t="shared" ca="1" si="172"/>
        <v>-1732218687288.8162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-1732218687288.8162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-7217577863.7034006</v>
      </c>
      <c r="L3773" s="444">
        <f t="shared" ca="1" si="172"/>
        <v>-1739436265152.5195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-1739436265152.5195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-7247651104.802165</v>
      </c>
      <c r="L3774" s="444">
        <f t="shared" ca="1" si="172"/>
        <v>-1746683916257.3218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-1746683916257.3218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-7277849651.0721741</v>
      </c>
      <c r="L3775" s="444">
        <f t="shared" ca="1" si="172"/>
        <v>-1753961765908.394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-1753961765908.394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-7308174024.6183071</v>
      </c>
      <c r="L3776" s="444">
        <f t="shared" ca="1" si="172"/>
        <v>-1761269939933.0125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-1761269939933.0125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-7338624749.7208862</v>
      </c>
      <c r="L3777" s="444">
        <f t="shared" ca="1" si="172"/>
        <v>-1768608564682.7334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-1768608564682.7334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-7369202352.8447237</v>
      </c>
      <c r="L3778" s="444">
        <f t="shared" ca="1" si="172"/>
        <v>-1775977767035.5781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-1775977767035.5781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-7399907362.648242</v>
      </c>
      <c r="L3779" s="444">
        <f t="shared" ca="1" si="172"/>
        <v>-1783377674398.2263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-1783377674398.2263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-7430740309.99261</v>
      </c>
      <c r="L3780" s="444">
        <f t="shared" ca="1" si="172"/>
        <v>-1790808414708.219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-1790808414708.219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-7461701727.9509125</v>
      </c>
      <c r="L3781" s="444">
        <f t="shared" ca="1" si="172"/>
        <v>-1798270116436.1699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-1798270116436.1699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-7492792151.8173733</v>
      </c>
      <c r="L3782" s="444">
        <f t="shared" ca="1" si="172"/>
        <v>-1805762908587.9873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-1805762908587.9873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-7524012119.1166134</v>
      </c>
      <c r="L3783" s="444">
        <f t="shared" ca="1" si="172"/>
        <v>-1813286920707.104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-1813286920707.104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-7555362169.6129332</v>
      </c>
      <c r="L3784" s="444">
        <f t="shared" ca="1" si="172"/>
        <v>-1820842282876.717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-1820842282876.717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-7586842845.3196535</v>
      </c>
      <c r="L3785" s="444">
        <f t="shared" ca="1" si="172"/>
        <v>-1828429125722.0366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-1828429125722.0366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-7618454690.5084858</v>
      </c>
      <c r="L3786" s="444">
        <f t="shared" ca="1" si="172"/>
        <v>-1836047580412.5452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-1836047580412.5452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-7650198251.7189379</v>
      </c>
      <c r="L3787" s="444">
        <f t="shared" ca="1" si="172"/>
        <v>-1843697778664.2642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-1843697778664.2642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-7682074077.767766</v>
      </c>
      <c r="L3788" s="444">
        <f t="shared" ca="1" si="172"/>
        <v>-1851379852742.032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-1851379852742.032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-7714082719.7584677</v>
      </c>
      <c r="L3789" s="444">
        <f t="shared" ca="1" si="172"/>
        <v>-1859093935461.7905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-1859093935461.7905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-7746224731.0907936</v>
      </c>
      <c r="L3790" s="444">
        <f t="shared" ca="1" si="172"/>
        <v>-1866840160192.8813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-1866840160192.8813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-7778500667.4703388</v>
      </c>
      <c r="L3791" s="444">
        <f t="shared" ca="1" si="172"/>
        <v>-1874618660860.3518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-1874618660860.3518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-7810911086.9181328</v>
      </c>
      <c r="L3792" s="444">
        <f t="shared" ca="1" si="172"/>
        <v>-1882429571947.27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-1882429571947.27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-7843456549.7802916</v>
      </c>
      <c r="L3793" s="444">
        <f t="shared" ca="1" si="172"/>
        <v>-1890273028497.0503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-1890273028497.0503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-7876137618.7377081</v>
      </c>
      <c r="L3794" s="444">
        <f t="shared" ca="1" si="172"/>
        <v>-1898149166115.7881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-1898149166115.7881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-7908954858.8157835</v>
      </c>
      <c r="L3795" s="444">
        <f t="shared" ca="1" si="172"/>
        <v>-1906058120974.6038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-1906058120974.6038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-7941908837.3941822</v>
      </c>
      <c r="L3796" s="444">
        <f t="shared" ca="1" si="172"/>
        <v>-1914000029811.998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-1914000029811.998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-7975000124.2166576</v>
      </c>
      <c r="L3797" s="444">
        <f t="shared" ca="1" si="172"/>
        <v>-1921975029936.2146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-1921975029936.2146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-8008229291.4008942</v>
      </c>
      <c r="L3798" s="444">
        <f t="shared" ca="1" si="172"/>
        <v>-1929983259227.6155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-1929983259227.6155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-8041596913.4483967</v>
      </c>
      <c r="L3799" s="444">
        <f t="shared" ca="1" si="172"/>
        <v>-1938024856141.064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-1938024856141.064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-8075103567.2544336</v>
      </c>
      <c r="L3800" s="444">
        <f t="shared" ca="1" si="172"/>
        <v>-1946099959708.3184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-1946099959708.3184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-8108749832.1179934</v>
      </c>
      <c r="L3801" s="444">
        <f t="shared" ca="1" si="172"/>
        <v>-1954208709540.4363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-1954208709540.4363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-8142536289.7518177</v>
      </c>
      <c r="L3802" s="444">
        <f t="shared" ca="1" si="172"/>
        <v>-1962351245830.188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-1962351245830.188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-8176463524.29245</v>
      </c>
      <c r="L3803" s="444">
        <f t="shared" ca="1" si="172"/>
        <v>-1970527709354.4805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-1970527709354.4805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-8210532122.3103352</v>
      </c>
      <c r="L3804" s="444">
        <f t="shared" ca="1" si="172"/>
        <v>-1978738241476.7908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-1978738241476.7908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-8244742672.8199615</v>
      </c>
      <c r="L3805" s="444">
        <f t="shared" ca="1" si="172"/>
        <v>-1986982984149.6108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-1986982984149.6108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-8279095767.2900438</v>
      </c>
      <c r="L3806" s="444">
        <f t="shared" ca="1" si="172"/>
        <v>-1995262079916.9009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-1995262079916.9009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-8313591999.6537533</v>
      </c>
      <c r="L3807" s="444">
        <f t="shared" ca="1" si="172"/>
        <v>-2003575671916.5547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-2003575671916.5547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-8348231966.3189774</v>
      </c>
      <c r="L3808" s="444">
        <f t="shared" ca="1" si="172"/>
        <v>-2011923903882.8738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-2011923903882.8738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-8383016266.1786404</v>
      </c>
      <c r="L3809" s="444">
        <f t="shared" ca="1" si="172"/>
        <v>-2020306920149.0525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-2020306920149.0525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-8417945500.6210518</v>
      </c>
      <c r="L3810" s="444">
        <f t="shared" ca="1" si="172"/>
        <v>-2028724865649.6736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-2028724865649.6736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-8453020273.5403051</v>
      </c>
      <c r="L3811" s="444">
        <f t="shared" ca="1" si="172"/>
        <v>-2037177885923.2139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-2037177885923.2139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-8488241191.3467236</v>
      </c>
      <c r="L3812" s="444">
        <f t="shared" ca="1" si="172"/>
        <v>-2045666127114.5605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-2045666127114.5605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-8523608862.977334</v>
      </c>
      <c r="L3813" s="444">
        <f t="shared" ca="1" si="172"/>
        <v>-2054189735977.5378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-2054189735977.5378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-8559123899.9064064</v>
      </c>
      <c r="L3814" s="444">
        <f t="shared" ca="1" si="172"/>
        <v>-2062748859877.4443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-2062748859877.4443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-8594786916.1560173</v>
      </c>
      <c r="L3815" s="444">
        <f t="shared" ca="1" si="172"/>
        <v>-2071343646793.6003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-2071343646793.6003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-8630598528.3066673</v>
      </c>
      <c r="L3816" s="444">
        <f t="shared" ca="1" si="172"/>
        <v>-2079974245321.907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-2079974245321.907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-8666559355.507946</v>
      </c>
      <c r="L3817" s="444">
        <f t="shared" ca="1" si="172"/>
        <v>-2088640804677.415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-2088640804677.415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-8702670019.4892273</v>
      </c>
      <c r="L3818" s="444">
        <f t="shared" ca="1" si="172"/>
        <v>-2097343474696.9043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-2097343474696.9043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-8738931144.5704346</v>
      </c>
      <c r="L3819" s="444">
        <f t="shared" ca="1" si="172"/>
        <v>-2106082405841.4746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-2106082405841.4746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-8775343357.6728115</v>
      </c>
      <c r="L3820" s="444">
        <f t="shared" ca="1" si="172"/>
        <v>-2114857749199.1475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-2114857749199.1475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-8811907288.3297825</v>
      </c>
      <c r="L3821" s="444">
        <f t="shared" ca="1" si="172"/>
        <v>-2123669656487.4773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-2123669656487.4773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-8848623568.6978226</v>
      </c>
      <c r="L3822" s="444">
        <f t="shared" ca="1" si="172"/>
        <v>-2132518280056.175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-2132518280056.175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-8885492833.5673962</v>
      </c>
      <c r="L3823" s="444">
        <f t="shared" ca="1" si="172"/>
        <v>-2141403772889.7424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-2141403772889.7424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-8922515720.3739262</v>
      </c>
      <c r="L3824" s="444">
        <f t="shared" ca="1" si="172"/>
        <v>-2150326288610.1165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-2150326288610.1165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-8959692869.2088203</v>
      </c>
      <c r="L3825" s="444">
        <f t="shared" ca="1" si="172"/>
        <v>-2159285981479.3252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-2159285981479.3252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-8997024922.8305206</v>
      </c>
      <c r="L3826" s="444">
        <f t="shared" ca="1" si="172"/>
        <v>-2168283006402.1558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-2168283006402.1558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-9034512526.6756496</v>
      </c>
      <c r="L3827" s="444">
        <f t="shared" ca="1" si="172"/>
        <v>-2177317518928.8313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-2177317518928.8313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-9072156328.8701305</v>
      </c>
      <c r="L3828" s="444">
        <f t="shared" ca="1" si="172"/>
        <v>-2186389675257.7014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-2186389675257.7014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-9109956980.2404232</v>
      </c>
      <c r="L3829" s="444">
        <f t="shared" ca="1" si="172"/>
        <v>-2195499632237.9419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-2195499632237.9419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-9147915134.3247585</v>
      </c>
      <c r="L3830" s="444">
        <f t="shared" ca="1" si="172"/>
        <v>-2204647547372.2666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-2204647547372.2666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-9186031447.3844433</v>
      </c>
      <c r="L3831" s="444">
        <f t="shared" ca="1" si="172"/>
        <v>-2213833578819.6509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-2213833578819.6509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-9224306578.4152126</v>
      </c>
      <c r="L3832" s="444">
        <f t="shared" ca="1" si="172"/>
        <v>-2223057885398.0659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-2223057885398.0659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-9262741189.1586075</v>
      </c>
      <c r="L3833" s="444">
        <f t="shared" ref="L3833:L4087" ca="1" si="177">I3833-J3833+K3833</f>
        <v>-2232320626587.2246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-2232320626587.2246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-9301335944.1134357</v>
      </c>
      <c r="L3834" s="444">
        <f t="shared" ca="1" si="177"/>
        <v>-2241621962531.3379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-2241621962531.3379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-9340091510.5472412</v>
      </c>
      <c r="L3835" s="444">
        <f t="shared" ca="1" si="177"/>
        <v>-2250962054041.8853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-2250962054041.8853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-9379008558.5078545</v>
      </c>
      <c r="L3836" s="444">
        <f t="shared" ca="1" si="177"/>
        <v>-2260341062600.3931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-2260341062600.3931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-9418087760.8349705</v>
      </c>
      <c r="L3837" s="444">
        <f t="shared" ca="1" si="177"/>
        <v>-2269759150361.228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-2269759150361.228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-9457329793.1717834</v>
      </c>
      <c r="L3838" s="444">
        <f t="shared" ca="1" si="177"/>
        <v>-2279216480154.3999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-2279216480154.3999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-9496735333.9766655</v>
      </c>
      <c r="L3839" s="444">
        <f t="shared" ca="1" si="177"/>
        <v>-2288713215488.3765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-2288713215488.3765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-9536305064.5349026</v>
      </c>
      <c r="L3840" s="444">
        <f t="shared" ca="1" si="177"/>
        <v>-2298249520552.9111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-2298249520552.9111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-9576039668.9704628</v>
      </c>
      <c r="L3841" s="444">
        <f t="shared" ca="1" si="177"/>
        <v>-2307825560221.8818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-2307825560221.8818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-9615939834.2578411</v>
      </c>
      <c r="L3842" s="444">
        <f t="shared" ca="1" si="177"/>
        <v>-2317441500056.1396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-2317441500056.1396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-9656006250.2339153</v>
      </c>
      <c r="L3843" s="444">
        <f t="shared" ca="1" si="177"/>
        <v>-2327097506306.3735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-2327097506306.3735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-9696239609.60989</v>
      </c>
      <c r="L3844" s="444">
        <f t="shared" ca="1" si="177"/>
        <v>-2336793745915.9834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-2336793745915.9834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-9736640607.9832649</v>
      </c>
      <c r="L3845" s="444">
        <f t="shared" ca="1" si="177"/>
        <v>-2346530386523.9668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-2346530386523.9668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-9777209943.8498611</v>
      </c>
      <c r="L3846" s="444">
        <f t="shared" ca="1" si="177"/>
        <v>-2356307596467.8169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-2356307596467.8169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-9817948318.6159039</v>
      </c>
      <c r="L3847" s="444">
        <f t="shared" ca="1" si="177"/>
        <v>-2366125544786.4326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-2366125544786.4326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-9858856436.610136</v>
      </c>
      <c r="L3848" s="444">
        <f t="shared" ca="1" si="177"/>
        <v>-2375984401223.043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-2375984401223.043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-9899935005.0960121</v>
      </c>
      <c r="L3849" s="444">
        <f t="shared" ca="1" si="177"/>
        <v>-2385884336228.1392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-2385884336228.1392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-9941184734.2839127</v>
      </c>
      <c r="L3850" s="444">
        <f t="shared" ca="1" si="177"/>
        <v>-2395825520962.4229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-2395825520962.4229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-9982606337.3434277</v>
      </c>
      <c r="L3851" s="444">
        <f t="shared" ca="1" si="177"/>
        <v>-2405808127299.7661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-2405808127299.7661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-10024200530.415691</v>
      </c>
      <c r="L3852" s="444">
        <f t="shared" ca="1" si="177"/>
        <v>-2415832327830.1816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-2415832327830.1816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-10065968032.625757</v>
      </c>
      <c r="L3853" s="444">
        <f t="shared" ca="1" si="177"/>
        <v>-2425898295862.8076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-2425898295862.8076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-10107909566.095032</v>
      </c>
      <c r="L3854" s="444">
        <f t="shared" ca="1" si="177"/>
        <v>-2436006205428.9028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-2436006205428.9028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-10150025855.953762</v>
      </c>
      <c r="L3855" s="444">
        <f t="shared" ca="1" si="177"/>
        <v>-2446156231284.8564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-2446156231284.8564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-10192317630.353569</v>
      </c>
      <c r="L3856" s="444">
        <f t="shared" ca="1" si="177"/>
        <v>-2456348548915.21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-2456348548915.21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-10234785620.480042</v>
      </c>
      <c r="L3857" s="444">
        <f t="shared" ca="1" si="177"/>
        <v>-2466583334535.6899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-2466583334535.6899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-10277430560.565374</v>
      </c>
      <c r="L3858" s="444">
        <f t="shared" ca="1" si="177"/>
        <v>-2476860765096.2554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-2476860765096.2554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-10320253187.901064</v>
      </c>
      <c r="L3859" s="444">
        <f t="shared" ca="1" si="177"/>
        <v>-2487181018284.1563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-2487181018284.1563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-10363254242.850651</v>
      </c>
      <c r="L3860" s="444">
        <f t="shared" ca="1" si="177"/>
        <v>-2497544272527.0068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-2497544272527.0068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-10406434468.862528</v>
      </c>
      <c r="L3861" s="444">
        <f t="shared" ca="1" si="177"/>
        <v>-2507950706995.8691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-2507950706995.8691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-10449794612.482788</v>
      </c>
      <c r="L3862" s="444">
        <f t="shared" ca="1" si="177"/>
        <v>-2518400501608.3521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-2518400501608.3521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-10493335423.368134</v>
      </c>
      <c r="L3863" s="444">
        <f t="shared" ca="1" si="177"/>
        <v>-2528893837031.7202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-2528893837031.7202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-10537057654.298834</v>
      </c>
      <c r="L3864" s="444">
        <f t="shared" ca="1" si="177"/>
        <v>-2539430894686.019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-2539430894686.019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-10580962061.191746</v>
      </c>
      <c r="L3865" s="444">
        <f t="shared" ca="1" si="177"/>
        <v>-2550011856747.2109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-2550011856747.2109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-10625049403.113379</v>
      </c>
      <c r="L3866" s="444">
        <f t="shared" ca="1" si="177"/>
        <v>-2560636906150.3242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-2560636906150.3242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-10669320442.293018</v>
      </c>
      <c r="L3867" s="444">
        <f t="shared" ca="1" si="177"/>
        <v>-2571306226592.6172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-2571306226592.6172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-10713775944.135904</v>
      </c>
      <c r="L3868" s="444">
        <f t="shared" ca="1" si="177"/>
        <v>-2582020002536.7529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-2582020002536.7529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-10758416677.236471</v>
      </c>
      <c r="L3869" s="444">
        <f t="shared" ca="1" si="177"/>
        <v>-2592778419213.9893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-2592778419213.9893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-10803243413.391623</v>
      </c>
      <c r="L3870" s="444">
        <f t="shared" ca="1" si="177"/>
        <v>-2603581662627.3809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-2603581662627.3809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-10848256927.614086</v>
      </c>
      <c r="L3871" s="444">
        <f t="shared" ca="1" si="177"/>
        <v>-2614429919554.9951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-2614429919554.9951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-10893457998.145813</v>
      </c>
      <c r="L3872" s="444">
        <f t="shared" ca="1" si="177"/>
        <v>-2625323377553.1411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-2625323377553.1411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-10938847406.47142</v>
      </c>
      <c r="L3873" s="444">
        <f t="shared" ca="1" si="177"/>
        <v>-2636262224959.6123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-2636262224959.6123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-10984425937.331718</v>
      </c>
      <c r="L3874" s="444">
        <f t="shared" ca="1" si="177"/>
        <v>-2647246650896.9438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-2647246650896.9438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-11030194378.737267</v>
      </c>
      <c r="L3875" s="444">
        <f t="shared" ca="1" si="177"/>
        <v>-2658276845275.6812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-2658276845275.6812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-11076153521.982004</v>
      </c>
      <c r="L3876" s="444">
        <f t="shared" ca="1" si="177"/>
        <v>-2669352998797.6631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-2669352998797.6631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-11122304161.656929</v>
      </c>
      <c r="L3877" s="444">
        <f t="shared" ca="1" si="177"/>
        <v>-2680475302959.3198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-2680475302959.3198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-11168647095.663832</v>
      </c>
      <c r="L3878" s="444">
        <f t="shared" ca="1" si="177"/>
        <v>-2691643950054.9839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-2691643950054.9839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-11215183125.229099</v>
      </c>
      <c r="L3879" s="444">
        <f t="shared" ca="1" si="177"/>
        <v>-2702859133180.2129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-2702859133180.2129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-11261913054.917553</v>
      </c>
      <c r="L3880" s="444">
        <f t="shared" ca="1" si="177"/>
        <v>-2714121046235.1304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-2714121046235.1304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-11308837692.646376</v>
      </c>
      <c r="L3881" s="444">
        <f t="shared" ca="1" si="177"/>
        <v>-2725429883927.7769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-2725429883927.7769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-11355957849.69907</v>
      </c>
      <c r="L3882" s="444">
        <f t="shared" ca="1" si="177"/>
        <v>-2736785841777.4761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-2736785841777.4761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-11403274340.739483</v>
      </c>
      <c r="L3883" s="444">
        <f t="shared" ca="1" si="177"/>
        <v>-2748189116118.2153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-2748189116118.2153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-11450787983.825897</v>
      </c>
      <c r="L3884" s="444">
        <f t="shared" ca="1" si="177"/>
        <v>-2759639904102.041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-2759639904102.041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-11498499600.425171</v>
      </c>
      <c r="L3885" s="444">
        <f t="shared" ca="1" si="177"/>
        <v>-2771138403702.4663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-2771138403702.4663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-11546410015.426943</v>
      </c>
      <c r="L3886" s="444">
        <f t="shared" ca="1" si="177"/>
        <v>-2782684813717.8931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-2782684813717.8931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-11594520057.157888</v>
      </c>
      <c r="L3887" s="444">
        <f t="shared" ca="1" si="177"/>
        <v>-2794279333775.0508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-2794279333775.0508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-11642830557.396046</v>
      </c>
      <c r="L3888" s="444">
        <f t="shared" ca="1" si="177"/>
        <v>-2805922164332.4468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-2805922164332.4468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-11691342351.385195</v>
      </c>
      <c r="L3889" s="444">
        <f t="shared" ca="1" si="177"/>
        <v>-2817613506683.832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-2817613506683.832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-11740056277.8493</v>
      </c>
      <c r="L3890" s="444">
        <f t="shared" ca="1" si="177"/>
        <v>-2829353562961.6812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-2829353562961.6812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-11788973179.007004</v>
      </c>
      <c r="L3891" s="444">
        <f t="shared" ca="1" si="177"/>
        <v>-2841142536140.688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-2841142536140.688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-11838093900.586201</v>
      </c>
      <c r="L3892" s="444">
        <f t="shared" ca="1" si="177"/>
        <v>-2852980630041.2744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-2852980630041.2744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-11887419291.838644</v>
      </c>
      <c r="L3893" s="444">
        <f t="shared" ca="1" si="177"/>
        <v>-2864868049333.1133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-2864868049333.1133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-11936950205.554638</v>
      </c>
      <c r="L3894" s="444">
        <f t="shared" ca="1" si="177"/>
        <v>-2876804999538.668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-2876804999538.668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-11986687498.077784</v>
      </c>
      <c r="L3895" s="444">
        <f t="shared" ca="1" si="177"/>
        <v>-2888791687036.7456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-2888791687036.7456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-12036632029.319773</v>
      </c>
      <c r="L3896" s="444">
        <f t="shared" ca="1" si="177"/>
        <v>-2900828319066.0654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-2900828319066.0654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-12086784662.775272</v>
      </c>
      <c r="L3897" s="444">
        <f t="shared" ca="1" si="177"/>
        <v>-2912915103728.8408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-2912915103728.8408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-12137146265.536837</v>
      </c>
      <c r="L3898" s="444">
        <f t="shared" ca="1" si="177"/>
        <v>-2925052249994.3774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-2925052249994.3774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-12187717708.309906</v>
      </c>
      <c r="L3899" s="444">
        <f t="shared" ca="1" si="177"/>
        <v>-2937239967702.6875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-2937239967702.6875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-12238499865.427864</v>
      </c>
      <c r="L3900" s="444">
        <f t="shared" ca="1" si="177"/>
        <v>-2949478467568.1152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-2949478467568.1152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-12289493614.867147</v>
      </c>
      <c r="L3901" s="444">
        <f t="shared" ca="1" si="177"/>
        <v>-2961767961182.9824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-2961767961182.9824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-12340699838.262426</v>
      </c>
      <c r="L3902" s="444">
        <f t="shared" ca="1" si="177"/>
        <v>-2974108661021.2446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-2974108661021.2446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-12392119420.921852</v>
      </c>
      <c r="L3903" s="444">
        <f t="shared" ca="1" si="177"/>
        <v>-2986500780442.1665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-2986500780442.1665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-12443753251.84236</v>
      </c>
      <c r="L3904" s="444">
        <f t="shared" ca="1" si="177"/>
        <v>-2998944533694.0088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-2998944533694.0088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-12495602223.725037</v>
      </c>
      <c r="L3905" s="444">
        <f t="shared" ca="1" si="177"/>
        <v>-3011440135917.7339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-3011440135917.7339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-12547667232.990559</v>
      </c>
      <c r="L3906" s="444">
        <f t="shared" ca="1" si="177"/>
        <v>-3023987803150.7246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-3023987803150.7246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-12599949179.794685</v>
      </c>
      <c r="L3907" s="444">
        <f t="shared" ca="1" si="177"/>
        <v>-3036587752330.5195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-3036587752330.5195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-12652448968.043831</v>
      </c>
      <c r="L3908" s="444">
        <f t="shared" ca="1" si="177"/>
        <v>-3049240201298.5635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-3049240201298.5635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-12705167505.410681</v>
      </c>
      <c r="L3909" s="444">
        <f t="shared" ca="1" si="177"/>
        <v>-3061945368803.9741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-3061945368803.9741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-12758105703.349892</v>
      </c>
      <c r="L3910" s="444">
        <f t="shared" ca="1" si="177"/>
        <v>-3074703474507.3242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-3074703474507.3242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-12811264477.113852</v>
      </c>
      <c r="L3911" s="444">
        <f t="shared" ca="1" si="177"/>
        <v>-3087514738984.438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-3087514738984.438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-12864644745.768492</v>
      </c>
      <c r="L3912" s="444">
        <f t="shared" ca="1" si="177"/>
        <v>-3100379383730.2065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-3100379383730.2065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-12918247432.209194</v>
      </c>
      <c r="L3913" s="444">
        <f t="shared" ca="1" si="177"/>
        <v>-3113297631162.4155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-3113297631162.4155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-12972073463.176731</v>
      </c>
      <c r="L3914" s="444">
        <f t="shared" ca="1" si="177"/>
        <v>-3126269704625.5923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-3126269704625.5923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-13026123769.2733</v>
      </c>
      <c r="L3915" s="444">
        <f t="shared" ca="1" si="177"/>
        <v>-3139295828394.8657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-3139295828394.8657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-13080399284.978607</v>
      </c>
      <c r="L3916" s="444">
        <f t="shared" ca="1" si="177"/>
        <v>-3152376227679.8442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-3152376227679.8442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-13134900948.666018</v>
      </c>
      <c r="L3917" s="444">
        <f t="shared" ca="1" si="177"/>
        <v>-3165511128628.5103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-3165511128628.5103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-13189629702.618793</v>
      </c>
      <c r="L3918" s="444">
        <f t="shared" ca="1" si="177"/>
        <v>-3178700758331.1289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-3178700758331.1289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-13244586493.04637</v>
      </c>
      <c r="L3919" s="444">
        <f t="shared" ca="1" si="177"/>
        <v>-3191945344824.1753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-3191945344824.1753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-13299772270.100731</v>
      </c>
      <c r="L3920" s="444">
        <f t="shared" ca="1" si="177"/>
        <v>-3205245117094.2759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-3205245117094.2759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-13355187987.892817</v>
      </c>
      <c r="L3921" s="444">
        <f t="shared" ca="1" si="177"/>
        <v>-3218600305082.1685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-3218600305082.1685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-13410834604.509035</v>
      </c>
      <c r="L3922" s="444">
        <f t="shared" ca="1" si="177"/>
        <v>-3232011139686.6777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-3232011139686.6777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-13466713082.027824</v>
      </c>
      <c r="L3923" s="444">
        <f t="shared" ca="1" si="177"/>
        <v>-3245477852768.7056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-3245477852768.7056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-13522824386.536274</v>
      </c>
      <c r="L3924" s="444">
        <f t="shared" ca="1" si="177"/>
        <v>-3259000677155.2417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-3259000677155.2417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-13579169488.146841</v>
      </c>
      <c r="L3925" s="444">
        <f t="shared" ca="1" si="177"/>
        <v>-3272579846643.3887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-3272579846643.3887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-13635749361.01412</v>
      </c>
      <c r="L3926" s="444">
        <f t="shared" ca="1" si="177"/>
        <v>-3286215596004.4028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-3286215596004.4028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-13692564983.351679</v>
      </c>
      <c r="L3927" s="444">
        <f t="shared" ca="1" si="177"/>
        <v>-3299908160987.7544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-3299908160987.7544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-13749617337.448977</v>
      </c>
      <c r="L3928" s="444">
        <f t="shared" ca="1" si="177"/>
        <v>-3313657778325.2036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-3313657778325.2036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-13806907409.688349</v>
      </c>
      <c r="L3929" s="444">
        <f t="shared" ca="1" si="177"/>
        <v>-3327464685734.8921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-3327464685734.8921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-13864436190.56205</v>
      </c>
      <c r="L3930" s="444">
        <f t="shared" ca="1" si="177"/>
        <v>-3341329121925.4541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-3341329121925.4541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-13922204674.689392</v>
      </c>
      <c r="L3931" s="444">
        <f t="shared" ca="1" si="177"/>
        <v>-3355251326600.1436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-3355251326600.1436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-13980213860.833931</v>
      </c>
      <c r="L3932" s="444">
        <f t="shared" ca="1" si="177"/>
        <v>-3369231540460.9775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-3369231540460.9775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-14038464751.92074</v>
      </c>
      <c r="L3933" s="444">
        <f t="shared" ca="1" si="177"/>
        <v>-3383270005212.8984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-3383270005212.8984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-14096958355.053743</v>
      </c>
      <c r="L3934" s="444">
        <f t="shared" ca="1" si="177"/>
        <v>-3397366963567.9521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-3397366963567.9521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-14155695681.533134</v>
      </c>
      <c r="L3935" s="444">
        <f t="shared" ca="1" si="177"/>
        <v>-3411522659249.4854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-3411522659249.4854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-14214677746.872856</v>
      </c>
      <c r="L3936" s="444">
        <f t="shared" ca="1" si="177"/>
        <v>-3425737336996.3584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-3425737336996.3584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-14273905570.818159</v>
      </c>
      <c r="L3937" s="444">
        <f t="shared" ca="1" si="177"/>
        <v>-3440011242567.1768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-3440011242567.1768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-14333380177.363237</v>
      </c>
      <c r="L3938" s="444">
        <f t="shared" ca="1" si="177"/>
        <v>-3454344622744.54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-3454344622744.54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-14393102594.768917</v>
      </c>
      <c r="L3939" s="444">
        <f t="shared" ca="1" si="177"/>
        <v>-3468737725339.3091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-3468737725339.3091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-14453073855.580452</v>
      </c>
      <c r="L3940" s="444">
        <f t="shared" ca="1" si="177"/>
        <v>-3483190799194.8896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-3483190799194.8896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-14513294996.645376</v>
      </c>
      <c r="L3941" s="444">
        <f t="shared" ca="1" si="177"/>
        <v>-3497704094191.5352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-3497704094191.5352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-14573767059.131395</v>
      </c>
      <c r="L3942" s="444">
        <f t="shared" ca="1" si="177"/>
        <v>-3512277861250.6665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-3512277861250.6665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-14634491088.544445</v>
      </c>
      <c r="L3943" s="444">
        <f t="shared" ca="1" si="177"/>
        <v>-3526912352339.2109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-3526912352339.2109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-14695468134.746712</v>
      </c>
      <c r="L3944" s="444">
        <f t="shared" ca="1" si="177"/>
        <v>-3541607820473.9575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-3541607820473.9575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-14756699251.974821</v>
      </c>
      <c r="L3945" s="444">
        <f t="shared" ca="1" si="177"/>
        <v>-3556364519725.9321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-3556364519725.9321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-14818185498.858053</v>
      </c>
      <c r="L3946" s="444">
        <f t="shared" ca="1" si="177"/>
        <v>-3571182705224.79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-3571182705224.79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-14879927938.436625</v>
      </c>
      <c r="L3947" s="444">
        <f t="shared" ca="1" si="177"/>
        <v>-3586062633163.2266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-3586062633163.2266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-14941927638.180109</v>
      </c>
      <c r="L3948" s="444">
        <f t="shared" ca="1" si="177"/>
        <v>-3601004560801.4067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-3601004560801.4067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-15004185670.005861</v>
      </c>
      <c r="L3949" s="444">
        <f t="shared" ca="1" si="177"/>
        <v>-3616008746471.4126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-3616008746471.4126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-15066703110.297552</v>
      </c>
      <c r="L3950" s="444">
        <f t="shared" ca="1" si="177"/>
        <v>-3631075449581.71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-3631075449581.71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-15129481039.923792</v>
      </c>
      <c r="L3951" s="444">
        <f t="shared" ca="1" si="177"/>
        <v>-3646204930621.6338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-3646204930621.6338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-15192520544.256807</v>
      </c>
      <c r="L3952" s="444">
        <f t="shared" ca="1" si="177"/>
        <v>-3661397451165.8906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-3661397451165.8906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-15255822713.19121</v>
      </c>
      <c r="L3953" s="444">
        <f t="shared" ca="1" si="177"/>
        <v>-3676653273879.082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-3676653273879.082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-15319388641.162844</v>
      </c>
      <c r="L3954" s="444">
        <f t="shared" ca="1" si="177"/>
        <v>-3691972662520.2451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-3691972662520.2451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-15383219427.167688</v>
      </c>
      <c r="L3955" s="444">
        <f t="shared" ca="1" si="177"/>
        <v>-3707355881947.4126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-3707355881947.4126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-15447316174.780886</v>
      </c>
      <c r="L3956" s="444">
        <f t="shared" ca="1" si="177"/>
        <v>-3722803198122.1934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-3722803198122.1934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-15511679992.175806</v>
      </c>
      <c r="L3957" s="444">
        <f t="shared" ca="1" si="177"/>
        <v>-3738314878114.3691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-3738314878114.3691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-15576311992.143204</v>
      </c>
      <c r="L3958" s="444">
        <f t="shared" ca="1" si="177"/>
        <v>-3753891190106.5122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-3753891190106.5122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-15641213292.11047</v>
      </c>
      <c r="L3959" s="444">
        <f t="shared" ca="1" si="177"/>
        <v>-3769532403398.6226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-3769532403398.6226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-15706385014.160927</v>
      </c>
      <c r="L3960" s="444">
        <f t="shared" ca="1" si="177"/>
        <v>-3785238788412.7837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-3785238788412.7837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-15771828285.053265</v>
      </c>
      <c r="L3961" s="444">
        <f t="shared" ca="1" si="177"/>
        <v>-3801010616697.8369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-3801010616697.8369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-15837544236.240988</v>
      </c>
      <c r="L3962" s="444">
        <f t="shared" ca="1" si="177"/>
        <v>-3816848160934.0781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-3816848160934.0781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-15903534003.891993</v>
      </c>
      <c r="L3963" s="444">
        <f t="shared" ca="1" si="177"/>
        <v>-3832751694937.9702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-3832751694937.9702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-15969798728.908209</v>
      </c>
      <c r="L3964" s="444">
        <f t="shared" ca="1" si="177"/>
        <v>-3848721493666.8784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-3848721493666.8784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-16036339556.945324</v>
      </c>
      <c r="L3965" s="444">
        <f t="shared" ca="1" si="177"/>
        <v>-3864757833223.8237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-3864757833223.8237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-16103157638.4326</v>
      </c>
      <c r="L3966" s="444">
        <f t="shared" ca="1" si="177"/>
        <v>-3880860990862.2563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-3880860990862.2563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-16170254128.592733</v>
      </c>
      <c r="L3967" s="444">
        <f t="shared" ca="1" si="177"/>
        <v>-3897031244990.8491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-3897031244990.8491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-16237630187.461868</v>
      </c>
      <c r="L3968" s="444">
        <f t="shared" ca="1" si="177"/>
        <v>-3913268875178.311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-3913268875178.311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-16305286979.909632</v>
      </c>
      <c r="L3969" s="444">
        <f t="shared" ca="1" si="177"/>
        <v>-3929574162158.2207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-3929574162158.2207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-16373225675.659254</v>
      </c>
      <c r="L3970" s="444">
        <f t="shared" ca="1" si="177"/>
        <v>-3945947387833.8799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-3945947387833.8799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-16441447449.307831</v>
      </c>
      <c r="L3971" s="444">
        <f t="shared" ca="1" si="177"/>
        <v>-3962388835283.1875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-3962388835283.1875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-16509953480.346613</v>
      </c>
      <c r="L3972" s="444">
        <f t="shared" ca="1" si="177"/>
        <v>-3978898788763.5342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-3978898788763.5342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-16578744953.181393</v>
      </c>
      <c r="L3973" s="444">
        <f t="shared" ca="1" si="177"/>
        <v>-3995477533716.7153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-3995477533716.7153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-16647823057.152981</v>
      </c>
      <c r="L3974" s="444">
        <f t="shared" ca="1" si="177"/>
        <v>-4012125356773.8682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-4012125356773.8682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-16717188986.557781</v>
      </c>
      <c r="L3975" s="444">
        <f t="shared" ca="1" si="177"/>
        <v>-4028842545760.4258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-4028842545760.4258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-16786843940.668438</v>
      </c>
      <c r="L3976" s="444">
        <f t="shared" ca="1" si="177"/>
        <v>-4045629389701.0942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-4045629389701.0942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-16856789123.754559</v>
      </c>
      <c r="L3977" s="444">
        <f t="shared" ca="1" si="177"/>
        <v>-4062486178824.8486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-4062486178824.8486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-16927025745.103537</v>
      </c>
      <c r="L3978" s="444">
        <f t="shared" ca="1" si="177"/>
        <v>-4079413204569.9521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-4079413204569.9521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-16997555019.041468</v>
      </c>
      <c r="L3979" s="444">
        <f t="shared" ca="1" si="177"/>
        <v>-4096410759588.9937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-4096410759588.9937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-17068378164.95414</v>
      </c>
      <c r="L3980" s="444">
        <f t="shared" ca="1" si="177"/>
        <v>-4113479137753.9478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-4113479137753.9478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-17139496407.308115</v>
      </c>
      <c r="L3981" s="444">
        <f t="shared" ca="1" si="177"/>
        <v>-4130618634161.2559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-4130618634161.2559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-17210910975.671898</v>
      </c>
      <c r="L3982" s="444">
        <f t="shared" ca="1" si="177"/>
        <v>-4147829545136.9277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-4147829545136.9277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-17282623104.737198</v>
      </c>
      <c r="L3983" s="444">
        <f t="shared" ca="1" si="177"/>
        <v>-4165112168241.665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-4165112168241.665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-17354634034.340271</v>
      </c>
      <c r="L3984" s="444">
        <f t="shared" ca="1" si="177"/>
        <v>-4182466802276.0054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-4182466802276.0054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-17426945009.483353</v>
      </c>
      <c r="L3985" s="444">
        <f t="shared" ca="1" si="177"/>
        <v>-4199893747285.4888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-4199893747285.4888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-17499557280.356201</v>
      </c>
      <c r="L3986" s="444">
        <f t="shared" ca="1" si="177"/>
        <v>-4217393304565.8447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-4217393304565.8447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-17572472102.357685</v>
      </c>
      <c r="L3987" s="444">
        <f t="shared" ca="1" si="177"/>
        <v>-4234965776668.2026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-4234965776668.2026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-17645690736.117508</v>
      </c>
      <c r="L3988" s="444">
        <f t="shared" ca="1" si="177"/>
        <v>-4252611467404.3203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-4252611467404.3203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-17719214447.517998</v>
      </c>
      <c r="L3989" s="444">
        <f t="shared" ca="1" si="177"/>
        <v>-4270330681851.8384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-4270330681851.8384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-17793044507.715992</v>
      </c>
      <c r="L3990" s="444">
        <f t="shared" ca="1" si="177"/>
        <v>-4288123726359.5542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-4288123726359.5542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-17867182193.16481</v>
      </c>
      <c r="L3991" s="444">
        <f t="shared" ca="1" si="177"/>
        <v>-4305990908552.7192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-4305990908552.7192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-17941628785.636333</v>
      </c>
      <c r="L3992" s="444">
        <f t="shared" ca="1" si="177"/>
        <v>-4323932537338.3555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-4323932537338.3555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-18016385572.243145</v>
      </c>
      <c r="L3993" s="444">
        <f t="shared" ca="1" si="177"/>
        <v>-4341948922910.5986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-4341948922910.5986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-18091453845.460831</v>
      </c>
      <c r="L3994" s="444">
        <f t="shared" ca="1" si="177"/>
        <v>-4360040376756.0596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-4360040376756.0596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-18166834903.150249</v>
      </c>
      <c r="L3995" s="444">
        <f t="shared" ca="1" si="177"/>
        <v>-4378207211659.21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-4378207211659.21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-18242530048.58004</v>
      </c>
      <c r="L3996" s="444">
        <f t="shared" ca="1" si="177"/>
        <v>-4396449741707.79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-4396449741707.79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-18318540590.449127</v>
      </c>
      <c r="L3997" s="444">
        <f t="shared" ca="1" si="177"/>
        <v>-4414768282298.2393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-4414768282298.2393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-18394867842.909328</v>
      </c>
      <c r="L3998" s="444">
        <f t="shared" ca="1" si="177"/>
        <v>-4433163150141.1484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-4433163150141.1484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-18471513125.58812</v>
      </c>
      <c r="L3999" s="444">
        <f t="shared" ca="1" si="177"/>
        <v>-4451634663266.7363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-4451634663266.7363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-18548477763.611401</v>
      </c>
      <c r="L4000" s="444">
        <f t="shared" ca="1" si="177"/>
        <v>-4470183141030.3477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-4470183141030.3477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-18625763087.62645</v>
      </c>
      <c r="L4001" s="444">
        <f t="shared" ca="1" si="177"/>
        <v>-4488808904117.9736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-4488808904117.9736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-18703370433.82489</v>
      </c>
      <c r="L4002" s="444">
        <f t="shared" ca="1" si="177"/>
        <v>-4507512274551.7988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-4507512274551.7988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-18781301143.965828</v>
      </c>
      <c r="L4003" s="444">
        <f t="shared" ca="1" si="177"/>
        <v>-4526293575695.7646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-4526293575695.7646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-18859556565.399017</v>
      </c>
      <c r="L4004" s="444">
        <f t="shared" ca="1" si="177"/>
        <v>-4545153132261.1641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-4545153132261.1641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-18938138051.088184</v>
      </c>
      <c r="L4005" s="444">
        <f t="shared" ca="1" si="177"/>
        <v>-4564091270312.252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-4564091270312.252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-19017046959.634384</v>
      </c>
      <c r="L4006" s="444">
        <f t="shared" ca="1" si="177"/>
        <v>-4583108317271.8867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-4583108317271.8867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-19096284655.299526</v>
      </c>
      <c r="L4007" s="444">
        <f t="shared" ca="1" si="177"/>
        <v>-4602204601927.1865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-4602204601927.1865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-19175852508.029945</v>
      </c>
      <c r="L4008" s="444">
        <f t="shared" ca="1" si="177"/>
        <v>-4621380454435.2168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-4621380454435.2168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-19255751893.480068</v>
      </c>
      <c r="L4009" s="444">
        <f t="shared" ca="1" si="177"/>
        <v>-4640636206328.6973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-4640636206328.6973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-19335984193.03624</v>
      </c>
      <c r="L4010" s="444">
        <f t="shared" ca="1" si="177"/>
        <v>-4659972190521.7334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-4659972190521.7334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-19416550793.840557</v>
      </c>
      <c r="L4011" s="444">
        <f t="shared" ca="1" si="177"/>
        <v>-4679388741315.5742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-4679388741315.5742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-19497453088.814892</v>
      </c>
      <c r="L4012" s="444">
        <f t="shared" ca="1" si="177"/>
        <v>-4698886194404.3887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-4698886194404.3887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-19578692476.684952</v>
      </c>
      <c r="L4013" s="444">
        <f t="shared" ca="1" si="177"/>
        <v>-4718464886881.0732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-4718464886881.0732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-19660270362.004471</v>
      </c>
      <c r="L4014" s="444">
        <f t="shared" ca="1" si="177"/>
        <v>-4738125157243.0781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-4738125157243.0781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-19742188155.179493</v>
      </c>
      <c r="L4015" s="444">
        <f t="shared" ca="1" si="177"/>
        <v>-4757867345398.2578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-4757867345398.2578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-19824447272.492741</v>
      </c>
      <c r="L4016" s="444">
        <f t="shared" ca="1" si="177"/>
        <v>-4777691792670.751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-4777691792670.751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-19907049136.128128</v>
      </c>
      <c r="L4017" s="444">
        <f t="shared" ca="1" si="177"/>
        <v>-4797598841806.8789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-4797598841806.8789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-19989995174.195328</v>
      </c>
      <c r="L4018" s="444">
        <f t="shared" ca="1" si="177"/>
        <v>-4817588836981.0742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-4817588836981.0742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-20073286820.754475</v>
      </c>
      <c r="L4019" s="444">
        <f t="shared" ca="1" si="177"/>
        <v>-4837662123801.8291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-4837662123801.8291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-20156925515.840954</v>
      </c>
      <c r="L4020" s="444">
        <f t="shared" ca="1" si="177"/>
        <v>-4857819049317.6699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-4857819049317.6699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-20240912705.490292</v>
      </c>
      <c r="L4021" s="444">
        <f t="shared" ca="1" si="177"/>
        <v>-4878059962023.1602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-4878059962023.1602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-20325249841.763168</v>
      </c>
      <c r="L4022" s="444">
        <f t="shared" ca="1" si="177"/>
        <v>-4898385211864.9229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-4898385211864.9229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-20409938382.770512</v>
      </c>
      <c r="L4023" s="444">
        <f t="shared" ca="1" si="177"/>
        <v>-4918795150247.6934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-4918795150247.6934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-20494979792.698723</v>
      </c>
      <c r="L4024" s="444">
        <f t="shared" ca="1" si="177"/>
        <v>-4939290130040.3916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-4939290130040.3916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-20580375541.834965</v>
      </c>
      <c r="L4025" s="444">
        <f t="shared" ca="1" si="177"/>
        <v>-4959870505582.2266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-4959870505582.2266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-20666127106.592609</v>
      </c>
      <c r="L4026" s="444">
        <f t="shared" ca="1" si="177"/>
        <v>-4980536632688.8193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-4980536632688.8193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-20752235969.536747</v>
      </c>
      <c r="L4027" s="444">
        <f t="shared" ca="1" si="177"/>
        <v>-5001288868658.3564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-5001288868658.3564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-20838703619.409817</v>
      </c>
      <c r="L4028" s="444">
        <f t="shared" ca="1" si="177"/>
        <v>-5022127572277.7666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-5022127572277.7666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-20925531551.15736</v>
      </c>
      <c r="L4029" s="444">
        <f t="shared" ca="1" si="177"/>
        <v>-5043053103828.9238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-5043053103828.9238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-21012721265.95385</v>
      </c>
      <c r="L4030" s="444">
        <f t="shared" ca="1" si="177"/>
        <v>-5064065825094.8779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-5064065825094.8779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-21100274271.228657</v>
      </c>
      <c r="L4031" s="444">
        <f t="shared" ca="1" si="177"/>
        <v>-5085166099366.1064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-5085166099366.1064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-21188192080.692108</v>
      </c>
      <c r="L4032" s="444">
        <f t="shared" ca="1" si="177"/>
        <v>-5106354291446.7988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-5106354291446.7988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-21276476214.36166</v>
      </c>
      <c r="L4033" s="444">
        <f t="shared" ca="1" si="177"/>
        <v>-5127630767661.1602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-5127630767661.1602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-21365128198.588165</v>
      </c>
      <c r="L4034" s="444">
        <f t="shared" ca="1" si="177"/>
        <v>-5148995895859.748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-5148995895859.748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-21454149566.082283</v>
      </c>
      <c r="L4035" s="444">
        <f t="shared" ca="1" si="177"/>
        <v>-5170450045425.8301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-5170450045425.8301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-21543541855.94096</v>
      </c>
      <c r="L4036" s="444">
        <f t="shared" ca="1" si="177"/>
        <v>-5191993587281.7715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-5191993587281.7715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-21633306613.674049</v>
      </c>
      <c r="L4037" s="444">
        <f t="shared" ca="1" si="177"/>
        <v>-5213626893895.4453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-5213626893895.4453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-21723445391.231022</v>
      </c>
      <c r="L4038" s="444">
        <f t="shared" ca="1" si="177"/>
        <v>-5235350339286.6768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-5235350339286.6768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-21813959747.027821</v>
      </c>
      <c r="L4039" s="444">
        <f t="shared" ca="1" si="177"/>
        <v>-5257164299033.7041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-5257164299033.7041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-21904851245.973766</v>
      </c>
      <c r="L4040" s="444">
        <f t="shared" ca="1" si="177"/>
        <v>-5279069150279.6777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-5279069150279.6777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-21996121459.498657</v>
      </c>
      <c r="L4041" s="444">
        <f t="shared" ca="1" si="177"/>
        <v>-5301065271739.1768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-5301065271739.1768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-22087771965.579903</v>
      </c>
      <c r="L4042" s="444">
        <f t="shared" ca="1" si="177"/>
        <v>-5323153043704.7568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-5323153043704.7568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-22179804348.769821</v>
      </c>
      <c r="L4043" s="444">
        <f t="shared" ca="1" si="177"/>
        <v>-5345332848053.5264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-5345332848053.5264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-22272220200.223026</v>
      </c>
      <c r="L4044" s="444">
        <f t="shared" ca="1" si="177"/>
        <v>-5367605068253.749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-5367605068253.749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-22365021117.723953</v>
      </c>
      <c r="L4045" s="444">
        <f t="shared" ca="1" si="177"/>
        <v>-5389970089371.4727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-5389970089371.4727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-22458208705.71447</v>
      </c>
      <c r="L4046" s="444">
        <f t="shared" ca="1" si="177"/>
        <v>-5412428298077.1875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-5412428298077.1875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-22551784575.321613</v>
      </c>
      <c r="L4047" s="444">
        <f t="shared" ca="1" si="177"/>
        <v>-5434980082652.5088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-5434980082652.5088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-22645750344.385452</v>
      </c>
      <c r="L4048" s="444">
        <f t="shared" ca="1" si="177"/>
        <v>-5457625832996.8945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-5457625832996.8945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-22740107637.487061</v>
      </c>
      <c r="L4049" s="444">
        <f t="shared" ca="1" si="177"/>
        <v>-5480365940634.3818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-5480365940634.3818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-22834858085.976589</v>
      </c>
      <c r="L4050" s="444">
        <f t="shared" ca="1" si="177"/>
        <v>-5503200798720.3584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-5503200798720.3584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-22930003328.001492</v>
      </c>
      <c r="L4051" s="444">
        <f t="shared" ca="1" si="177"/>
        <v>-5526130802048.3604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-5526130802048.3604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-23025545008.534836</v>
      </c>
      <c r="L4052" s="444">
        <f t="shared" ca="1" si="177"/>
        <v>-5549156347056.8955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-5549156347056.8955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-23121484779.403732</v>
      </c>
      <c r="L4053" s="444">
        <f t="shared" ca="1" si="177"/>
        <v>-5572277831836.2988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-5572277831836.2988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-23217824299.317913</v>
      </c>
      <c r="L4054" s="444">
        <f t="shared" ca="1" si="177"/>
        <v>-5595495656135.6172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-5595495656135.6172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-23314565233.898403</v>
      </c>
      <c r="L4055" s="444">
        <f t="shared" ca="1" si="177"/>
        <v>-5618810221369.5156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-5618810221369.5156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-23411709255.706314</v>
      </c>
      <c r="L4056" s="444">
        <f t="shared" ca="1" si="177"/>
        <v>-5642221930625.2217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-5642221930625.2217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-23509258044.271755</v>
      </c>
      <c r="L4057" s="444">
        <f t="shared" ca="1" si="177"/>
        <v>-5665731188669.4932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-5665731188669.4932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-23607213286.122887</v>
      </c>
      <c r="L4058" s="444">
        <f t="shared" ca="1" si="177"/>
        <v>-5689338401955.6162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-5689338401955.6162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-23705576674.815067</v>
      </c>
      <c r="L4059" s="444">
        <f t="shared" ca="1" si="177"/>
        <v>-5713043978630.4316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-5713043978630.4316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-23804349910.960133</v>
      </c>
      <c r="L4060" s="444">
        <f t="shared" ca="1" si="177"/>
        <v>-5736848328541.3916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-5736848328541.3916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-23903534702.255798</v>
      </c>
      <c r="L4061" s="444">
        <f t="shared" ca="1" si="177"/>
        <v>-5760751863243.6475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-5760751863243.6475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-24003132763.515198</v>
      </c>
      <c r="L4062" s="444">
        <f t="shared" ca="1" si="177"/>
        <v>-5784754996007.1631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-5784754996007.1631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-24103145816.696514</v>
      </c>
      <c r="L4063" s="444">
        <f t="shared" ca="1" si="177"/>
        <v>-5808858141823.8594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-5808858141823.8594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-24203575590.932747</v>
      </c>
      <c r="L4064" s="444">
        <f t="shared" ca="1" si="177"/>
        <v>-5833061717414.792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-5833061717414.792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-24304423822.561634</v>
      </c>
      <c r="L4065" s="444">
        <f t="shared" ca="1" si="177"/>
        <v>-5857366141237.3535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-5857366141237.3535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-24405692255.15564</v>
      </c>
      <c r="L4066" s="444">
        <f t="shared" ca="1" si="177"/>
        <v>-5881771833492.5088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-5881771833492.5088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-24507382639.55212</v>
      </c>
      <c r="L4067" s="444">
        <f t="shared" ca="1" si="177"/>
        <v>-5906279216132.0605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-5906279216132.0605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-24609496733.883587</v>
      </c>
      <c r="L4068" s="444">
        <f t="shared" ca="1" si="177"/>
        <v>-5930888712865.9443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-5930888712865.9443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-24712036303.608101</v>
      </c>
      <c r="L4069" s="444">
        <f t="shared" ca="1" si="177"/>
        <v>-5955600749169.5527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-5955600749169.5527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-24815003121.539803</v>
      </c>
      <c r="L4070" s="444">
        <f t="shared" ca="1" si="177"/>
        <v>-5980415752291.0928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-5980415752291.0928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-24918398967.879555</v>
      </c>
      <c r="L4071" s="444">
        <f t="shared" ca="1" si="177"/>
        <v>-6005334151258.9727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-6005334151258.9727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-25022225630.24572</v>
      </c>
      <c r="L4072" s="444">
        <f t="shared" ca="1" si="177"/>
        <v>-6030356376889.2188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-6030356376889.2188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-25126484903.705078</v>
      </c>
      <c r="L4073" s="444">
        <f t="shared" ca="1" si="177"/>
        <v>-6055482861792.9238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-6055482861792.9238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-25231178590.803848</v>
      </c>
      <c r="L4074" s="444">
        <f t="shared" ca="1" si="177"/>
        <v>-6080714040383.7275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-6080714040383.7275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-25336308501.598866</v>
      </c>
      <c r="L4075" s="444">
        <f t="shared" ca="1" si="177"/>
        <v>-6106050348885.3262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-6106050348885.3262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-25441876453.688858</v>
      </c>
      <c r="L4076" s="444">
        <f t="shared" ca="1" si="177"/>
        <v>-6131492225339.0146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-6131492225339.0146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-25547884272.245895</v>
      </c>
      <c r="L4077" s="444">
        <f t="shared" ca="1" si="177"/>
        <v>-6157040109611.2607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-6157040109611.2607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-25654333790.046921</v>
      </c>
      <c r="L4078" s="444">
        <f t="shared" ca="1" si="177"/>
        <v>-6182694443401.3076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-6182694443401.3076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-25761226847.505447</v>
      </c>
      <c r="L4079" s="444">
        <f t="shared" ca="1" si="177"/>
        <v>-6208455670248.8135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-6208455670248.8135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-25868565292.703388</v>
      </c>
      <c r="L4080" s="444">
        <f t="shared" ca="1" si="177"/>
        <v>-6234324235541.5166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-6234324235541.5166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-25976350981.422985</v>
      </c>
      <c r="L4081" s="444">
        <f t="shared" ca="1" si="177"/>
        <v>-6260300586522.9395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-6260300586522.9395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-26084585777.178913</v>
      </c>
      <c r="L4082" s="444">
        <f t="shared" ca="1" si="177"/>
        <v>-6286385172300.1182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-6286385172300.1182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-26193271551.250492</v>
      </c>
      <c r="L4083" s="444">
        <f t="shared" ca="1" si="177"/>
        <v>-6312578443851.3691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-6312578443851.3691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-26302410182.714039</v>
      </c>
      <c r="L4084" s="444">
        <f t="shared" ca="1" si="177"/>
        <v>-6338880854034.083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-6338880854034.083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-26412003558.475346</v>
      </c>
      <c r="L4085" s="444">
        <f t="shared" ca="1" si="177"/>
        <v>-6365292857592.5586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-6365292857592.5586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-26522053573.302326</v>
      </c>
      <c r="L4086" s="444">
        <f t="shared" ca="1" si="177"/>
        <v>-6391814911165.8613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-6391814911165.8613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-26632562129.857754</v>
      </c>
      <c r="L4087" s="444">
        <f t="shared" ca="1" si="177"/>
        <v>-6418447473295.7188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-6418447473295.7188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-26743531138.732162</v>
      </c>
      <c r="L4088" s="444">
        <f t="shared" ref="L4088:L4342" ca="1" si="182">I4088-J4088+K4088</f>
        <v>-6445191004434.4512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-6445191004434.4512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-26854962518.476879</v>
      </c>
      <c r="L4089" s="444">
        <f t="shared" ca="1" si="182"/>
        <v>-6472045966952.9277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-6472045966952.9277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-26966858195.637199</v>
      </c>
      <c r="L4090" s="444">
        <f t="shared" ca="1" si="182"/>
        <v>-6499012825148.5645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-6499012825148.5645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-27079220104.785686</v>
      </c>
      <c r="L4091" s="444">
        <f t="shared" ca="1" si="182"/>
        <v>-6526092045253.3506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-6526092045253.3506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-27192050188.555626</v>
      </c>
      <c r="L4092" s="444">
        <f t="shared" ca="1" si="182"/>
        <v>-6553284095441.9063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-6553284095441.9063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-27305350397.67461</v>
      </c>
      <c r="L4093" s="444">
        <f t="shared" ca="1" si="182"/>
        <v>-6580589445839.5811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-6580589445839.5811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-27419122690.998253</v>
      </c>
      <c r="L4094" s="444">
        <f t="shared" ca="1" si="182"/>
        <v>-6608008568530.5791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-6608008568530.5791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-27533369035.544079</v>
      </c>
      <c r="L4095" s="444">
        <f t="shared" ca="1" si="182"/>
        <v>-6635541937566.123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-6635541937566.123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-27648091406.525513</v>
      </c>
      <c r="L4096" s="444">
        <f t="shared" ca="1" si="182"/>
        <v>-6663190028972.6484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-6663190028972.6484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-27763291787.386036</v>
      </c>
      <c r="L4097" s="444">
        <f t="shared" ca="1" si="182"/>
        <v>-6690953320760.0342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-6690953320760.0342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-27878972169.833477</v>
      </c>
      <c r="L4098" s="444">
        <f t="shared" ca="1" si="182"/>
        <v>-6718832292929.8672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-6718832292929.8672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-27995134553.874447</v>
      </c>
      <c r="L4099" s="444">
        <f t="shared" ca="1" si="182"/>
        <v>-6746827427483.7412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-6746827427483.7412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-28111780947.848923</v>
      </c>
      <c r="L4100" s="444">
        <f t="shared" ca="1" si="182"/>
        <v>-6774939208431.5898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-6774939208431.5898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-28228913368.464958</v>
      </c>
      <c r="L4101" s="444">
        <f t="shared" ca="1" si="182"/>
        <v>-6803168121800.0547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-6803168121800.0547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-28346533840.833561</v>
      </c>
      <c r="L4102" s="444">
        <f t="shared" ca="1" si="182"/>
        <v>-6831514655640.8887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-6831514655640.8887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-28464644398.503704</v>
      </c>
      <c r="L4103" s="444">
        <f t="shared" ca="1" si="182"/>
        <v>-6859979300039.3926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-6859979300039.3926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-28583247083.497463</v>
      </c>
      <c r="L4104" s="444">
        <f t="shared" ca="1" si="182"/>
        <v>-6888562547122.8896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-6888562547122.8896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-28702343946.345367</v>
      </c>
      <c r="L4105" s="444">
        <f t="shared" ca="1" si="182"/>
        <v>-6917264891069.2354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-6917264891069.2354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-28821937046.121815</v>
      </c>
      <c r="L4106" s="444">
        <f t="shared" ca="1" si="182"/>
        <v>-6946086828115.3574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-6946086828115.3574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-28942028450.480656</v>
      </c>
      <c r="L4107" s="444">
        <f t="shared" ca="1" si="182"/>
        <v>-6975028856565.8379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-6975028856565.8379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-29062620235.69099</v>
      </c>
      <c r="L4108" s="444">
        <f t="shared" ca="1" si="182"/>
        <v>-7004091476801.5293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-7004091476801.5293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-29183714486.673038</v>
      </c>
      <c r="L4109" s="444">
        <f t="shared" ca="1" si="182"/>
        <v>-7033275191288.2021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-7033275191288.2021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-29305313297.034176</v>
      </c>
      <c r="L4110" s="444">
        <f t="shared" ca="1" si="182"/>
        <v>-7062580504585.2363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-7062580504585.2363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-29427418769.105156</v>
      </c>
      <c r="L4111" s="444">
        <f t="shared" ca="1" si="182"/>
        <v>-7092007923354.3418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-7092007923354.3418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-29550033013.976421</v>
      </c>
      <c r="L4112" s="444">
        <f t="shared" ca="1" si="182"/>
        <v>-7121557956368.3184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-7121557956368.3184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-29673158151.534664</v>
      </c>
      <c r="L4113" s="444">
        <f t="shared" ca="1" si="182"/>
        <v>-7151231114519.8525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-7151231114519.8525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-29796796310.499386</v>
      </c>
      <c r="L4114" s="444">
        <f t="shared" ca="1" si="182"/>
        <v>-7181027910830.3516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-7181027910830.3516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-29920949628.459797</v>
      </c>
      <c r="L4115" s="444">
        <f t="shared" ca="1" si="182"/>
        <v>-7210948860458.8115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-7210948860458.8115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-30045620251.911709</v>
      </c>
      <c r="L4116" s="444">
        <f t="shared" ca="1" si="182"/>
        <v>-7240994480710.7236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-7240994480710.7236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-30170810336.294682</v>
      </c>
      <c r="L4117" s="444">
        <f t="shared" ca="1" si="182"/>
        <v>-7271165291047.0186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-7271165291047.0186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-30296522046.029243</v>
      </c>
      <c r="L4118" s="444">
        <f t="shared" ca="1" si="182"/>
        <v>-7301461813093.0479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-7301461813093.0479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-30422757554.554367</v>
      </c>
      <c r="L4119" s="444">
        <f t="shared" ca="1" si="182"/>
        <v>-7331884570647.6025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-7331884570647.6025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-30549519044.365009</v>
      </c>
      <c r="L4120" s="444">
        <f t="shared" ca="1" si="182"/>
        <v>-7362434089691.9678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-7362434089691.9678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-30676808707.049866</v>
      </c>
      <c r="L4121" s="444">
        <f t="shared" ca="1" si="182"/>
        <v>-7393110898399.0176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-7393110898399.0176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-30804628743.329239</v>
      </c>
      <c r="L4122" s="444">
        <f t="shared" ca="1" si="182"/>
        <v>-7423915527142.3467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-7423915527142.3467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-30932981363.093109</v>
      </c>
      <c r="L4123" s="444">
        <f t="shared" ca="1" si="182"/>
        <v>-7454848508505.4395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-7454848508505.4395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-31061868785.439335</v>
      </c>
      <c r="L4124" s="444">
        <f t="shared" ca="1" si="182"/>
        <v>-7485910377290.8789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-7485910377290.8789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-31191293238.711994</v>
      </c>
      <c r="L4125" s="444">
        <f t="shared" ca="1" si="182"/>
        <v>-7517101670529.5908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-7517101670529.5908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-31321256960.539967</v>
      </c>
      <c r="L4126" s="444">
        <f t="shared" ca="1" si="182"/>
        <v>-7548422927490.1309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-7548422927490.1309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-31451762197.875546</v>
      </c>
      <c r="L4127" s="444">
        <f t="shared" ca="1" si="182"/>
        <v>-7579874689688.0068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-7579874689688.0068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-31582811207.033367</v>
      </c>
      <c r="L4128" s="444">
        <f t="shared" ca="1" si="182"/>
        <v>-7611457500895.04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-7611457500895.04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-31714406253.729332</v>
      </c>
      <c r="L4129" s="444">
        <f t="shared" ca="1" si="182"/>
        <v>-7643171907148.7695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-7643171907148.7695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-31846549613.119873</v>
      </c>
      <c r="L4130" s="444">
        <f t="shared" ca="1" si="182"/>
        <v>-7675018456761.8896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-7675018456761.8896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-31979243569.841206</v>
      </c>
      <c r="L4131" s="444">
        <f t="shared" ca="1" si="182"/>
        <v>-7706997700331.7305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-7706997700331.7305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-32112490418.048878</v>
      </c>
      <c r="L4132" s="444">
        <f t="shared" ca="1" si="182"/>
        <v>-7739110190749.7793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-7739110190749.7793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-32246292461.457413</v>
      </c>
      <c r="L4133" s="444">
        <f t="shared" ca="1" si="182"/>
        <v>-7771356483211.2363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-7771356483211.2363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-32380652013.380154</v>
      </c>
      <c r="L4134" s="444">
        <f t="shared" ca="1" si="182"/>
        <v>-7803737135224.6162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-7803737135224.6162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-32515571396.769238</v>
      </c>
      <c r="L4135" s="444">
        <f t="shared" ca="1" si="182"/>
        <v>-7836252706621.3857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-7836252706621.3857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-32651052944.255772</v>
      </c>
      <c r="L4136" s="444">
        <f t="shared" ca="1" si="182"/>
        <v>-7868903759565.6416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-7868903759565.6416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-32787098998.19017</v>
      </c>
      <c r="L4137" s="444">
        <f t="shared" ca="1" si="182"/>
        <v>-7901690858563.832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-7901690858563.832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-32923711910.682629</v>
      </c>
      <c r="L4138" s="444">
        <f t="shared" ca="1" si="182"/>
        <v>-7934614570474.5146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-7934614570474.5146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-33060894043.643814</v>
      </c>
      <c r="L4139" s="444">
        <f t="shared" ca="1" si="182"/>
        <v>-7967675464518.1582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-7967675464518.1582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-33198647768.825653</v>
      </c>
      <c r="L4140" s="444">
        <f t="shared" ca="1" si="182"/>
        <v>-8000874112286.9834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-8000874112286.9834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-33336975467.862431</v>
      </c>
      <c r="L4141" s="444">
        <f t="shared" ca="1" si="182"/>
        <v>-8034211087754.8457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-8034211087754.8457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-33475879532.311859</v>
      </c>
      <c r="L4142" s="444">
        <f t="shared" ca="1" si="182"/>
        <v>-8067686967287.1572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-8067686967287.1572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-33615362363.696487</v>
      </c>
      <c r="L4143" s="444">
        <f t="shared" ca="1" si="182"/>
        <v>-8101302329650.8535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-8101302329650.8535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-33755426373.545227</v>
      </c>
      <c r="L4144" s="444">
        <f t="shared" ca="1" si="182"/>
        <v>-8135057756024.3984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-8135057756024.3984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-33896073983.434994</v>
      </c>
      <c r="L4145" s="444">
        <f t="shared" ca="1" si="182"/>
        <v>-8168953830007.833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-8168953830007.833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-34037307625.032639</v>
      </c>
      <c r="L4146" s="444">
        <f t="shared" ca="1" si="182"/>
        <v>-8202991137632.8652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-8202991137632.8652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-34179129740.136936</v>
      </c>
      <c r="L4147" s="444">
        <f t="shared" ca="1" si="182"/>
        <v>-8237170267373.002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-8237170267373.002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-34321542780.720844</v>
      </c>
      <c r="L4148" s="444">
        <f t="shared" ca="1" si="182"/>
        <v>-8271491810153.7227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-8271491810153.7227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-34464549208.973846</v>
      </c>
      <c r="L4149" s="444">
        <f t="shared" ca="1" si="182"/>
        <v>-8305956359362.6963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-8305956359362.6963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-34608151497.344566</v>
      </c>
      <c r="L4150" s="444">
        <f t="shared" ca="1" si="182"/>
        <v>-8340564510860.041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-8340564510860.041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-34752352128.583504</v>
      </c>
      <c r="L4151" s="444">
        <f t="shared" ca="1" si="182"/>
        <v>-8375316862988.625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-8375316862988.625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-34897153595.785934</v>
      </c>
      <c r="L4152" s="444">
        <f t="shared" ca="1" si="182"/>
        <v>-8410214016584.4111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-8410214016584.4111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-35042558402.435043</v>
      </c>
      <c r="L4153" s="444">
        <f t="shared" ca="1" si="182"/>
        <v>-8445256574986.8457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-8445256574986.8457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-35188569062.445183</v>
      </c>
      <c r="L4154" s="444">
        <f t="shared" ca="1" si="182"/>
        <v>-8480445144049.291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-8480445144049.291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-35335188100.205376</v>
      </c>
      <c r="L4155" s="444">
        <f t="shared" ca="1" si="182"/>
        <v>-8515780332149.4961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-8515780332149.4961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-35482418050.622902</v>
      </c>
      <c r="L4156" s="444">
        <f t="shared" ca="1" si="182"/>
        <v>-8551262750200.1191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-8551262750200.1191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-35630261459.16716</v>
      </c>
      <c r="L4157" s="444">
        <f t="shared" ca="1" si="182"/>
        <v>-8586893011659.2861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-8586893011659.2861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-35778720881.913689</v>
      </c>
      <c r="L4158" s="444">
        <f t="shared" ca="1" si="182"/>
        <v>-8622671732541.2002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-8622671732541.2002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-35927798885.588333</v>
      </c>
      <c r="L4159" s="444">
        <f t="shared" ca="1" si="182"/>
        <v>-8658599531426.7881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-8658599531426.7881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-36077498047.611618</v>
      </c>
      <c r="L4160" s="444">
        <f t="shared" ca="1" si="182"/>
        <v>-8694677029474.3994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-8694677029474.3994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-36227820956.143326</v>
      </c>
      <c r="L4161" s="444">
        <f t="shared" ca="1" si="182"/>
        <v>-8730904850430.543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-8730904850430.543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-36378770210.127258</v>
      </c>
      <c r="L4162" s="444">
        <f t="shared" ca="1" si="182"/>
        <v>-8767283620640.6699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-8767283620640.6699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-36530348419.336121</v>
      </c>
      <c r="L4163" s="444">
        <f t="shared" ca="1" si="182"/>
        <v>-8803813969060.0059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-8803813969060.0059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-36682558204.416687</v>
      </c>
      <c r="L4164" s="444">
        <f t="shared" ca="1" si="182"/>
        <v>-8840496527264.4219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-8840496527264.4219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-36835402196.935089</v>
      </c>
      <c r="L4165" s="444">
        <f t="shared" ca="1" si="182"/>
        <v>-8877331929461.3574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-8877331929461.3574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-36988883039.422325</v>
      </c>
      <c r="L4166" s="444">
        <f t="shared" ca="1" si="182"/>
        <v>-8914320812500.7793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-8914320812500.7793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-37143003385.419914</v>
      </c>
      <c r="L4167" s="444">
        <f t="shared" ca="1" si="182"/>
        <v>-8951463815886.1992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-8951463815886.1992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-37297765899.525833</v>
      </c>
      <c r="L4168" s="444">
        <f t="shared" ca="1" si="182"/>
        <v>-8988761581785.7246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-8988761581785.7246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-37453173257.440521</v>
      </c>
      <c r="L4169" s="444">
        <f t="shared" ca="1" si="182"/>
        <v>-9026214755043.166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-9026214755043.166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-37609228146.013191</v>
      </c>
      <c r="L4170" s="444">
        <f t="shared" ca="1" si="182"/>
        <v>-9063823983189.1797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-9063823983189.1797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-37765933263.288246</v>
      </c>
      <c r="L4171" s="444">
        <f t="shared" ca="1" si="182"/>
        <v>-9101589916452.4688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-9101589916452.4688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-37923291318.551956</v>
      </c>
      <c r="L4172" s="444">
        <f t="shared" ca="1" si="182"/>
        <v>-9139513207771.0215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-9139513207771.0215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-38081305032.379257</v>
      </c>
      <c r="L4173" s="444">
        <f t="shared" ca="1" si="182"/>
        <v>-9177594512803.4004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-9177594512803.4004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-38239977136.680832</v>
      </c>
      <c r="L4174" s="444">
        <f t="shared" ca="1" si="182"/>
        <v>-9215834489940.082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-9215834489940.082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-38399310374.750343</v>
      </c>
      <c r="L4175" s="444">
        <f t="shared" ca="1" si="182"/>
        <v>-9254233800314.832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-9254233800314.832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-38559307501.311798</v>
      </c>
      <c r="L4176" s="444">
        <f t="shared" ca="1" si="182"/>
        <v>-9292793107816.1445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-9292793107816.1445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-38719971282.567268</v>
      </c>
      <c r="L4177" s="444">
        <f t="shared" ca="1" si="182"/>
        <v>-9331513079098.7109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-9331513079098.7109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-38881304496.244629</v>
      </c>
      <c r="L4178" s="444">
        <f t="shared" ca="1" si="182"/>
        <v>-9370394383594.9551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-9370394383594.9551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-39043309931.645645</v>
      </c>
      <c r="L4179" s="444">
        <f t="shared" ca="1" si="182"/>
        <v>-9409437693526.6016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-9409437693526.6016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-39205990389.694176</v>
      </c>
      <c r="L4180" s="444">
        <f t="shared" ca="1" si="182"/>
        <v>-9448643683916.2949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-9448643683916.2949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-39369348682.984558</v>
      </c>
      <c r="L4181" s="444">
        <f t="shared" ca="1" si="182"/>
        <v>-9488013032599.2793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-9488013032599.2793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-39533387635.83033</v>
      </c>
      <c r="L4182" s="444">
        <f t="shared" ca="1" si="182"/>
        <v>-9527546420235.1094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-9527546420235.1094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-39698110084.312958</v>
      </c>
      <c r="L4183" s="444">
        <f t="shared" ca="1" si="182"/>
        <v>-9567244530319.4219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-9567244530319.4219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-39863518876.330925</v>
      </c>
      <c r="L4184" s="444">
        <f t="shared" ca="1" si="182"/>
        <v>-9607108049195.752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-9607108049195.752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-40029616871.648964</v>
      </c>
      <c r="L4185" s="444">
        <f t="shared" ca="1" si="182"/>
        <v>-9647137666067.4004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-9647137666067.4004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-40196406941.947502</v>
      </c>
      <c r="L4186" s="444">
        <f t="shared" ca="1" si="182"/>
        <v>-9687334073009.3477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-9687334073009.3477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-40363891970.872284</v>
      </c>
      <c r="L4187" s="444">
        <f t="shared" ca="1" si="182"/>
        <v>-9727697964980.2207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-9727697964980.2207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-40532074854.084251</v>
      </c>
      <c r="L4188" s="444">
        <f t="shared" ca="1" si="182"/>
        <v>-9768230039834.3047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-9768230039834.3047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-40700958499.309601</v>
      </c>
      <c r="L4189" s="444">
        <f t="shared" ca="1" si="182"/>
        <v>-9808930998333.6152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-9808930998333.6152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-40870545826.39006</v>
      </c>
      <c r="L4190" s="444">
        <f t="shared" ca="1" si="182"/>
        <v>-9849801544160.0059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-9849801544160.0059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-41040839767.333359</v>
      </c>
      <c r="L4191" s="444">
        <f t="shared" ca="1" si="182"/>
        <v>-9890842383927.3398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-9890842383927.3398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-41211843266.363914</v>
      </c>
      <c r="L4192" s="444">
        <f t="shared" ca="1" si="182"/>
        <v>-9932054227193.7031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-9932054227193.7031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-41383559279.973763</v>
      </c>
      <c r="L4193" s="444">
        <f t="shared" ca="1" si="182"/>
        <v>-9973437786473.6777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-9973437786473.6777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-41555990776.973656</v>
      </c>
      <c r="L4194" s="444">
        <f t="shared" ca="1" si="182"/>
        <v>-10014993777250.652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-10014993777250.652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-41729140738.544388</v>
      </c>
      <c r="L4195" s="444">
        <f t="shared" ca="1" si="182"/>
        <v>-10056722917989.197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-10056722917989.197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-41903012158.288322</v>
      </c>
      <c r="L4196" s="444">
        <f t="shared" ca="1" si="182"/>
        <v>-10098625930147.486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-10098625930147.486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-42077608042.281189</v>
      </c>
      <c r="L4197" s="444">
        <f t="shared" ca="1" si="182"/>
        <v>-10140703538189.768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-10140703538189.768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-42252931409.124031</v>
      </c>
      <c r="L4198" s="444">
        <f t="shared" ca="1" si="182"/>
        <v>-10182956469598.893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-10182956469598.893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-42428985289.995384</v>
      </c>
      <c r="L4199" s="444">
        <f t="shared" ca="1" si="182"/>
        <v>-10225385454888.889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-10225385454888.889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-42605772728.703705</v>
      </c>
      <c r="L4200" s="444">
        <f t="shared" ca="1" si="182"/>
        <v>-10267991227617.592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-10267991227617.592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-42783296781.739967</v>
      </c>
      <c r="L4201" s="444">
        <f t="shared" ca="1" si="182"/>
        <v>-10310774524399.332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-10310774524399.332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-42961560518.330551</v>
      </c>
      <c r="L4202" s="444">
        <f t="shared" ca="1" si="182"/>
        <v>-10353736084917.662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-10353736084917.662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-43140567020.490257</v>
      </c>
      <c r="L4203" s="444">
        <f t="shared" ca="1" si="182"/>
        <v>-10396876651938.152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-10396876651938.152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-43320319383.075638</v>
      </c>
      <c r="L4204" s="444">
        <f t="shared" ca="1" si="182"/>
        <v>-10440196971321.229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-10440196971321.229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-43500820713.838455</v>
      </c>
      <c r="L4205" s="444">
        <f t="shared" ca="1" si="182"/>
        <v>-10483697792035.066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-10483697792035.066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-43682074133.479446</v>
      </c>
      <c r="L4206" s="444">
        <f t="shared" ca="1" si="182"/>
        <v>-10527379866168.545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-10527379866168.545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-43864082775.702271</v>
      </c>
      <c r="L4207" s="444">
        <f t="shared" ca="1" si="182"/>
        <v>-10571243948944.248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-10571243948944.248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-44046849787.2677</v>
      </c>
      <c r="L4208" s="444">
        <f t="shared" ca="1" si="182"/>
        <v>-10615290798731.516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-10615290798731.516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-44230378328.047981</v>
      </c>
      <c r="L4209" s="444">
        <f t="shared" ca="1" si="182"/>
        <v>-10659521177059.564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-10659521177059.564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-44414671571.08152</v>
      </c>
      <c r="L4210" s="444">
        <f t="shared" ca="1" si="182"/>
        <v>-10703935848630.646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-10703935848630.646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-44599732702.627693</v>
      </c>
      <c r="L4211" s="444">
        <f t="shared" ca="1" si="182"/>
        <v>-10748535581333.273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-10748535581333.273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-44785564922.22197</v>
      </c>
      <c r="L4212" s="444">
        <f t="shared" ca="1" si="182"/>
        <v>-10793321146255.496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-10793321146255.496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-44972171442.731232</v>
      </c>
      <c r="L4213" s="444">
        <f t="shared" ca="1" si="182"/>
        <v>-10838293317698.227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-10838293317698.227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-45159555490.409279</v>
      </c>
      <c r="L4214" s="444">
        <f t="shared" ca="1" si="182"/>
        <v>-10883452873188.637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-10883452873188.637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-45347720304.952652</v>
      </c>
      <c r="L4215" s="444">
        <f t="shared" ca="1" si="182"/>
        <v>-10928800593493.59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-10928800593493.59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-45536669139.556625</v>
      </c>
      <c r="L4216" s="444">
        <f t="shared" ca="1" si="182"/>
        <v>-10974337262633.146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-10974337262633.146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-45726405260.971443</v>
      </c>
      <c r="L4217" s="444">
        <f t="shared" ca="1" si="182"/>
        <v>-11020063667894.117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-11020063667894.117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-45916931949.558823</v>
      </c>
      <c r="L4218" s="444">
        <f t="shared" ca="1" si="182"/>
        <v>-11065980599843.676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-11065980599843.676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-46108252499.348648</v>
      </c>
      <c r="L4219" s="444">
        <f t="shared" ca="1" si="182"/>
        <v>-11112088852343.025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-11112088852343.025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-46300370218.09594</v>
      </c>
      <c r="L4220" s="444">
        <f t="shared" ca="1" si="182"/>
        <v>-11158389222561.121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-11158389222561.121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-46493288427.338005</v>
      </c>
      <c r="L4221" s="444">
        <f t="shared" ca="1" si="182"/>
        <v>-11204882510988.459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-11204882510988.459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-46687010462.451912</v>
      </c>
      <c r="L4222" s="444">
        <f t="shared" ca="1" si="182"/>
        <v>-11251569521450.91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-11251569521450.91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-46881539672.712128</v>
      </c>
      <c r="L4223" s="444">
        <f t="shared" ca="1" si="182"/>
        <v>-11298451061123.623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-11298451061123.623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-47076879421.348427</v>
      </c>
      <c r="L4224" s="444">
        <f t="shared" ca="1" si="182"/>
        <v>-11345527940544.971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-11345527940544.971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-47273033085.604042</v>
      </c>
      <c r="L4225" s="444">
        <f t="shared" ca="1" si="182"/>
        <v>-11392800973630.574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-11392800973630.574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-47470004056.79406</v>
      </c>
      <c r="L4226" s="444">
        <f t="shared" ca="1" si="182"/>
        <v>-11440270977687.369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-11440270977687.369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-47667795740.364037</v>
      </c>
      <c r="L4227" s="444">
        <f t="shared" ca="1" si="182"/>
        <v>-11487938773427.732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-11487938773427.732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-47866411555.948883</v>
      </c>
      <c r="L4228" s="444">
        <f t="shared" ca="1" si="182"/>
        <v>-11535805184983.682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-11535805184983.682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-48065854937.432007</v>
      </c>
      <c r="L4229" s="444">
        <f t="shared" ca="1" si="182"/>
        <v>-11583871039921.113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-11583871039921.113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-48266129333.004639</v>
      </c>
      <c r="L4230" s="444">
        <f t="shared" ca="1" si="182"/>
        <v>-11632137169254.117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-11632137169254.117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-48467238205.225487</v>
      </c>
      <c r="L4231" s="444">
        <f t="shared" ca="1" si="182"/>
        <v>-11680604407459.342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-11680604407459.342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-48669185031.080589</v>
      </c>
      <c r="L4232" s="444">
        <f t="shared" ca="1" si="182"/>
        <v>-11729273592490.422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-11729273592490.422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-48871973302.043427</v>
      </c>
      <c r="L4233" s="444">
        <f t="shared" ca="1" si="182"/>
        <v>-11778145565792.465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-11778145565792.465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-49075606524.135269</v>
      </c>
      <c r="L4234" s="444">
        <f t="shared" ca="1" si="182"/>
        <v>-11827221172316.6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-11827221172316.6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-49280088217.985832</v>
      </c>
      <c r="L4235" s="444">
        <f t="shared" ca="1" si="182"/>
        <v>-11876501260534.586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-11876501260534.586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-49485421918.894104</v>
      </c>
      <c r="L4236" s="444">
        <f t="shared" ca="1" si="182"/>
        <v>-11925986682453.48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-11925986682453.48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-49691611176.889503</v>
      </c>
      <c r="L4237" s="444">
        <f t="shared" ca="1" si="182"/>
        <v>-11975678293630.369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-11975678293630.369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-49898659556.793205</v>
      </c>
      <c r="L4238" s="444">
        <f t="shared" ca="1" si="182"/>
        <v>-12025576953187.162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-12025576953187.162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-50106570638.279839</v>
      </c>
      <c r="L4239" s="444">
        <f t="shared" ca="1" si="182"/>
        <v>-12075683523825.441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-12075683523825.441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-50315348015.939339</v>
      </c>
      <c r="L4240" s="444">
        <f t="shared" ca="1" si="182"/>
        <v>-12125998871841.381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-12125998871841.381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-50524995299.339088</v>
      </c>
      <c r="L4241" s="444">
        <f t="shared" ca="1" si="182"/>
        <v>-12176523867140.721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-12176523867140.721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-50735516113.086334</v>
      </c>
      <c r="L4242" s="444">
        <f t="shared" ca="1" si="182"/>
        <v>-12227259383253.807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-12227259383253.807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-50946914096.890862</v>
      </c>
      <c r="L4243" s="444">
        <f t="shared" ca="1" si="182"/>
        <v>-12278206297350.697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-12278206297350.697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-51159192905.627907</v>
      </c>
      <c r="L4244" s="444">
        <f t="shared" ca="1" si="182"/>
        <v>-12329365490256.324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-12329365490256.324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-51372356209.401352</v>
      </c>
      <c r="L4245" s="444">
        <f t="shared" ca="1" si="182"/>
        <v>-12380737846465.725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-12380737846465.725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-51586407693.607185</v>
      </c>
      <c r="L4246" s="444">
        <f t="shared" ca="1" si="182"/>
        <v>-12432324254159.332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-12432324254159.332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-51801351058.997215</v>
      </c>
      <c r="L4247" s="444">
        <f t="shared" ca="1" si="182"/>
        <v>-12484125605218.33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-12484125605218.33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-52017190021.743042</v>
      </c>
      <c r="L4248" s="444">
        <f t="shared" ca="1" si="182"/>
        <v>-12536142795240.072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-12536142795240.072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-52233928313.500298</v>
      </c>
      <c r="L4249" s="444">
        <f t="shared" ca="1" si="182"/>
        <v>-12588376723553.572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-12588376723553.572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-52451569681.473221</v>
      </c>
      <c r="L4250" s="444">
        <f t="shared" ca="1" si="182"/>
        <v>-12640828293235.045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-12640828293235.045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-52670117888.479355</v>
      </c>
      <c r="L4251" s="444">
        <f t="shared" ca="1" si="182"/>
        <v>-12693498411123.523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-12693498411123.523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-52889576713.014679</v>
      </c>
      <c r="L4252" s="444">
        <f t="shared" ca="1" si="182"/>
        <v>-12746387987836.539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-12746387987836.539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-53109949949.318909</v>
      </c>
      <c r="L4253" s="444">
        <f t="shared" ca="1" si="182"/>
        <v>-12799497937785.857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-12799497937785.857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-53331241407.441071</v>
      </c>
      <c r="L4254" s="444">
        <f t="shared" ca="1" si="182"/>
        <v>-12852829179193.299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-12852829179193.299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-53553454913.305412</v>
      </c>
      <c r="L4255" s="444">
        <f t="shared" ca="1" si="182"/>
        <v>-12906382634106.604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-12906382634106.604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-53776594308.777512</v>
      </c>
      <c r="L4256" s="444">
        <f t="shared" ca="1" si="182"/>
        <v>-12960159228415.381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-12960159228415.381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-54000663451.730751</v>
      </c>
      <c r="L4257" s="444">
        <f t="shared" ca="1" si="182"/>
        <v>-13014159891867.111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-13014159891867.111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-54225666216.112961</v>
      </c>
      <c r="L4258" s="444">
        <f t="shared" ca="1" si="182"/>
        <v>-13068385558083.225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-13068385558083.225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-54451606492.013435</v>
      </c>
      <c r="L4259" s="444">
        <f t="shared" ca="1" si="182"/>
        <v>-13122837164575.238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-13122837164575.238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-54678488185.730156</v>
      </c>
      <c r="L4260" s="444">
        <f t="shared" ca="1" si="182"/>
        <v>-13177515652760.969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-13177515652760.969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-54906315219.837372</v>
      </c>
      <c r="L4261" s="444">
        <f t="shared" ca="1" si="182"/>
        <v>-13232421967980.807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-13232421967980.807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-55135091533.253357</v>
      </c>
      <c r="L4262" s="444">
        <f t="shared" ca="1" si="182"/>
        <v>-13287557059514.061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-13287557059514.061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-55364821081.308586</v>
      </c>
      <c r="L4263" s="444">
        <f t="shared" ca="1" si="182"/>
        <v>-13342921880595.369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-13342921880595.369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-55595507835.814034</v>
      </c>
      <c r="L4264" s="444">
        <f t="shared" ca="1" si="182"/>
        <v>-13398517388431.184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-13398517388431.184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-55827155785.129929</v>
      </c>
      <c r="L4265" s="444">
        <f t="shared" ca="1" si="182"/>
        <v>-13454344544216.314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-13454344544216.314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-56059768934.234642</v>
      </c>
      <c r="L4266" s="444">
        <f t="shared" ca="1" si="182"/>
        <v>-13510404313150.549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-13510404313150.549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-56293351304.793953</v>
      </c>
      <c r="L4267" s="444">
        <f t="shared" ca="1" si="182"/>
        <v>-13566697664455.344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-13566697664455.344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-56527906935.230598</v>
      </c>
      <c r="L4268" s="444">
        <f t="shared" ca="1" si="182"/>
        <v>-13623225571390.574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-13623225571390.574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-56763439880.79406</v>
      </c>
      <c r="L4269" s="444">
        <f t="shared" ca="1" si="182"/>
        <v>-13679989011271.369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-13679989011271.369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-56999954213.630707</v>
      </c>
      <c r="L4270" s="444">
        <f t="shared" ca="1" si="182"/>
        <v>-13736988965485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-13736988965485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-57237454022.854164</v>
      </c>
      <c r="L4271" s="444">
        <f t="shared" ca="1" si="182"/>
        <v>-13794226419507.854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-13794226419507.854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-57475943414.616058</v>
      </c>
      <c r="L4272" s="444">
        <f t="shared" ca="1" si="182"/>
        <v>-13851702362922.469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-13851702362922.469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-57715426512.176949</v>
      </c>
      <c r="L4273" s="444">
        <f t="shared" ca="1" si="182"/>
        <v>-13909417789434.646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-13909417789434.646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-57955907455.977692</v>
      </c>
      <c r="L4274" s="444">
        <f t="shared" ca="1" si="182"/>
        <v>-13967373696890.625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-13967373696890.625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-58197390403.710938</v>
      </c>
      <c r="L4275" s="444">
        <f t="shared" ca="1" si="182"/>
        <v>-14025571087294.336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-14025571087294.336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-58439879530.393066</v>
      </c>
      <c r="L4276" s="444">
        <f t="shared" ca="1" si="182"/>
        <v>-14084010966824.729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-14084010966824.729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-58683379028.436371</v>
      </c>
      <c r="L4277" s="444">
        <f t="shared" ca="1" si="182"/>
        <v>-14142694345853.164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-14142694345853.164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-58927893107.721519</v>
      </c>
      <c r="L4278" s="444">
        <f t="shared" ca="1" si="182"/>
        <v>-14201622238960.885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-14201622238960.885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-59173425995.670341</v>
      </c>
      <c r="L4279" s="444">
        <f t="shared" ca="1" si="182"/>
        <v>-14260795664956.555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-14260795664956.555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-59419981937.318977</v>
      </c>
      <c r="L4280" s="444">
        <f t="shared" ca="1" si="182"/>
        <v>-14320215646893.873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-14320215646893.873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-59667565195.391136</v>
      </c>
      <c r="L4281" s="444">
        <f t="shared" ca="1" si="182"/>
        <v>-14379883212089.264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-14379883212089.264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-59916180050.371933</v>
      </c>
      <c r="L4282" s="444">
        <f t="shared" ca="1" si="182"/>
        <v>-14439799392139.635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-14439799392139.635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-60165830800.58181</v>
      </c>
      <c r="L4283" s="444">
        <f t="shared" ca="1" si="182"/>
        <v>-14499965222940.217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-14499965222940.217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-60416521762.250908</v>
      </c>
      <c r="L4284" s="444">
        <f t="shared" ca="1" si="182"/>
        <v>-14560381744702.467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-14560381744702.467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-60668257269.593605</v>
      </c>
      <c r="L4285" s="444">
        <f t="shared" ca="1" si="182"/>
        <v>-14621050001972.061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-14621050001972.061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-60921041674.883575</v>
      </c>
      <c r="L4286" s="444">
        <f t="shared" ca="1" si="182"/>
        <v>-14681971043646.943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-14681971043646.943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-61174879348.528938</v>
      </c>
      <c r="L4287" s="444">
        <f t="shared" ca="1" si="182"/>
        <v>-14743145922995.473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-14743145922995.473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-61429774679.147812</v>
      </c>
      <c r="L4288" s="444">
        <f t="shared" ca="1" si="182"/>
        <v>-14804575697674.621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-14804575697674.621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-61685732073.644264</v>
      </c>
      <c r="L4289" s="444">
        <f t="shared" ca="1" si="182"/>
        <v>-14866261429748.266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-14866261429748.266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-61942755957.284439</v>
      </c>
      <c r="L4290" s="444">
        <f t="shared" ca="1" si="182"/>
        <v>-14928204185705.551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-14928204185705.551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-62200850773.773125</v>
      </c>
      <c r="L4291" s="444">
        <f t="shared" ca="1" si="182"/>
        <v>-14990405036479.324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-14990405036479.324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-62460020985.330513</v>
      </c>
      <c r="L4292" s="444">
        <f t="shared" ca="1" si="182"/>
        <v>-15052865057464.654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-15052865057464.654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-62720271072.769394</v>
      </c>
      <c r="L4293" s="444">
        <f t="shared" ca="1" si="182"/>
        <v>-15115585328537.424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-15115585328537.424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-62981605535.572609</v>
      </c>
      <c r="L4294" s="444">
        <f t="shared" ca="1" si="182"/>
        <v>-15178566934072.996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-15178566934072.996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-63244028891.970818</v>
      </c>
      <c r="L4295" s="444">
        <f t="shared" ca="1" si="182"/>
        <v>-15241810962964.967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-15241810962964.967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-63507545679.020691</v>
      </c>
      <c r="L4296" s="444">
        <f t="shared" ca="1" si="182"/>
        <v>-15305318508643.988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-15305318508643.988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-63772160452.683281</v>
      </c>
      <c r="L4297" s="444">
        <f t="shared" ca="1" si="182"/>
        <v>-15369090669096.672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-15369090669096.672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-64037877787.902802</v>
      </c>
      <c r="L4298" s="444">
        <f t="shared" ca="1" si="182"/>
        <v>-15433128546884.574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-15433128546884.574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-64304702278.68573</v>
      </c>
      <c r="L4299" s="444">
        <f t="shared" ca="1" si="182"/>
        <v>-15497433249163.26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-15497433249163.26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-64572638538.180237</v>
      </c>
      <c r="L4300" s="444">
        <f t="shared" ca="1" si="182"/>
        <v>-15562005887701.439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-15562005887701.439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-64841691198.755997</v>
      </c>
      <c r="L4301" s="444">
        <f t="shared" ca="1" si="182"/>
        <v>-15626847578900.195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-15626847578900.195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-65111864912.084137</v>
      </c>
      <c r="L4302" s="444">
        <f t="shared" ca="1" si="182"/>
        <v>-15691959443812.279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-15691959443812.279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-65383164349.217827</v>
      </c>
      <c r="L4303" s="444">
        <f t="shared" ca="1" si="182"/>
        <v>-15757342608161.498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-15757342608161.498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-65655594200.672905</v>
      </c>
      <c r="L4304" s="444">
        <f t="shared" ca="1" si="182"/>
        <v>-15822998202362.172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-15822998202362.172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-65929159176.509048</v>
      </c>
      <c r="L4305" s="444">
        <f t="shared" ca="1" si="182"/>
        <v>-15888927361538.682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-15888927361538.682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-66203864006.411171</v>
      </c>
      <c r="L4306" s="444">
        <f t="shared" ca="1" si="182"/>
        <v>-15955131225545.094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-15955131225545.094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-66479713439.771233</v>
      </c>
      <c r="L4307" s="444">
        <f t="shared" ca="1" si="182"/>
        <v>-16021610938984.865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-16021610938984.865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-66756712245.770271</v>
      </c>
      <c r="L4308" s="444">
        <f t="shared" ca="1" si="182"/>
        <v>-16088367651230.635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-16088367651230.635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-67034865213.460983</v>
      </c>
      <c r="L4309" s="444">
        <f t="shared" ca="1" si="182"/>
        <v>-16155402516444.096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-16155402516444.096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-67314177151.850395</v>
      </c>
      <c r="L4310" s="444">
        <f t="shared" ca="1" si="182"/>
        <v>-16222716693595.945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-16222716693595.945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-67594652889.983101</v>
      </c>
      <c r="L4311" s="444">
        <f t="shared" ca="1" si="182"/>
        <v>-16290311346485.928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-16290311346485.928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-67876297277.024689</v>
      </c>
      <c r="L4312" s="444">
        <f t="shared" ca="1" si="182"/>
        <v>-16358187643762.953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-16358187643762.953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-68159115182.345634</v>
      </c>
      <c r="L4313" s="444">
        <f t="shared" ca="1" si="182"/>
        <v>-16426346758945.299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-16426346758945.299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-68443111495.605408</v>
      </c>
      <c r="L4314" s="444">
        <f t="shared" ca="1" si="182"/>
        <v>-16494789870440.904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-16494789870440.904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-68728291126.837097</v>
      </c>
      <c r="L4315" s="444">
        <f t="shared" ca="1" si="182"/>
        <v>-16563518161567.742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-16563518161567.742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-69014659006.532257</v>
      </c>
      <c r="L4316" s="444">
        <f t="shared" ca="1" si="182"/>
        <v>-16632532820574.275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-16632532820574.275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-69302220085.726135</v>
      </c>
      <c r="L4317" s="444">
        <f t="shared" ca="1" si="182"/>
        <v>-16701835040660.002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-16701835040660.002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-69590979336.083344</v>
      </c>
      <c r="L4318" s="444">
        <f t="shared" ca="1" si="182"/>
        <v>-16771426019996.086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-16771426019996.086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-69880941749.983704</v>
      </c>
      <c r="L4319" s="444">
        <f t="shared" ca="1" si="182"/>
        <v>-16841306961746.07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-16841306961746.07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-70172112340.608627</v>
      </c>
      <c r="L4320" s="444">
        <f t="shared" ca="1" si="182"/>
        <v>-16911479074086.68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-16911479074086.68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-70464496142.027832</v>
      </c>
      <c r="L4321" s="444">
        <f t="shared" ca="1" si="182"/>
        <v>-16981943570228.707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-16981943570228.707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-70758098209.286285</v>
      </c>
      <c r="L4322" s="444">
        <f t="shared" ca="1" si="182"/>
        <v>-17052701668437.994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-17052701668437.994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-71052923618.491638</v>
      </c>
      <c r="L4323" s="444">
        <f t="shared" ca="1" si="182"/>
        <v>-17123754592056.486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-17123754592056.486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-71348977466.902023</v>
      </c>
      <c r="L4324" s="444">
        <f t="shared" ca="1" si="182"/>
        <v>-17195103569523.389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-17195103569523.389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-71646264873.014114</v>
      </c>
      <c r="L4325" s="444">
        <f t="shared" ca="1" si="182"/>
        <v>-17266749834396.402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-17266749834396.402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-71944790976.651672</v>
      </c>
      <c r="L4326" s="444">
        <f t="shared" ca="1" si="182"/>
        <v>-17338694625373.055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-17338694625373.055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-72244560939.054398</v>
      </c>
      <c r="L4327" s="444">
        <f t="shared" ca="1" si="182"/>
        <v>-17410939186312.109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-17410939186312.109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-72545579942.967117</v>
      </c>
      <c r="L4328" s="444">
        <f t="shared" ca="1" si="182"/>
        <v>-17483484766255.076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-17483484766255.076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-72847853192.729477</v>
      </c>
      <c r="L4329" s="444">
        <f t="shared" ca="1" si="182"/>
        <v>-17556332619447.805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-17556332619447.805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-73151385914.36586</v>
      </c>
      <c r="L4330" s="444">
        <f t="shared" ca="1" si="182"/>
        <v>-17629484005362.172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-17629484005362.172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-73456183355.67572</v>
      </c>
      <c r="L4331" s="444">
        <f t="shared" ca="1" si="182"/>
        <v>-17702940188717.848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-17702940188717.848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-73762250786.324371</v>
      </c>
      <c r="L4332" s="444">
        <f t="shared" ca="1" si="182"/>
        <v>-17776702439504.172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-17776702439504.172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-74069593497.934052</v>
      </c>
      <c r="L4333" s="444">
        <f t="shared" ca="1" si="182"/>
        <v>-17850772033002.105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-17850772033002.105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-74378216804.175446</v>
      </c>
      <c r="L4334" s="444">
        <f t="shared" ca="1" si="182"/>
        <v>-17925150249806.281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-17925150249806.281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-74688126040.859497</v>
      </c>
      <c r="L4335" s="444">
        <f t="shared" ca="1" si="182"/>
        <v>-17999838375847.141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-17999838375847.141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-74999326566.029755</v>
      </c>
      <c r="L4336" s="444">
        <f t="shared" ca="1" si="182"/>
        <v>-18074837702413.172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-18074837702413.172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-75311823760.054886</v>
      </c>
      <c r="L4337" s="444">
        <f t="shared" ca="1" si="182"/>
        <v>-18150149526173.227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-18150149526173.227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-75625623025.721771</v>
      </c>
      <c r="L4338" s="444">
        <f t="shared" ca="1" si="182"/>
        <v>-18225775149198.949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-18225775149198.949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-75940729788.328949</v>
      </c>
      <c r="L4339" s="444">
        <f t="shared" ca="1" si="182"/>
        <v>-18301715878987.277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-18301715878987.277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-76257149495.780319</v>
      </c>
      <c r="L4340" s="444">
        <f t="shared" ca="1" si="182"/>
        <v>-18377973028483.059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-18377973028483.059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-76574887618.679413</v>
      </c>
      <c r="L4341" s="444">
        <f t="shared" ca="1" si="182"/>
        <v>-18454547916101.738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-18454547916101.738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-76893949650.423904</v>
      </c>
      <c r="L4342" s="444">
        <f t="shared" ca="1" si="182"/>
        <v>-18531441865752.164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-18531441865752.164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-77214341107.30069</v>
      </c>
      <c r="L4343" s="444">
        <f t="shared" ref="L4343:L4597" ca="1" si="187">I4343-J4343+K4343</f>
        <v>-18608656206859.465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-18608656206859.465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-77536067528.5811</v>
      </c>
      <c r="L4344" s="444">
        <f t="shared" ca="1" si="187"/>
        <v>-18686192274388.047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-18686192274388.047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-77859134476.616867</v>
      </c>
      <c r="L4345" s="444">
        <f t="shared" ca="1" si="187"/>
        <v>-18764051408864.664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-18764051408864.664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-78183547536.936096</v>
      </c>
      <c r="L4346" s="444">
        <f t="shared" ca="1" si="187"/>
        <v>-18842234956401.602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-18842234956401.602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-78509312318.340012</v>
      </c>
      <c r="L4347" s="444">
        <f t="shared" ca="1" si="187"/>
        <v>-18920744268719.941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-18920744268719.941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-78836434452.999756</v>
      </c>
      <c r="L4348" s="444">
        <f t="shared" ca="1" si="187"/>
        <v>-18999580703172.941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-18999580703172.941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-79164919596.553925</v>
      </c>
      <c r="L4349" s="444">
        <f t="shared" ca="1" si="187"/>
        <v>-19078745622769.496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-19078745622769.496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-79494773428.206238</v>
      </c>
      <c r="L4350" s="444">
        <f t="shared" ca="1" si="187"/>
        <v>-19158240396197.703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-19158240396197.703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-79826001650.823761</v>
      </c>
      <c r="L4351" s="444">
        <f t="shared" ca="1" si="187"/>
        <v>-19238066397848.527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-19238066397848.527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-80158609991.035522</v>
      </c>
      <c r="L4352" s="444">
        <f t="shared" ca="1" si="187"/>
        <v>-19318225007839.563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-19318225007839.563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-80492604199.331512</v>
      </c>
      <c r="L4353" s="444">
        <f t="shared" ca="1" si="187"/>
        <v>-19398717612038.895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-19398717612038.895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-80827990050.162064</v>
      </c>
      <c r="L4354" s="444">
        <f t="shared" ca="1" si="187"/>
        <v>-19479545602089.055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-19479545602089.055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-81164773342.03772</v>
      </c>
      <c r="L4355" s="444">
        <f t="shared" ca="1" si="187"/>
        <v>-19560710375431.094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-19560710375431.094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-81502959897.629562</v>
      </c>
      <c r="L4356" s="444">
        <f t="shared" ca="1" si="187"/>
        <v>-19642213335328.723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-19642213335328.723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-81842555563.869675</v>
      </c>
      <c r="L4357" s="444">
        <f t="shared" ca="1" si="187"/>
        <v>-19724055890892.594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-19724055890892.594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-82183566212.052475</v>
      </c>
      <c r="L4358" s="444">
        <f t="shared" ca="1" si="187"/>
        <v>-19806239457104.645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-19806239457104.645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-82525997737.93602</v>
      </c>
      <c r="L4359" s="444">
        <f t="shared" ca="1" si="187"/>
        <v>-19888765454842.582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-19888765454842.582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-82869856061.844086</v>
      </c>
      <c r="L4360" s="444">
        <f t="shared" ca="1" si="187"/>
        <v>-19971635310904.426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-19971635310904.426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-83215147128.768433</v>
      </c>
      <c r="L4361" s="444">
        <f t="shared" ca="1" si="187"/>
        <v>-20054850458033.195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-20054850458033.195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-83561876908.471649</v>
      </c>
      <c r="L4362" s="444">
        <f t="shared" ca="1" si="187"/>
        <v>-20138412334941.668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-20138412334941.668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-83910051395.590286</v>
      </c>
      <c r="L4363" s="444">
        <f t="shared" ca="1" si="187"/>
        <v>-20222322386337.258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-20222322386337.258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-84259676609.738571</v>
      </c>
      <c r="L4364" s="444">
        <f t="shared" ca="1" si="187"/>
        <v>-20306582062946.996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-20306582062946.996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-84610758595.612488</v>
      </c>
      <c r="L4365" s="444">
        <f t="shared" ca="1" si="187"/>
        <v>-20391192821542.609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-20391192821542.609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-84963303423.094208</v>
      </c>
      <c r="L4366" s="444">
        <f t="shared" ca="1" si="187"/>
        <v>-20476156124965.703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-20476156124965.703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-85317317187.357101</v>
      </c>
      <c r="L4367" s="444">
        <f t="shared" ca="1" si="187"/>
        <v>-20561473442153.059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-20561473442153.059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-85672806008.971069</v>
      </c>
      <c r="L4368" s="444">
        <f t="shared" ca="1" si="187"/>
        <v>-20647146248162.031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-20647146248162.031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-86029776034.008469</v>
      </c>
      <c r="L4369" s="444">
        <f t="shared" ca="1" si="187"/>
        <v>-20733176024196.039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-20733176024196.039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-86388233434.150162</v>
      </c>
      <c r="L4370" s="444">
        <f t="shared" ca="1" si="187"/>
        <v>-20819564257630.188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-20819564257630.188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-86748184406.79245</v>
      </c>
      <c r="L4371" s="444">
        <f t="shared" ca="1" si="187"/>
        <v>-20906312442036.98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-20906312442036.98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-87109635175.154083</v>
      </c>
      <c r="L4372" s="444">
        <f t="shared" ca="1" si="187"/>
        <v>-20993422077212.133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-20993422077212.133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-87472591988.383881</v>
      </c>
      <c r="L4373" s="444">
        <f t="shared" ca="1" si="187"/>
        <v>-21080894669200.516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-21080894669200.516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-87837061121.668808</v>
      </c>
      <c r="L4374" s="444">
        <f t="shared" ca="1" si="187"/>
        <v>-21168731730322.184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-21168731730322.184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-88203048876.342438</v>
      </c>
      <c r="L4375" s="444">
        <f t="shared" ca="1" si="187"/>
        <v>-21256934779198.527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-21256934779198.527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-88570561579.993866</v>
      </c>
      <c r="L4376" s="444">
        <f t="shared" ca="1" si="187"/>
        <v>-21345505340778.52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-21345505340778.52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-88939605586.577164</v>
      </c>
      <c r="L4377" s="444">
        <f t="shared" ca="1" si="187"/>
        <v>-21434444946365.098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-21434444946365.098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-89310187276.52124</v>
      </c>
      <c r="L4378" s="444">
        <f t="shared" ca="1" si="187"/>
        <v>-21523755133641.617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-21523755133641.617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-89682313056.840073</v>
      </c>
      <c r="L4379" s="444">
        <f t="shared" ca="1" si="187"/>
        <v>-21613437446698.457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-21613437446698.457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-90055989361.243576</v>
      </c>
      <c r="L4380" s="444">
        <f t="shared" ca="1" si="187"/>
        <v>-21703493436059.699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-21703493436059.699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-90431222650.248749</v>
      </c>
      <c r="L4381" s="444">
        <f t="shared" ca="1" si="187"/>
        <v>-21793924658709.949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-21793924658709.949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-90808019411.291458</v>
      </c>
      <c r="L4382" s="444">
        <f t="shared" ca="1" si="187"/>
        <v>-21884732678121.242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-21884732678121.242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-91186386158.838501</v>
      </c>
      <c r="L4383" s="444">
        <f t="shared" ca="1" si="187"/>
        <v>-21975919064280.082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-21975919064280.082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-91566329434.500336</v>
      </c>
      <c r="L4384" s="444">
        <f t="shared" ca="1" si="187"/>
        <v>-22067485393714.582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-22067485393714.582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-91947855807.144089</v>
      </c>
      <c r="L4385" s="444">
        <f t="shared" ca="1" si="187"/>
        <v>-22159433249521.727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-22159433249521.727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-92330971873.007187</v>
      </c>
      <c r="L4386" s="444">
        <f t="shared" ca="1" si="187"/>
        <v>-22251764221394.734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-22251764221394.734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-92715684255.811386</v>
      </c>
      <c r="L4387" s="444">
        <f t="shared" ca="1" si="187"/>
        <v>-22344479905650.547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-22344479905650.547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-93101999606.877274</v>
      </c>
      <c r="L4388" s="444">
        <f t="shared" ca="1" si="187"/>
        <v>-22437581905257.426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-22437581905257.426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-93489924605.239273</v>
      </c>
      <c r="L4389" s="444">
        <f t="shared" ca="1" si="187"/>
        <v>-22531071829862.664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-22531071829862.664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-93879465957.761093</v>
      </c>
      <c r="L4390" s="444">
        <f t="shared" ca="1" si="187"/>
        <v>-22624951295820.426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-22624951295820.426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-94270630399.25177</v>
      </c>
      <c r="L4391" s="444">
        <f t="shared" ca="1" si="187"/>
        <v>-22719221926219.676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-22719221926219.676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-94663424692.581985</v>
      </c>
      <c r="L4392" s="444">
        <f t="shared" ca="1" si="187"/>
        <v>-22813885350912.258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-22813885350912.258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-95057855628.801071</v>
      </c>
      <c r="L4393" s="444">
        <f t="shared" ca="1" si="187"/>
        <v>-22908943206541.059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-22908943206541.059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-95453930027.25441</v>
      </c>
      <c r="L4394" s="444">
        <f t="shared" ca="1" si="187"/>
        <v>-23004397136568.313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-23004397136568.313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-95851654735.701294</v>
      </c>
      <c r="L4395" s="444">
        <f t="shared" ca="1" si="187"/>
        <v>-23100248791304.016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-23100248791304.016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-96251036630.433395</v>
      </c>
      <c r="L4396" s="444">
        <f t="shared" ca="1" si="187"/>
        <v>-23196499827934.449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-23196499827934.449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-96652082616.393539</v>
      </c>
      <c r="L4397" s="444">
        <f t="shared" ca="1" si="187"/>
        <v>-23293151910550.844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-23293151910550.844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-97054799627.295181</v>
      </c>
      <c r="L4398" s="444">
        <f t="shared" ca="1" si="187"/>
        <v>-23390206710178.141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-23390206710178.141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-97459194625.742249</v>
      </c>
      <c r="L4399" s="444">
        <f t="shared" ca="1" si="187"/>
        <v>-23487665904803.883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-23487665904803.883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-97865274603.349518</v>
      </c>
      <c r="L4400" s="444">
        <f t="shared" ca="1" si="187"/>
        <v>-23585531179407.23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-23585531179407.23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-98273046580.863464</v>
      </c>
      <c r="L4401" s="444">
        <f t="shared" ca="1" si="187"/>
        <v>-23683804225988.094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-23683804225988.094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-98682517608.283722</v>
      </c>
      <c r="L4402" s="444">
        <f t="shared" ca="1" si="187"/>
        <v>-23782486743596.379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-23782486743596.379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-99093694764.984909</v>
      </c>
      <c r="L4403" s="444">
        <f t="shared" ca="1" si="187"/>
        <v>-23881580438361.363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-23881580438361.363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-99506585159.83902</v>
      </c>
      <c r="L4404" s="444">
        <f t="shared" ca="1" si="187"/>
        <v>-23981087023521.203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-23981087023521.203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-99921195931.338348</v>
      </c>
      <c r="L4405" s="444">
        <f t="shared" ca="1" si="187"/>
        <v>-24081008219452.543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-24081008219452.543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-100337534247.71893</v>
      </c>
      <c r="L4406" s="444">
        <f t="shared" ca="1" si="187"/>
        <v>-24181345753700.262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-24181345753700.262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-100755607307.08443</v>
      </c>
      <c r="L4407" s="444">
        <f t="shared" ca="1" si="187"/>
        <v>-24282101361007.348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-24282101361007.348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-101175422337.53061</v>
      </c>
      <c r="L4408" s="444">
        <f t="shared" ca="1" si="187"/>
        <v>-24383276783344.879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-24383276783344.879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-101596986597.27032</v>
      </c>
      <c r="L4409" s="444">
        <f t="shared" ca="1" si="187"/>
        <v>-24484873769942.148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-24484873769942.148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-102020307374.75896</v>
      </c>
      <c r="L4410" s="444">
        <f t="shared" ca="1" si="187"/>
        <v>-24586894077316.906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-24586894077316.906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-102445391988.82043</v>
      </c>
      <c r="L4411" s="444">
        <f t="shared" ca="1" si="187"/>
        <v>-24689339469305.727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-24689339469305.727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-102872247788.77386</v>
      </c>
      <c r="L4412" s="444">
        <f t="shared" ca="1" si="187"/>
        <v>-24792211717094.5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-24792211717094.5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-103300882154.56041</v>
      </c>
      <c r="L4413" s="444">
        <f t="shared" ca="1" si="187"/>
        <v>-24895512599249.059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-24895512599249.059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-103731302496.87108</v>
      </c>
      <c r="L4414" s="444">
        <f t="shared" ca="1" si="187"/>
        <v>-24999243901745.93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-24999243901745.93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-104163516257.2747</v>
      </c>
      <c r="L4415" s="444">
        <f t="shared" ca="1" si="187"/>
        <v>-25103407418003.203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-25103407418003.203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-104597530908.34668</v>
      </c>
      <c r="L4416" s="444">
        <f t="shared" ca="1" si="187"/>
        <v>-25208004948911.551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-25208004948911.551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-105033353953.79813</v>
      </c>
      <c r="L4417" s="444">
        <f t="shared" ca="1" si="187"/>
        <v>-25313038302865.348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-25313038302865.348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-105470992928.60562</v>
      </c>
      <c r="L4418" s="444">
        <f t="shared" ca="1" si="187"/>
        <v>-25418509295793.953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-25418509295793.953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-105910455399.14146</v>
      </c>
      <c r="L4419" s="444">
        <f t="shared" ca="1" si="187"/>
        <v>-25524419751193.094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-25524419751193.094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-106351748963.30455</v>
      </c>
      <c r="L4420" s="444">
        <f t="shared" ca="1" si="187"/>
        <v>-25630771500156.398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-25630771500156.398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-106794881250.65166</v>
      </c>
      <c r="L4421" s="444">
        <f t="shared" ca="1" si="187"/>
        <v>-25737566381407.051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-25737566381407.051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-107239859922.52937</v>
      </c>
      <c r="L4422" s="444">
        <f t="shared" ca="1" si="187"/>
        <v>-25844806241329.582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-25844806241329.582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-107686692672.20659</v>
      </c>
      <c r="L4423" s="444">
        <f t="shared" ca="1" si="187"/>
        <v>-25952492934001.789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-25952492934001.789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-108135387225.00745</v>
      </c>
      <c r="L4424" s="444">
        <f t="shared" ca="1" si="187"/>
        <v>-26060628321226.797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-26060628321226.797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-108585951338.44499</v>
      </c>
      <c r="L4425" s="444">
        <f t="shared" ca="1" si="187"/>
        <v>-26169214272565.242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-26169214272565.242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-109038392802.35518</v>
      </c>
      <c r="L4426" s="444">
        <f t="shared" ca="1" si="187"/>
        <v>-26278252665367.598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-26278252665367.598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-109492719439.03166</v>
      </c>
      <c r="L4427" s="444">
        <f t="shared" ca="1" si="187"/>
        <v>-26387745384806.629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-26387745384806.629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-109948939103.36095</v>
      </c>
      <c r="L4428" s="444">
        <f t="shared" ca="1" si="187"/>
        <v>-26497694323909.988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-26497694323909.988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-110407059682.95828</v>
      </c>
      <c r="L4429" s="444">
        <f t="shared" ca="1" si="187"/>
        <v>-26608101383592.945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-26608101383592.945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-110867089098.30394</v>
      </c>
      <c r="L4430" s="444">
        <f t="shared" ca="1" si="187"/>
        <v>-26718968472691.25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-26718968472691.25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-111329035302.8802</v>
      </c>
      <c r="L4431" s="444">
        <f t="shared" ca="1" si="187"/>
        <v>-26830297507994.129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-26830297507994.129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-111792906283.30887</v>
      </c>
      <c r="L4432" s="444">
        <f t="shared" ca="1" si="187"/>
        <v>-26942090414277.438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-26942090414277.438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-112258710059.48932</v>
      </c>
      <c r="L4433" s="444">
        <f t="shared" ca="1" si="187"/>
        <v>-27054349124336.926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-27054349124336.926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-112726454684.73718</v>
      </c>
      <c r="L4434" s="444">
        <f t="shared" ca="1" si="187"/>
        <v>-27167075579021.664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-27167075579021.664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-113196148245.9236</v>
      </c>
      <c r="L4435" s="444">
        <f t="shared" ca="1" si="187"/>
        <v>-27280271727267.586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-27280271727267.586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-113667798863.61494</v>
      </c>
      <c r="L4436" s="444">
        <f t="shared" ca="1" si="187"/>
        <v>-27393939526131.199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-27393939526131.199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-114141414692.21333</v>
      </c>
      <c r="L4437" s="444">
        <f t="shared" ca="1" si="187"/>
        <v>-27508080940823.414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-27508080940823.414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-114617003920.09755</v>
      </c>
      <c r="L4438" s="444">
        <f t="shared" ca="1" si="187"/>
        <v>-27622697944743.512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-27622697944743.512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-115094574769.76462</v>
      </c>
      <c r="L4439" s="444">
        <f t="shared" ca="1" si="187"/>
        <v>-27737792519513.277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-27737792519513.277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-115574135497.97198</v>
      </c>
      <c r="L4440" s="444">
        <f t="shared" ca="1" si="187"/>
        <v>-27853366655011.25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-27853366655011.25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-116055694395.88022</v>
      </c>
      <c r="L4441" s="444">
        <f t="shared" ca="1" si="187"/>
        <v>-27969422349407.129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-27969422349407.129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-116539259789.19637</v>
      </c>
      <c r="L4442" s="444">
        <f t="shared" ca="1" si="187"/>
        <v>-28085961609196.324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-28085961609196.324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-117024840038.31804</v>
      </c>
      <c r="L4443" s="444">
        <f t="shared" ca="1" si="187"/>
        <v>-28202986449234.641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-28202986449234.641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-117512443538.47766</v>
      </c>
      <c r="L4444" s="444">
        <f t="shared" ca="1" si="187"/>
        <v>-28320498892773.117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-28320498892773.117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-118002078719.88799</v>
      </c>
      <c r="L4445" s="444">
        <f t="shared" ca="1" si="187"/>
        <v>-28438500971493.004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-28438500971493.004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-118493754047.88751</v>
      </c>
      <c r="L4446" s="444">
        <f t="shared" ca="1" si="187"/>
        <v>-28556994725540.891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-28556994725540.891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-118987478023.08704</v>
      </c>
      <c r="L4447" s="444">
        <f t="shared" ca="1" si="187"/>
        <v>-28675982203563.977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-28675982203563.977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-119483259181.51656</v>
      </c>
      <c r="L4448" s="444">
        <f t="shared" ca="1" si="187"/>
        <v>-28795465462745.492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-28795465462745.492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-119981106094.77287</v>
      </c>
      <c r="L4449" s="444">
        <f t="shared" ca="1" si="187"/>
        <v>-28915446568840.266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-28915446568840.266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-120481027370.16777</v>
      </c>
      <c r="L4450" s="444">
        <f t="shared" ca="1" si="187"/>
        <v>-29035927596210.434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-29035927596210.434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-120983031650.8768</v>
      </c>
      <c r="L4451" s="444">
        <f t="shared" ca="1" si="187"/>
        <v>-29156910627861.309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-29156910627861.309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-121487127616.08879</v>
      </c>
      <c r="L4452" s="444">
        <f t="shared" ca="1" si="187"/>
        <v>-29278397755477.398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-29278397755477.398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-121993323981.15582</v>
      </c>
      <c r="L4453" s="444">
        <f t="shared" ca="1" si="187"/>
        <v>-29400391079458.555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-29400391079458.555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-122501629497.74399</v>
      </c>
      <c r="L4454" s="444">
        <f t="shared" ca="1" si="187"/>
        <v>-29522892708956.297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-29522892708956.297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-123012052953.98457</v>
      </c>
      <c r="L4455" s="444">
        <f t="shared" ca="1" si="187"/>
        <v>-29645904761910.281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-29645904761910.281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-123524603174.62616</v>
      </c>
      <c r="L4456" s="444">
        <f t="shared" ca="1" si="187"/>
        <v>-29769429365084.906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-29769429365084.906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-124039289021.1871</v>
      </c>
      <c r="L4457" s="444">
        <f t="shared" ca="1" si="187"/>
        <v>-29893468654106.094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-29893468654106.094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-124556119392.10872</v>
      </c>
      <c r="L4458" s="444">
        <f t="shared" ca="1" si="187"/>
        <v>-30018024773498.203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-30018024773498.203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-125075103222.90918</v>
      </c>
      <c r="L4459" s="444">
        <f t="shared" ca="1" si="187"/>
        <v>-30143099876721.113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-30143099876721.113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-125596249486.33797</v>
      </c>
      <c r="L4460" s="444">
        <f t="shared" ca="1" si="187"/>
        <v>-30268696126207.453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-30268696126207.453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-126119567192.53105</v>
      </c>
      <c r="L4461" s="444">
        <f t="shared" ca="1" si="187"/>
        <v>-30394815693399.984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-30394815693399.984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-126645065389.1666</v>
      </c>
      <c r="L4462" s="444">
        <f t="shared" ca="1" si="187"/>
        <v>-30521460758789.152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-30521460758789.152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-127172753161.62144</v>
      </c>
      <c r="L4463" s="444">
        <f t="shared" ca="1" si="187"/>
        <v>-30648633511950.773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-30648633511950.773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-127702639633.12822</v>
      </c>
      <c r="L4464" s="444">
        <f t="shared" ca="1" si="187"/>
        <v>-30776336151583.902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-30776336151583.902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-128234733964.93292</v>
      </c>
      <c r="L4465" s="444">
        <f t="shared" ca="1" si="187"/>
        <v>-30904570885548.836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-30904570885548.836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-128769045356.45348</v>
      </c>
      <c r="L4466" s="444">
        <f t="shared" ca="1" si="187"/>
        <v>-31033339930905.289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-31033339930905.289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-129305583045.43871</v>
      </c>
      <c r="L4467" s="444">
        <f t="shared" ca="1" si="187"/>
        <v>-31162645513950.727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-31162645513950.727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-129844356308.12802</v>
      </c>
      <c r="L4468" s="444">
        <f t="shared" ca="1" si="187"/>
        <v>-31292489870258.855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-31292489870258.855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-130385374459.4119</v>
      </c>
      <c r="L4469" s="444">
        <f t="shared" ca="1" si="187"/>
        <v>-31422875244718.266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-31422875244718.266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-130928646852.99278</v>
      </c>
      <c r="L4470" s="444">
        <f t="shared" ca="1" si="187"/>
        <v>-31553803891571.258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-31553803891571.258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-131474182881.54689</v>
      </c>
      <c r="L4471" s="444">
        <f t="shared" ca="1" si="187"/>
        <v>-31685278074452.805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-31685278074452.805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-132021991976.88669</v>
      </c>
      <c r="L4472" s="444">
        <f t="shared" ca="1" si="187"/>
        <v>-31817300066429.691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-31817300066429.691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-132572083610.12372</v>
      </c>
      <c r="L4473" s="444">
        <f t="shared" ca="1" si="187"/>
        <v>-31949872150039.816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-31949872150039.816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-133124467291.83255</v>
      </c>
      <c r="L4474" s="444">
        <f t="shared" ca="1" si="187"/>
        <v>-32082996617331.648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-32082996617331.648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-133679152572.21518</v>
      </c>
      <c r="L4475" s="444">
        <f t="shared" ca="1" si="187"/>
        <v>-32216675769903.863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-32216675769903.863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-134236149041.2661</v>
      </c>
      <c r="L4476" s="444">
        <f t="shared" ca="1" si="187"/>
        <v>-32350911918945.129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-32350911918945.129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-134795466328.93803</v>
      </c>
      <c r="L4477" s="444">
        <f t="shared" ca="1" si="187"/>
        <v>-32485707385274.066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-32485707385274.066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-135357114105.30861</v>
      </c>
      <c r="L4478" s="444">
        <f t="shared" ca="1" si="187"/>
        <v>-32621064499379.375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-32621064499379.375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-135921102080.74738</v>
      </c>
      <c r="L4479" s="444">
        <f t="shared" ca="1" si="187"/>
        <v>-32756985601460.121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-32756985601460.121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-136487440006.08382</v>
      </c>
      <c r="L4480" s="444">
        <f t="shared" ca="1" si="187"/>
        <v>-32893473041466.203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-32893473041466.203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-137056137672.77585</v>
      </c>
      <c r="L4481" s="444">
        <f t="shared" ca="1" si="187"/>
        <v>-33030529179138.98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-33030529179138.98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-137627204913.07907</v>
      </c>
      <c r="L4482" s="444">
        <f t="shared" ca="1" si="187"/>
        <v>-33168156384052.059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-33168156384052.059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-138200651600.21689</v>
      </c>
      <c r="L4483" s="444">
        <f t="shared" ca="1" si="187"/>
        <v>-33306357035652.277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-33306357035652.277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-138776487648.55115</v>
      </c>
      <c r="L4484" s="444">
        <f t="shared" ca="1" si="187"/>
        <v>-33445133523300.828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-33445133523300.828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-139354723013.75345</v>
      </c>
      <c r="L4485" s="444">
        <f t="shared" ca="1" si="187"/>
        <v>-33584488246314.582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-33584488246314.582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-139935367692.97742</v>
      </c>
      <c r="L4486" s="444">
        <f t="shared" ca="1" si="187"/>
        <v>-33724423614007.559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-33724423614007.559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-140518431725.03149</v>
      </c>
      <c r="L4487" s="444">
        <f t="shared" ca="1" si="187"/>
        <v>-33864942045732.59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-33864942045732.59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-141103925190.55246</v>
      </c>
      <c r="L4488" s="444">
        <f t="shared" ca="1" si="187"/>
        <v>-34006045970923.141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-34006045970923.141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-141691858212.17975</v>
      </c>
      <c r="L4489" s="444">
        <f t="shared" ca="1" si="187"/>
        <v>-34147737829135.32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-34147737829135.32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-142282240954.7305</v>
      </c>
      <c r="L4490" s="444">
        <f t="shared" ca="1" si="187"/>
        <v>-34290020070090.051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-34290020070090.051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-142875083625.37521</v>
      </c>
      <c r="L4491" s="444">
        <f t="shared" ca="1" si="187"/>
        <v>-34432895153715.426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-34432895153715.426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-143470396473.81427</v>
      </c>
      <c r="L4492" s="444">
        <f t="shared" ca="1" si="187"/>
        <v>-34576365550189.238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-34576365550189.238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-144068189792.45517</v>
      </c>
      <c r="L4493" s="444">
        <f t="shared" ca="1" si="187"/>
        <v>-34720433739981.695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-34720433739981.695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-144668473916.59039</v>
      </c>
      <c r="L4494" s="444">
        <f t="shared" ca="1" si="187"/>
        <v>-34865102213898.285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-34865102213898.285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-145271259224.57617</v>
      </c>
      <c r="L4495" s="444">
        <f t="shared" ca="1" si="187"/>
        <v>-35010373473122.859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-35010373473122.859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-145876556138.0119</v>
      </c>
      <c r="L4496" s="444">
        <f t="shared" ca="1" si="187"/>
        <v>-35156250029260.871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-35156250029260.871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-146484375121.92029</v>
      </c>
      <c r="L4497" s="444">
        <f t="shared" ca="1" si="187"/>
        <v>-35302734404382.789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-35302734404382.789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-147094726684.92828</v>
      </c>
      <c r="L4498" s="444">
        <f t="shared" ca="1" si="187"/>
        <v>-35449829131067.719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-35449829131067.719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-147707621379.44882</v>
      </c>
      <c r="L4499" s="444">
        <f t="shared" ca="1" si="187"/>
        <v>-35597536752447.164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-35597536752447.164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-148323069801.86319</v>
      </c>
      <c r="L4500" s="444">
        <f t="shared" ca="1" si="187"/>
        <v>-35745859822249.023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-35745859822249.023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-148941082592.70425</v>
      </c>
      <c r="L4501" s="444">
        <f t="shared" ca="1" si="187"/>
        <v>-35894800904841.727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-35894800904841.727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-149561670436.84052</v>
      </c>
      <c r="L4502" s="444">
        <f t="shared" ca="1" si="187"/>
        <v>-36044362575278.57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-36044362575278.57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-150184844063.66071</v>
      </c>
      <c r="L4503" s="444">
        <f t="shared" ca="1" si="187"/>
        <v>-36194547419342.234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-36194547419342.234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-150810614247.25931</v>
      </c>
      <c r="L4504" s="444">
        <f t="shared" ca="1" si="187"/>
        <v>-36345358033589.492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-36345358033589.492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-151438991806.62289</v>
      </c>
      <c r="L4505" s="444">
        <f t="shared" ca="1" si="187"/>
        <v>-36496797025396.117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-36496797025396.117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-152069987605.81714</v>
      </c>
      <c r="L4506" s="444">
        <f t="shared" ca="1" si="187"/>
        <v>-36648867013001.938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-36648867013001.938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-152703612554.17474</v>
      </c>
      <c r="L4507" s="444">
        <f t="shared" ca="1" si="187"/>
        <v>-36801570625556.109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-36801570625556.109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-153339877606.4838</v>
      </c>
      <c r="L4508" s="444">
        <f t="shared" ca="1" si="187"/>
        <v>-36954910503162.594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-36954910503162.594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-153978793763.17746</v>
      </c>
      <c r="L4509" s="444">
        <f t="shared" ca="1" si="187"/>
        <v>-37108889296925.773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-37108889296925.773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-154620372070.52405</v>
      </c>
      <c r="L4510" s="444">
        <f t="shared" ca="1" si="187"/>
        <v>-37263509668996.297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-37263509668996.297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-155264623620.8179</v>
      </c>
      <c r="L4511" s="444">
        <f t="shared" ca="1" si="187"/>
        <v>-37418774292617.117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-37418774292617.117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-155911559552.57132</v>
      </c>
      <c r="L4512" s="444">
        <f t="shared" ca="1" si="187"/>
        <v>-37574685852169.688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-37574685852169.688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-156561191050.70703</v>
      </c>
      <c r="L4513" s="444">
        <f t="shared" ca="1" si="187"/>
        <v>-37731247043220.391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-37731247043220.391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-157213529346.75162</v>
      </c>
      <c r="L4514" s="444">
        <f t="shared" ca="1" si="187"/>
        <v>-37888460572567.141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-37888460572567.141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-157868585719.02975</v>
      </c>
      <c r="L4515" s="444">
        <f t="shared" ca="1" si="187"/>
        <v>-38046329158286.172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-38046329158286.172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-158526371492.85904</v>
      </c>
      <c r="L4516" s="444">
        <f t="shared" ca="1" si="187"/>
        <v>-38204855529779.031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-38204855529779.031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-159186898040.74597</v>
      </c>
      <c r="L4517" s="444">
        <f t="shared" ca="1" si="187"/>
        <v>-38364042427819.773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-38364042427819.773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-159850176782.5824</v>
      </c>
      <c r="L4518" s="444">
        <f t="shared" ca="1" si="187"/>
        <v>-38523892604602.359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-38523892604602.359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-160516219185.84317</v>
      </c>
      <c r="L4519" s="444">
        <f t="shared" ca="1" si="187"/>
        <v>-38684408823788.203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-38684408823788.203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-161185036765.78418</v>
      </c>
      <c r="L4520" s="444">
        <f t="shared" ca="1" si="187"/>
        <v>-38845593860553.984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-38845593860553.984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-161856641085.6416</v>
      </c>
      <c r="L4521" s="444">
        <f t="shared" ca="1" si="187"/>
        <v>-39007450501639.625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-39007450501639.625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-162531043756.83176</v>
      </c>
      <c r="L4522" s="444">
        <f t="shared" ca="1" si="187"/>
        <v>-39169981545396.453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-39169981545396.453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-163208256439.15189</v>
      </c>
      <c r="L4523" s="444">
        <f t="shared" ca="1" si="187"/>
        <v>-39333189801835.602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-39333189801835.602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-163888290840.98166</v>
      </c>
      <c r="L4524" s="444">
        <f t="shared" ca="1" si="187"/>
        <v>-39497078092676.586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-39497078092676.586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-164571158719.48578</v>
      </c>
      <c r="L4525" s="444">
        <f t="shared" ca="1" si="187"/>
        <v>-39661649251396.07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-39661649251396.07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-165256871880.81696</v>
      </c>
      <c r="L4526" s="444">
        <f t="shared" ca="1" si="187"/>
        <v>-39826906123276.891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-39826906123276.891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-165945442180.32037</v>
      </c>
      <c r="L4527" s="444">
        <f t="shared" ca="1" si="187"/>
        <v>-39992851565457.211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-39992851565457.211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-166636881522.73837</v>
      </c>
      <c r="L4528" s="444">
        <f t="shared" ca="1" si="187"/>
        <v>-40159488446979.953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-40159488446979.953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-167331201862.41647</v>
      </c>
      <c r="L4529" s="444">
        <f t="shared" ca="1" si="187"/>
        <v>-40326819648842.367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-40326819648842.367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-168028415203.50986</v>
      </c>
      <c r="L4530" s="444">
        <f t="shared" ca="1" si="187"/>
        <v>-40494848064045.875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-40494848064045.875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-168728533600.19113</v>
      </c>
      <c r="L4531" s="444">
        <f t="shared" ca="1" si="187"/>
        <v>-40663576597646.063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-40663576597646.063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-169431569156.85858</v>
      </c>
      <c r="L4532" s="444">
        <f t="shared" ca="1" si="187"/>
        <v>-40833008166802.922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-40833008166802.922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-170137534028.34552</v>
      </c>
      <c r="L4533" s="444">
        <f t="shared" ca="1" si="187"/>
        <v>-41003145700831.266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-41003145700831.266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-170846440420.13028</v>
      </c>
      <c r="L4534" s="444">
        <f t="shared" ca="1" si="187"/>
        <v>-41173992141251.398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-41173992141251.398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-171558300588.54749</v>
      </c>
      <c r="L4535" s="444">
        <f t="shared" ca="1" si="187"/>
        <v>-41345550441839.945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-41345550441839.945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-172273126840.99976</v>
      </c>
      <c r="L4536" s="444">
        <f t="shared" ca="1" si="187"/>
        <v>-41517823568680.945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-41517823568680.945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-172990931536.17059</v>
      </c>
      <c r="L4537" s="444">
        <f t="shared" ca="1" si="187"/>
        <v>-41690814500217.117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-41690814500217.117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-173711727084.23798</v>
      </c>
      <c r="L4538" s="444">
        <f t="shared" ca="1" si="187"/>
        <v>-41864526227301.352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-41864526227301.352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-174435525947.08896</v>
      </c>
      <c r="L4539" s="444">
        <f t="shared" ca="1" si="187"/>
        <v>-42038961753248.438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-42038961753248.438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-175162340638.53516</v>
      </c>
      <c r="L4540" s="444">
        <f t="shared" ca="1" si="187"/>
        <v>-42214124093886.969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-42214124093886.969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-175892183724.52902</v>
      </c>
      <c r="L4541" s="444">
        <f t="shared" ca="1" si="187"/>
        <v>-42390016277611.5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-42390016277611.5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-176625067823.38126</v>
      </c>
      <c r="L4542" s="444">
        <f t="shared" ca="1" si="187"/>
        <v>-42566641345434.883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-42566641345434.883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-177361005605.97867</v>
      </c>
      <c r="L4543" s="444">
        <f t="shared" ca="1" si="187"/>
        <v>-42744002351040.859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-42744002351040.859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-178100009796.00357</v>
      </c>
      <c r="L4544" s="444">
        <f t="shared" ca="1" si="187"/>
        <v>-42922102360836.859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-42922102360836.859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-178842093170.15356</v>
      </c>
      <c r="L4545" s="444">
        <f t="shared" ca="1" si="187"/>
        <v>-43100944454007.016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-43100944454007.016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-179587268558.36255</v>
      </c>
      <c r="L4546" s="444">
        <f t="shared" ca="1" si="187"/>
        <v>-43280531722565.375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-43280531722565.375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-180335548844.0224</v>
      </c>
      <c r="L4547" s="444">
        <f t="shared" ca="1" si="187"/>
        <v>-43460867271409.398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-43460867271409.398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-181086946964.20581</v>
      </c>
      <c r="L4548" s="444">
        <f t="shared" ca="1" si="187"/>
        <v>-43641954218373.602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-43641954218373.602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-181841475909.89001</v>
      </c>
      <c r="L4549" s="444">
        <f t="shared" ca="1" si="187"/>
        <v>-43823795694283.492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-43823795694283.492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-182599148726.18121</v>
      </c>
      <c r="L4550" s="444">
        <f t="shared" ca="1" si="187"/>
        <v>-44006394843009.672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-44006394843009.672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-183359978512.54028</v>
      </c>
      <c r="L4551" s="444">
        <f t="shared" ca="1" si="187"/>
        <v>-44189754821522.211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-44189754821522.211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-184123978423.00922</v>
      </c>
      <c r="L4552" s="444">
        <f t="shared" ca="1" si="187"/>
        <v>-44373878799945.219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-44373878799945.219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-184891161666.43842</v>
      </c>
      <c r="L4553" s="444">
        <f t="shared" ca="1" si="187"/>
        <v>-44558769961611.656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-44558769961611.656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-185661541506.71524</v>
      </c>
      <c r="L4554" s="444">
        <f t="shared" ca="1" si="187"/>
        <v>-44744431503118.375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-44744431503118.375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-186435131262.99323</v>
      </c>
      <c r="L4555" s="444">
        <f t="shared" ca="1" si="187"/>
        <v>-44930866634381.367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-44930866634381.367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-187211944309.92236</v>
      </c>
      <c r="L4556" s="444">
        <f t="shared" ca="1" si="187"/>
        <v>-45118078578691.289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-45118078578691.289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-187991994077.88037</v>
      </c>
      <c r="L4557" s="444">
        <f t="shared" ca="1" si="187"/>
        <v>-45306070572769.172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-45306070572769.172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-188775294053.2049</v>
      </c>
      <c r="L4558" s="444">
        <f t="shared" ca="1" si="187"/>
        <v>-45494845866822.375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-45494845866822.375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-189561857778.42657</v>
      </c>
      <c r="L4559" s="444">
        <f t="shared" ca="1" si="187"/>
        <v>-45684407724600.805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-45684407724600.805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-190351698852.50336</v>
      </c>
      <c r="L4560" s="444">
        <f t="shared" ca="1" si="187"/>
        <v>-45874759423453.305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-45874759423453.305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-191144830931.05542</v>
      </c>
      <c r="L4561" s="444">
        <f t="shared" ca="1" si="187"/>
        <v>-46065904254384.359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-46065904254384.359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-191941267726.6015</v>
      </c>
      <c r="L4562" s="444">
        <f t="shared" ca="1" si="187"/>
        <v>-46257845522110.961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-46257845522110.961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-192741023008.79565</v>
      </c>
      <c r="L4563" s="444">
        <f t="shared" ca="1" si="187"/>
        <v>-46450586545119.758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-46450586545119.758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-193544110604.66565</v>
      </c>
      <c r="L4564" s="444">
        <f t="shared" ca="1" si="187"/>
        <v>-46644130655724.422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-46644130655724.422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-194350544398.85175</v>
      </c>
      <c r="L4565" s="444">
        <f t="shared" ca="1" si="187"/>
        <v>-46838481200123.273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-46838481200123.273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-195160338333.84698</v>
      </c>
      <c r="L4566" s="444">
        <f t="shared" ca="1" si="187"/>
        <v>-47033641538457.117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-47033641538457.117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-195973506410.23798</v>
      </c>
      <c r="L4567" s="444">
        <f t="shared" ca="1" si="187"/>
        <v>-47229615044867.352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-47229615044867.352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-196790062686.9473</v>
      </c>
      <c r="L4568" s="444">
        <f t="shared" ca="1" si="187"/>
        <v>-47426405107554.297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-47426405107554.297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-197610021281.47623</v>
      </c>
      <c r="L4569" s="444">
        <f t="shared" ca="1" si="187"/>
        <v>-47624015128835.773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-47624015128835.773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-198433396370.14905</v>
      </c>
      <c r="L4570" s="444">
        <f t="shared" ca="1" si="187"/>
        <v>-47822448525205.922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-47822448525205.922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-199260202188.358</v>
      </c>
      <c r="L4571" s="444">
        <f t="shared" ca="1" si="187"/>
        <v>-48021708727394.281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-48021708727394.281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-200090453030.80951</v>
      </c>
      <c r="L4572" s="444">
        <f t="shared" ca="1" si="187"/>
        <v>-48221799180425.094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-48221799180425.094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-200924163251.77121</v>
      </c>
      <c r="L4573" s="444">
        <f t="shared" ca="1" si="187"/>
        <v>-48422723343676.867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-48422723343676.867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-201761347265.32028</v>
      </c>
      <c r="L4574" s="444">
        <f t="shared" ca="1" si="187"/>
        <v>-48624484690942.188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-48624484690942.188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-202602019545.59244</v>
      </c>
      <c r="L4575" s="444">
        <f t="shared" ca="1" si="187"/>
        <v>-48827086710487.781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-48827086710487.781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-203446194627.03241</v>
      </c>
      <c r="L4576" s="444">
        <f t="shared" ca="1" si="187"/>
        <v>-49030532905114.813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-49030532905114.813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-204293887104.64505</v>
      </c>
      <c r="L4577" s="444">
        <f t="shared" ca="1" si="187"/>
        <v>-49234826792219.461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-49234826792219.461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-205145111634.24774</v>
      </c>
      <c r="L4578" s="444">
        <f t="shared" ca="1" si="187"/>
        <v>-49439971903853.711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-49439971903853.711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-205999882932.72379</v>
      </c>
      <c r="L4579" s="444">
        <f t="shared" ca="1" si="187"/>
        <v>-49645971786786.438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-49645971786786.438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-206858215778.27682</v>
      </c>
      <c r="L4580" s="444">
        <f t="shared" ca="1" si="187"/>
        <v>-49852830002564.711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-49852830002564.711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-207720125010.68628</v>
      </c>
      <c r="L4581" s="444">
        <f t="shared" ca="1" si="187"/>
        <v>-50060550127575.398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-50060550127575.398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-208585625531.56415</v>
      </c>
      <c r="L4582" s="444">
        <f t="shared" ca="1" si="187"/>
        <v>-50269135753106.961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-50269135753106.961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-209454732304.61234</v>
      </c>
      <c r="L4583" s="444">
        <f t="shared" ca="1" si="187"/>
        <v>-50478590485411.57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-50478590485411.57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-210327460355.88153</v>
      </c>
      <c r="L4584" s="444">
        <f t="shared" ca="1" si="187"/>
        <v>-50688917945767.453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-50688917945767.453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-211203824774.03107</v>
      </c>
      <c r="L4585" s="444">
        <f t="shared" ca="1" si="187"/>
        <v>-50900121770541.484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-50900121770541.484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-212083840710.58951</v>
      </c>
      <c r="L4586" s="444">
        <f t="shared" ca="1" si="187"/>
        <v>-51112205611252.07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-51112205611252.07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-212967523380.21695</v>
      </c>
      <c r="L4587" s="444">
        <f t="shared" ca="1" si="187"/>
        <v>-51325173134632.289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-51325173134632.289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-213854888060.96786</v>
      </c>
      <c r="L4588" s="444">
        <f t="shared" ca="1" si="187"/>
        <v>-51539028022693.258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-51539028022693.258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-214745950094.55524</v>
      </c>
      <c r="L4589" s="444">
        <f t="shared" ca="1" si="187"/>
        <v>-51753773972787.813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-51753773972787.813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-215640724886.61588</v>
      </c>
      <c r="L4590" s="444">
        <f t="shared" ca="1" si="187"/>
        <v>-51969414697674.43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-51969414697674.43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-216539227906.97678</v>
      </c>
      <c r="L4591" s="444">
        <f t="shared" ca="1" si="187"/>
        <v>-52185953925581.406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-52185953925581.406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-217441474689.92252</v>
      </c>
      <c r="L4592" s="444">
        <f t="shared" ca="1" si="187"/>
        <v>-52403395400271.328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-52403395400271.328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-218347480834.46387</v>
      </c>
      <c r="L4593" s="444">
        <f t="shared" ca="1" si="187"/>
        <v>-52621742881105.789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-52621742881105.789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-219257262004.60745</v>
      </c>
      <c r="L4594" s="444">
        <f t="shared" ca="1" si="187"/>
        <v>-52841000143110.398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-52841000143110.398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-220170833929.62665</v>
      </c>
      <c r="L4595" s="444">
        <f t="shared" ca="1" si="187"/>
        <v>-53061170977040.023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-53061170977040.023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-221088212404.33344</v>
      </c>
      <c r="L4596" s="444">
        <f t="shared" ca="1" si="187"/>
        <v>-53282259189444.359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-53282259189444.359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-222009413289.3515</v>
      </c>
      <c r="L4597" s="444">
        <f t="shared" ca="1" si="187"/>
        <v>-53504268602733.711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-53504268602733.711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-222934452511.39047</v>
      </c>
      <c r="L4598" s="444">
        <f t="shared" ref="L4598:L4852" ca="1" si="192">I4598-J4598+K4598</f>
        <v>-53727203055245.102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-53727203055245.102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-223863346063.52124</v>
      </c>
      <c r="L4599" s="444">
        <f t="shared" ca="1" si="192"/>
        <v>-53951066401308.625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-53951066401308.625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-224796110005.45261</v>
      </c>
      <c r="L4600" s="444">
        <f t="shared" ca="1" si="192"/>
        <v>-54175862511314.078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-54175862511314.078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-225732760463.80865</v>
      </c>
      <c r="L4601" s="444">
        <f t="shared" ca="1" si="192"/>
        <v>-54401595271777.891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-54401595271777.891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-226673313632.40787</v>
      </c>
      <c r="L4602" s="444">
        <f t="shared" ca="1" si="192"/>
        <v>-54628268585410.297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-54628268585410.297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-227617785772.54291</v>
      </c>
      <c r="L4603" s="444">
        <f t="shared" ca="1" si="192"/>
        <v>-54855886371182.836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-54855886371182.836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-228566193213.26184</v>
      </c>
      <c r="L4604" s="444">
        <f t="shared" ca="1" si="192"/>
        <v>-55084452564396.102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-55084452564396.102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-229518552351.65042</v>
      </c>
      <c r="L4605" s="444">
        <f t="shared" ca="1" si="192"/>
        <v>-55313971116747.75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-55313971116747.75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-230474879653.11566</v>
      </c>
      <c r="L4606" s="444">
        <f t="shared" ca="1" si="192"/>
        <v>-55544445996400.867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-55544445996400.867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-231435191651.67029</v>
      </c>
      <c r="L4607" s="444">
        <f t="shared" ca="1" si="192"/>
        <v>-55775881188052.539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-55775881188052.539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-232399504950.21893</v>
      </c>
      <c r="L4608" s="444">
        <f t="shared" ca="1" si="192"/>
        <v>-56008280693002.758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-56008280693002.758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-233367836220.84482</v>
      </c>
      <c r="L4609" s="444">
        <f t="shared" ca="1" si="192"/>
        <v>-56241648529223.602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-56241648529223.602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-234340202205.0983</v>
      </c>
      <c r="L4610" s="444">
        <f t="shared" ca="1" si="192"/>
        <v>-56475988731428.703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-56475988731428.703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-235316619714.28625</v>
      </c>
      <c r="L4611" s="444">
        <f t="shared" ca="1" si="192"/>
        <v>-56711305351142.992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-56711305351142.992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-236297105629.76245</v>
      </c>
      <c r="L4612" s="444">
        <f t="shared" ca="1" si="192"/>
        <v>-56947602456772.758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-56947602456772.758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-237281676903.21982</v>
      </c>
      <c r="L4613" s="444">
        <f t="shared" ca="1" si="192"/>
        <v>-57184884133675.977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-57184884133675.977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-238270350556.98325</v>
      </c>
      <c r="L4614" s="444">
        <f t="shared" ca="1" si="192"/>
        <v>-57423154484232.961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-57423154484232.961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-239263143684.30396</v>
      </c>
      <c r="L4615" s="444">
        <f t="shared" ca="1" si="192"/>
        <v>-57662417627917.266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-57662417627917.266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-240260073449.65527</v>
      </c>
      <c r="L4616" s="444">
        <f t="shared" ca="1" si="192"/>
        <v>-57902677701366.922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-57902677701366.922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-241261157089.02881</v>
      </c>
      <c r="L4617" s="444">
        <f t="shared" ca="1" si="192"/>
        <v>-58143938858455.953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-58143938858455.953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-242266411910.23312</v>
      </c>
      <c r="L4618" s="444">
        <f t="shared" ca="1" si="192"/>
        <v>-58386205270366.188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-58386205270366.188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-243275855293.19244</v>
      </c>
      <c r="L4619" s="444">
        <f t="shared" ca="1" si="192"/>
        <v>-58629481125659.383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-58629481125659.383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-244289504690.24741</v>
      </c>
      <c r="L4620" s="444">
        <f t="shared" ca="1" si="192"/>
        <v>-58873770630349.633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-58873770630349.633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-245307377626.45679</v>
      </c>
      <c r="L4621" s="444">
        <f t="shared" ca="1" si="192"/>
        <v>-59119078007976.086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-59119078007976.086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-246329491699.90036</v>
      </c>
      <c r="L4622" s="444">
        <f t="shared" ca="1" si="192"/>
        <v>-59365407499675.984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-59365407499675.984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-247355864581.98328</v>
      </c>
      <c r="L4623" s="444">
        <f t="shared" ca="1" si="192"/>
        <v>-59612763364257.969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-59612763364257.969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-248386514017.74155</v>
      </c>
      <c r="L4624" s="444">
        <f t="shared" ca="1" si="192"/>
        <v>-59861149878275.711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-59861149878275.711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-249421457826.14883</v>
      </c>
      <c r="L4625" s="444">
        <f t="shared" ca="1" si="192"/>
        <v>-60110571336101.859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-60110571336101.859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-250460713900.42438</v>
      </c>
      <c r="L4626" s="444">
        <f t="shared" ca="1" si="192"/>
        <v>-60361032050002.281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-60361032050002.281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-251504300208.34283</v>
      </c>
      <c r="L4627" s="444">
        <f t="shared" ca="1" si="192"/>
        <v>-60612536350210.625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-60612536350210.625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-252552234792.54431</v>
      </c>
      <c r="L4628" s="444">
        <f t="shared" ca="1" si="192"/>
        <v>-60865088585003.172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-60865088585003.172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-253604535770.84656</v>
      </c>
      <c r="L4629" s="444">
        <f t="shared" ca="1" si="192"/>
        <v>-61118693120774.016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-61118693120774.016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-254661221336.55838</v>
      </c>
      <c r="L4630" s="444">
        <f t="shared" ca="1" si="192"/>
        <v>-61373354342110.57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-61373354342110.57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-255722309758.79404</v>
      </c>
      <c r="L4631" s="444">
        <f t="shared" ca="1" si="192"/>
        <v>-61629076651869.367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-61629076651869.367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-256787819382.78906</v>
      </c>
      <c r="L4632" s="444">
        <f t="shared" ca="1" si="192"/>
        <v>-61885864471252.156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-61885864471252.156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-257857768630.21729</v>
      </c>
      <c r="L4633" s="444">
        <f t="shared" ca="1" si="192"/>
        <v>-62143722239882.375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-62143722239882.375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-258932175999.50992</v>
      </c>
      <c r="L4634" s="444">
        <f t="shared" ca="1" si="192"/>
        <v>-62402654415881.883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-62402654415881.883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-260011060066.17453</v>
      </c>
      <c r="L4635" s="444">
        <f t="shared" ca="1" si="192"/>
        <v>-62662665475948.055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-62662665475948.055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-261094439483.11688</v>
      </c>
      <c r="L4636" s="444">
        <f t="shared" ca="1" si="192"/>
        <v>-62923759915431.172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-62923759915431.172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-262182332980.96323</v>
      </c>
      <c r="L4637" s="444">
        <f t="shared" ca="1" si="192"/>
        <v>-63185942248412.133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-63185942248412.133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-263274759368.38385</v>
      </c>
      <c r="L4638" s="444">
        <f t="shared" ca="1" si="192"/>
        <v>-63449217007780.516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-63449217007780.516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-264371737532.41885</v>
      </c>
      <c r="L4639" s="444">
        <f t="shared" ca="1" si="192"/>
        <v>-63713588745312.938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-63713588745312.938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-265473286438.80389</v>
      </c>
      <c r="L4640" s="444">
        <f t="shared" ca="1" si="192"/>
        <v>-63979062031751.742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-63979062031751.742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-266579425132.29892</v>
      </c>
      <c r="L4641" s="444">
        <f t="shared" ca="1" si="192"/>
        <v>-64245641456884.039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-64245641456884.039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-267690172737.01685</v>
      </c>
      <c r="L4642" s="444">
        <f t="shared" ca="1" si="192"/>
        <v>-64513331629621.055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-64513331629621.055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-268805548456.75439</v>
      </c>
      <c r="L4643" s="444">
        <f t="shared" ca="1" si="192"/>
        <v>-64782137178077.813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-64782137178077.813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-269925571575.32425</v>
      </c>
      <c r="L4644" s="444">
        <f t="shared" ca="1" si="192"/>
        <v>-65052062749653.141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-65052062749653.141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-271050261456.88809</v>
      </c>
      <c r="L4645" s="444">
        <f t="shared" ca="1" si="192"/>
        <v>-65323113011110.031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-65323113011110.031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-272179637546.29178</v>
      </c>
      <c r="L4646" s="444">
        <f t="shared" ca="1" si="192"/>
        <v>-65595292648656.32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-65595292648656.32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-273313719369.40134</v>
      </c>
      <c r="L4647" s="444">
        <f t="shared" ca="1" si="192"/>
        <v>-65868606368025.719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-65868606368025.719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-274452526533.44049</v>
      </c>
      <c r="L4648" s="444">
        <f t="shared" ca="1" si="192"/>
        <v>-66143058894559.156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-66143058894559.156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-275596078727.32977</v>
      </c>
      <c r="L4649" s="444">
        <f t="shared" ca="1" si="192"/>
        <v>-66418654973286.484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-66418654973286.484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-276744395722.02704</v>
      </c>
      <c r="L4650" s="444">
        <f t="shared" ca="1" si="192"/>
        <v>-66695399369008.508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-66695399369008.508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-277897497370.86877</v>
      </c>
      <c r="L4651" s="444">
        <f t="shared" ca="1" si="192"/>
        <v>-66973296866379.375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-66973296866379.375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-279055403609.91406</v>
      </c>
      <c r="L4652" s="444">
        <f t="shared" ca="1" si="192"/>
        <v>-67252352269989.289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-67252352269989.289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-280218134458.2887</v>
      </c>
      <c r="L4653" s="444">
        <f t="shared" ca="1" si="192"/>
        <v>-67532570404447.578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-67532570404447.578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-281385710018.53156</v>
      </c>
      <c r="L4654" s="444">
        <f t="shared" ca="1" si="192"/>
        <v>-67813956114466.109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-67813956114466.109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-282558150476.94214</v>
      </c>
      <c r="L4655" s="444">
        <f t="shared" ca="1" si="192"/>
        <v>-68096514264943.055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-68096514264943.055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-283735476103.92938</v>
      </c>
      <c r="L4656" s="444">
        <f t="shared" ca="1" si="192"/>
        <v>-68380249741046.984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-68380249741046.984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-284917707254.36243</v>
      </c>
      <c r="L4657" s="444">
        <f t="shared" ca="1" si="192"/>
        <v>-68665167448301.344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-68665167448301.344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-286104864367.92224</v>
      </c>
      <c r="L4658" s="444">
        <f t="shared" ca="1" si="192"/>
        <v>-68951272312669.266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-68951272312669.266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-287296967969.45526</v>
      </c>
      <c r="L4659" s="444">
        <f t="shared" ca="1" si="192"/>
        <v>-69238569280638.719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-69238569280638.719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-288494038669.328</v>
      </c>
      <c r="L4660" s="444">
        <f t="shared" ca="1" si="192"/>
        <v>-69527063319308.047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-69527063319308.047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-289696097163.78351</v>
      </c>
      <c r="L4661" s="444">
        <f t="shared" ca="1" si="192"/>
        <v>-69816759416471.828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-69816759416471.828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-290903164235.29926</v>
      </c>
      <c r="L4662" s="444">
        <f t="shared" ca="1" si="192"/>
        <v>-70107662580707.125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-70107662580707.125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-292115260752.94635</v>
      </c>
      <c r="L4663" s="444">
        <f t="shared" ca="1" si="192"/>
        <v>-70399777841460.078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-70399777841460.078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-293332407672.75031</v>
      </c>
      <c r="L4664" s="444">
        <f t="shared" ca="1" si="192"/>
        <v>-70693110249132.828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-70693110249132.828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-294554626038.05347</v>
      </c>
      <c r="L4665" s="444">
        <f t="shared" ca="1" si="192"/>
        <v>-70987664875170.875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-70987664875170.875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-295781936979.87866</v>
      </c>
      <c r="L4666" s="444">
        <f t="shared" ca="1" si="192"/>
        <v>-71283446812150.75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-71283446812150.75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-297014361717.2948</v>
      </c>
      <c r="L4667" s="444">
        <f t="shared" ca="1" si="192"/>
        <v>-71580461173868.047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-71580461173868.047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-298251921557.78351</v>
      </c>
      <c r="L4668" s="444">
        <f t="shared" ca="1" si="192"/>
        <v>-71878713095425.828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-71878713095425.828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-299494637897.6076</v>
      </c>
      <c r="L4669" s="444">
        <f t="shared" ca="1" si="192"/>
        <v>-72178207733323.438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-72178207733323.438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-300742532222.18097</v>
      </c>
      <c r="L4670" s="444">
        <f t="shared" ca="1" si="192"/>
        <v>-72478950265545.625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-72478950265545.625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-301995626106.44012</v>
      </c>
      <c r="L4671" s="444">
        <f t="shared" ca="1" si="192"/>
        <v>-72780945891652.063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-72780945891652.063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-303253941215.21692</v>
      </c>
      <c r="L4672" s="444">
        <f t="shared" ca="1" si="192"/>
        <v>-73084199832867.281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-73084199832867.281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-304517499303.61365</v>
      </c>
      <c r="L4673" s="444">
        <f t="shared" ca="1" si="192"/>
        <v>-73388717332170.891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-73388717332170.891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-305786322217.37872</v>
      </c>
      <c r="L4674" s="444">
        <f t="shared" ca="1" si="192"/>
        <v>-73694503654388.266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-73694503654388.266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-307060431893.28442</v>
      </c>
      <c r="L4675" s="444">
        <f t="shared" ca="1" si="192"/>
        <v>-74001564086281.547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-74001564086281.547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-308339850359.50647</v>
      </c>
      <c r="L4676" s="444">
        <f t="shared" ca="1" si="192"/>
        <v>-74309903936641.047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-74309903936641.047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-309624599736.00433</v>
      </c>
      <c r="L4677" s="444">
        <f t="shared" ca="1" si="192"/>
        <v>-74619528536377.047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-74619528536377.047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-310914702234.90436</v>
      </c>
      <c r="L4678" s="444">
        <f t="shared" ca="1" si="192"/>
        <v>-74930443238611.953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-74930443238611.953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-312210180160.88312</v>
      </c>
      <c r="L4679" s="444">
        <f t="shared" ca="1" si="192"/>
        <v>-75242653418772.844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-75242653418772.844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-313511055911.55353</v>
      </c>
      <c r="L4680" s="444">
        <f t="shared" ca="1" si="192"/>
        <v>-75556164474684.391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-75556164474684.391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-314817351977.85162</v>
      </c>
      <c r="L4681" s="444">
        <f t="shared" ca="1" si="192"/>
        <v>-75870981826662.25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-75870981826662.25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-316129090944.42603</v>
      </c>
      <c r="L4682" s="444">
        <f t="shared" ca="1" si="192"/>
        <v>-76187110917606.672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-76187110917606.672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-317446295490.02777</v>
      </c>
      <c r="L4683" s="444">
        <f t="shared" ca="1" si="192"/>
        <v>-76504557213096.703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-76504557213096.703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-318768988387.90295</v>
      </c>
      <c r="L4684" s="444">
        <f t="shared" ca="1" si="192"/>
        <v>-76823326201484.609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-76823326201484.609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-320097192506.18585</v>
      </c>
      <c r="L4685" s="444">
        <f t="shared" ca="1" si="192"/>
        <v>-77143423393990.797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-77143423393990.797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-321430930808.29498</v>
      </c>
      <c r="L4686" s="444">
        <f t="shared" ca="1" si="192"/>
        <v>-77464854324799.094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-77464854324799.094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-322770226353.32953</v>
      </c>
      <c r="L4687" s="444">
        <f t="shared" ca="1" si="192"/>
        <v>-77787624551152.422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-77787624551152.422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-324115102296.46844</v>
      </c>
      <c r="L4688" s="444">
        <f t="shared" ca="1" si="192"/>
        <v>-78111739653448.891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-78111739653448.891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-325465581889.37036</v>
      </c>
      <c r="L4689" s="444">
        <f t="shared" ca="1" si="192"/>
        <v>-78437205235338.266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-78437205235338.266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-326821688480.57611</v>
      </c>
      <c r="L4690" s="444">
        <f t="shared" ca="1" si="192"/>
        <v>-78764026923818.844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-78764026923818.844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-328183445515.91187</v>
      </c>
      <c r="L4691" s="444">
        <f t="shared" ca="1" si="192"/>
        <v>-79092210369334.75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-79092210369334.75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-329550876538.89478</v>
      </c>
      <c r="L4692" s="444">
        <f t="shared" ca="1" si="192"/>
        <v>-79421761245873.641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-79421761245873.641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-330924005191.14014</v>
      </c>
      <c r="L4693" s="444">
        <f t="shared" ca="1" si="192"/>
        <v>-79752685251064.781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-79752685251064.781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-332302855212.7699</v>
      </c>
      <c r="L4694" s="444">
        <f t="shared" ca="1" si="192"/>
        <v>-80084988106277.547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-80084988106277.547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-333687450442.82312</v>
      </c>
      <c r="L4695" s="444">
        <f t="shared" ca="1" si="192"/>
        <v>-80418675556720.375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-80418675556720.375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-335077814819.66821</v>
      </c>
      <c r="L4696" s="444">
        <f t="shared" ca="1" si="192"/>
        <v>-80753753371540.047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-80753753371540.047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-336473972381.41687</v>
      </c>
      <c r="L4697" s="444">
        <f t="shared" ca="1" si="192"/>
        <v>-81090227343921.469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-81090227343921.469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-337875947266.33948</v>
      </c>
      <c r="L4698" s="444">
        <f t="shared" ca="1" si="192"/>
        <v>-81428103291187.813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-81428103291187.813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-339283763713.28253</v>
      </c>
      <c r="L4699" s="444">
        <f t="shared" ca="1" si="192"/>
        <v>-81767387054901.094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-81767387054901.094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-340697446062.08789</v>
      </c>
      <c r="L4700" s="444">
        <f t="shared" ca="1" si="192"/>
        <v>-82108084500963.188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-82108084500963.188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-342117018754.01331</v>
      </c>
      <c r="L4701" s="444">
        <f t="shared" ca="1" si="192"/>
        <v>-82450201519717.203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-82450201519717.203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-343542506332.15503</v>
      </c>
      <c r="L4702" s="444">
        <f t="shared" ca="1" si="192"/>
        <v>-82793744026049.359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-82793744026049.359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-344973933441.87231</v>
      </c>
      <c r="L4703" s="444">
        <f t="shared" ca="1" si="192"/>
        <v>-83138717959491.234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-83138717959491.234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-346411324831.2135</v>
      </c>
      <c r="L4704" s="444">
        <f t="shared" ca="1" si="192"/>
        <v>-83485129284322.453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-83485129284322.453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-347854705351.34357</v>
      </c>
      <c r="L4705" s="444">
        <f t="shared" ca="1" si="192"/>
        <v>-83832983989673.797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-83832983989673.797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-349304099956.97412</v>
      </c>
      <c r="L4706" s="444">
        <f t="shared" ca="1" si="192"/>
        <v>-84182288089630.766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-84182288089630.766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-350759533706.79486</v>
      </c>
      <c r="L4707" s="444">
        <f t="shared" ca="1" si="192"/>
        <v>-84533047623337.563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-84533047623337.563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-352221031763.90649</v>
      </c>
      <c r="L4708" s="444">
        <f t="shared" ca="1" si="192"/>
        <v>-84885268655101.469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-84885268655101.469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-353688619396.2561</v>
      </c>
      <c r="L4709" s="444">
        <f t="shared" ca="1" si="192"/>
        <v>-85238957274497.719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-85238957274497.719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-355162321977.07385</v>
      </c>
      <c r="L4710" s="444">
        <f t="shared" ca="1" si="192"/>
        <v>-85594119596474.797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-85594119596474.797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-356642164985.31165</v>
      </c>
      <c r="L4711" s="444">
        <f t="shared" ca="1" si="192"/>
        <v>-85950761761460.109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-85950761761460.109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-358128174006.0838</v>
      </c>
      <c r="L4712" s="444">
        <f t="shared" ca="1" si="192"/>
        <v>-86308889935466.188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-86308889935466.188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-359620374731.10913</v>
      </c>
      <c r="L4713" s="444">
        <f t="shared" ca="1" si="192"/>
        <v>-86668510310197.297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-86668510310197.297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-361118792959.1554</v>
      </c>
      <c r="L4714" s="444">
        <f t="shared" ca="1" si="192"/>
        <v>-87029629103156.453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-87029629103156.453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-362623454596.48523</v>
      </c>
      <c r="L4715" s="444">
        <f t="shared" ca="1" si="192"/>
        <v>-87392252557752.938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-87392252557752.938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-364134385657.30389</v>
      </c>
      <c r="L4716" s="444">
        <f t="shared" ca="1" si="192"/>
        <v>-87756386943410.234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-87756386943410.234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-365651612264.20929</v>
      </c>
      <c r="L4717" s="444">
        <f t="shared" ca="1" si="192"/>
        <v>-88122038555674.438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-88122038555674.438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-367175160648.64349</v>
      </c>
      <c r="L4718" s="444">
        <f t="shared" ca="1" si="192"/>
        <v>-88489213716323.078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-88489213716323.078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-368705057151.34613</v>
      </c>
      <c r="L4719" s="444">
        <f t="shared" ca="1" si="192"/>
        <v>-88857918773474.422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-88857918773474.422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-370241328222.81006</v>
      </c>
      <c r="L4720" s="444">
        <f t="shared" ca="1" si="192"/>
        <v>-89228160101697.234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-89228160101697.234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-371784000423.73846</v>
      </c>
      <c r="L4721" s="444">
        <f t="shared" ca="1" si="192"/>
        <v>-89599944102120.969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-89599944102120.969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-373333100425.50403</v>
      </c>
      <c r="L4722" s="444">
        <f t="shared" ca="1" si="192"/>
        <v>-89973277202546.469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-89973277202546.469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-374888655010.61029</v>
      </c>
      <c r="L4723" s="444">
        <f t="shared" ca="1" si="192"/>
        <v>-90348165857557.078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-90348165857557.078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-376450691073.15448</v>
      </c>
      <c r="L4724" s="444">
        <f t="shared" ca="1" si="192"/>
        <v>-90724616548630.234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-90724616548630.234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-378019235619.29266</v>
      </c>
      <c r="L4725" s="444">
        <f t="shared" ca="1" si="192"/>
        <v>-91102635784249.531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-91102635784249.531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-379594315767.70636</v>
      </c>
      <c r="L4726" s="444">
        <f t="shared" ca="1" si="192"/>
        <v>-91482230100017.234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-91482230100017.234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-381175958750.07178</v>
      </c>
      <c r="L4727" s="444">
        <f t="shared" ca="1" si="192"/>
        <v>-91863406058767.313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-91863406058767.313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-382764191911.53046</v>
      </c>
      <c r="L4728" s="444">
        <f t="shared" ca="1" si="192"/>
        <v>-92246170250678.844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-92246170250678.844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-384359042711.16187</v>
      </c>
      <c r="L4729" s="444">
        <f t="shared" ca="1" si="192"/>
        <v>-92630529293390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-92630529293390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-385960538722.45831</v>
      </c>
      <c r="L4730" s="444">
        <f t="shared" ca="1" si="192"/>
        <v>-93016489832112.453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-93016489832112.453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-387568707633.80188</v>
      </c>
      <c r="L4731" s="444">
        <f t="shared" ca="1" si="192"/>
        <v>-93404058539746.25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-93404058539746.25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-389183577248.94269</v>
      </c>
      <c r="L4732" s="444">
        <f t="shared" ca="1" si="192"/>
        <v>-93793242116995.188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-93793242116995.188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-390805175487.47992</v>
      </c>
      <c r="L4733" s="444">
        <f t="shared" ca="1" si="192"/>
        <v>-94184047292482.672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-94184047292482.672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-392433530385.34448</v>
      </c>
      <c r="L4734" s="444">
        <f t="shared" ca="1" si="192"/>
        <v>-94576480822868.016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-94576480822868.016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-394068670095.28339</v>
      </c>
      <c r="L4735" s="444">
        <f t="shared" ca="1" si="192"/>
        <v>-94970549492963.297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-94970549492963.297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-395710622887.34705</v>
      </c>
      <c r="L4736" s="444">
        <f t="shared" ca="1" si="192"/>
        <v>-95366260115850.641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-95366260115850.641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-397359417149.37769</v>
      </c>
      <c r="L4737" s="444">
        <f t="shared" ca="1" si="192"/>
        <v>-95763619533000.016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-95763619533000.016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-399015081387.50006</v>
      </c>
      <c r="L4738" s="444">
        <f t="shared" ca="1" si="192"/>
        <v>-96162634614387.516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-96162634614387.516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-400677644226.61462</v>
      </c>
      <c r="L4739" s="444">
        <f t="shared" ca="1" si="192"/>
        <v>-96563312258614.125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-96563312258614.125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-402347134410.89221</v>
      </c>
      <c r="L4740" s="444">
        <f t="shared" ca="1" si="192"/>
        <v>-96965659393025.016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-96965659393025.016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-404023580804.27087</v>
      </c>
      <c r="L4741" s="444">
        <f t="shared" ca="1" si="192"/>
        <v>-97369682973829.281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-97369682973829.281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-405707012390.95532</v>
      </c>
      <c r="L4742" s="444">
        <f t="shared" ca="1" si="192"/>
        <v>-97775389986220.234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-97775389986220.234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-407397458275.91766</v>
      </c>
      <c r="L4743" s="444">
        <f t="shared" ca="1" si="192"/>
        <v>-98182787444496.156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-98182787444496.156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-409094947685.40063</v>
      </c>
      <c r="L4744" s="444">
        <f t="shared" ca="1" si="192"/>
        <v>-98591882392181.563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-98591882392181.563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-410799509967.42316</v>
      </c>
      <c r="L4745" s="444">
        <f t="shared" ca="1" si="192"/>
        <v>-99002681902148.984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-99002681902148.984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-412511174592.28741</v>
      </c>
      <c r="L4746" s="444">
        <f t="shared" ca="1" si="192"/>
        <v>-99415193076741.266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-99415193076741.266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-414229971153.08862</v>
      </c>
      <c r="L4747" s="444">
        <f t="shared" ca="1" si="192"/>
        <v>-99829423047894.359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-99829423047894.359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-415955929366.2265</v>
      </c>
      <c r="L4748" s="444">
        <f t="shared" ca="1" si="192"/>
        <v>-100245378977260.58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-100245378977260.58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-417689079071.91907</v>
      </c>
      <c r="L4749" s="444">
        <f t="shared" ca="1" si="192"/>
        <v>-100663068056332.5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-100663068056332.5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-419429450234.71875</v>
      </c>
      <c r="L4750" s="444">
        <f t="shared" ca="1" si="192"/>
        <v>-101082497506567.22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-101082497506567.22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-421177072944.03009</v>
      </c>
      <c r="L4751" s="444">
        <f t="shared" ca="1" si="192"/>
        <v>-101503674579511.25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-101503674579511.25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-422931977414.63019</v>
      </c>
      <c r="L4752" s="444">
        <f t="shared" ca="1" si="192"/>
        <v>-101926606556925.88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-101926606556925.88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-424694193987.19116</v>
      </c>
      <c r="L4753" s="444">
        <f t="shared" ca="1" si="192"/>
        <v>-102351300750913.06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-102351300750913.06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-426463753128.80444</v>
      </c>
      <c r="L4754" s="444">
        <f t="shared" ca="1" si="192"/>
        <v>-102777764504041.86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-102777764504041.86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-428240685433.50775</v>
      </c>
      <c r="L4755" s="444">
        <f t="shared" ca="1" si="192"/>
        <v>-103206005189475.36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-103206005189475.36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-430025021622.81396</v>
      </c>
      <c r="L4756" s="444">
        <f t="shared" ca="1" si="192"/>
        <v>-103636030211098.17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-103636030211098.17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-431816792546.24237</v>
      </c>
      <c r="L4757" s="444">
        <f t="shared" ca="1" si="192"/>
        <v>-104067847003644.42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-104067847003644.42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-433616029181.85175</v>
      </c>
      <c r="L4758" s="444">
        <f t="shared" ca="1" si="192"/>
        <v>-104501463032826.28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-104501463032826.28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-435422762636.77618</v>
      </c>
      <c r="L4759" s="444">
        <f t="shared" ca="1" si="192"/>
        <v>-104936885795463.06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-104936885795463.06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-437237024147.76276</v>
      </c>
      <c r="L4760" s="444">
        <f t="shared" ca="1" si="192"/>
        <v>-105374122819610.83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-105374122819610.83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-439058845081.71179</v>
      </c>
      <c r="L4761" s="444">
        <f t="shared" ca="1" si="192"/>
        <v>-105813181664692.55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-105813181664692.55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-440888256936.21893</v>
      </c>
      <c r="L4762" s="444">
        <f t="shared" ca="1" si="192"/>
        <v>-106254069921628.77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-106254069921628.77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-442725291340.11987</v>
      </c>
      <c r="L4763" s="444">
        <f t="shared" ca="1" si="192"/>
        <v>-106696795212968.89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-106696795212968.89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-444569980054.03705</v>
      </c>
      <c r="L4764" s="444">
        <f t="shared" ca="1" si="192"/>
        <v>-107141365193022.92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-107141365193022.92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-446422354970.92883</v>
      </c>
      <c r="L4765" s="444">
        <f t="shared" ca="1" si="192"/>
        <v>-107587787547993.84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-107587787547993.84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-448282448116.64099</v>
      </c>
      <c r="L4766" s="444">
        <f t="shared" ca="1" si="192"/>
        <v>-108036069996110.48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-108036069996110.48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-450150291650.46033</v>
      </c>
      <c r="L4767" s="444">
        <f t="shared" ca="1" si="192"/>
        <v>-108486220287760.94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-108486220287760.94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-452025917865.67059</v>
      </c>
      <c r="L4768" s="444">
        <f t="shared" ca="1" si="192"/>
        <v>-108938246205626.61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-108938246205626.61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-453909359190.11084</v>
      </c>
      <c r="L4769" s="444">
        <f t="shared" ca="1" si="192"/>
        <v>-109392155564816.72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-109392155564816.72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-455800648186.73633</v>
      </c>
      <c r="L4770" s="444">
        <f t="shared" ca="1" si="192"/>
        <v>-109847956213003.45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-109847956213003.45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-457699817554.18097</v>
      </c>
      <c r="L4771" s="444">
        <f t="shared" ca="1" si="192"/>
        <v>-110305656030557.64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-110305656030557.64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-459606900127.32355</v>
      </c>
      <c r="L4772" s="444">
        <f t="shared" ca="1" si="192"/>
        <v>-110765262930684.97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-110765262930684.97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-461521928877.85406</v>
      </c>
      <c r="L4773" s="444">
        <f t="shared" ca="1" si="192"/>
        <v>-111226784859562.83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-111226784859562.83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-463444936914.84515</v>
      </c>
      <c r="L4774" s="444">
        <f t="shared" ca="1" si="192"/>
        <v>-111690229796477.67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-111690229796477.67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-465375957485.32361</v>
      </c>
      <c r="L4775" s="444">
        <f t="shared" ca="1" si="192"/>
        <v>-112155605753963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-112155605753963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-467315023974.84589</v>
      </c>
      <c r="L4776" s="444">
        <f t="shared" ca="1" si="192"/>
        <v>-112622920777937.84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-112622920777937.84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-469262169908.07434</v>
      </c>
      <c r="L4777" s="444">
        <f t="shared" ca="1" si="192"/>
        <v>-113092182947845.92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-113092182947845.92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-471217428949.35797</v>
      </c>
      <c r="L4778" s="444">
        <f t="shared" ca="1" si="192"/>
        <v>-113563400376795.28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-113563400376795.28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-473180834903.31372</v>
      </c>
      <c r="L4779" s="444">
        <f t="shared" ca="1" si="192"/>
        <v>-114036581211698.59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-114036581211698.59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-475152421715.41083</v>
      </c>
      <c r="L4780" s="444">
        <f t="shared" ca="1" si="192"/>
        <v>-114511733633414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-114511733633414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-477132223472.55835</v>
      </c>
      <c r="L4781" s="444">
        <f t="shared" ca="1" si="192"/>
        <v>-114988865856886.56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-114988865856886.56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-479120274403.69403</v>
      </c>
      <c r="L4782" s="444">
        <f t="shared" ca="1" si="192"/>
        <v>-115467986131290.25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-115467986131290.25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-481116608880.37598</v>
      </c>
      <c r="L4783" s="444">
        <f t="shared" ca="1" si="192"/>
        <v>-115949102740170.63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-115949102740170.63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-483121261417.37762</v>
      </c>
      <c r="L4784" s="444">
        <f t="shared" ca="1" si="192"/>
        <v>-116432224001588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-116432224001588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-485134266673.28339</v>
      </c>
      <c r="L4785" s="444">
        <f t="shared" ca="1" si="192"/>
        <v>-116917358268261.28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-116917358268261.28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-487155659451.08868</v>
      </c>
      <c r="L4786" s="444">
        <f t="shared" ca="1" si="192"/>
        <v>-117404513927712.38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-117404513927712.38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-489185474698.80157</v>
      </c>
      <c r="L4787" s="444">
        <f t="shared" ca="1" si="192"/>
        <v>-117893699402411.17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-117893699402411.17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-491223747510.04663</v>
      </c>
      <c r="L4788" s="444">
        <f t="shared" ca="1" si="192"/>
        <v>-118384923149921.22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-118384923149921.22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-493270513124.67169</v>
      </c>
      <c r="L4789" s="444">
        <f t="shared" ca="1" si="192"/>
        <v>-118878193663045.89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-118878193663045.89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-495325806929.35779</v>
      </c>
      <c r="L4790" s="444">
        <f t="shared" ca="1" si="192"/>
        <v>-119373519469975.25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-119373519469975.25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-497389664458.23029</v>
      </c>
      <c r="L4791" s="444">
        <f t="shared" ca="1" si="192"/>
        <v>-119870909134433.48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-119870909134433.48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-499462121393.47284</v>
      </c>
      <c r="L4792" s="444">
        <f t="shared" ca="1" si="192"/>
        <v>-120370371255826.95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-120370371255826.95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-501543213565.94562</v>
      </c>
      <c r="L4793" s="444">
        <f t="shared" ca="1" si="192"/>
        <v>-120871914469392.91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-120871914469392.91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-503632976955.80383</v>
      </c>
      <c r="L4794" s="444">
        <f t="shared" ca="1" si="192"/>
        <v>-121375547446348.7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-121375547446348.7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-505731447693.11957</v>
      </c>
      <c r="L4795" s="444">
        <f t="shared" ca="1" si="192"/>
        <v>-121881278894041.83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-121881278894041.83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-507838662058.50763</v>
      </c>
      <c r="L4796" s="444">
        <f t="shared" ca="1" si="192"/>
        <v>-122389117556100.33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-122389117556100.33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-509954656483.75134</v>
      </c>
      <c r="L4797" s="444">
        <f t="shared" ca="1" si="192"/>
        <v>-122899072212584.08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-122899072212584.08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-512079467552.43365</v>
      </c>
      <c r="L4798" s="444">
        <f t="shared" ca="1" si="192"/>
        <v>-123411151680136.52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-123411151680136.52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-514213132000.56879</v>
      </c>
      <c r="L4799" s="444">
        <f t="shared" ca="1" si="192"/>
        <v>-123925364812137.08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-123925364812137.08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-516355686717.23785</v>
      </c>
      <c r="L4800" s="444">
        <f t="shared" ca="1" si="192"/>
        <v>-124441720498854.31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-124441720498854.31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-518507168745.22632</v>
      </c>
      <c r="L4801" s="444">
        <f t="shared" ca="1" si="192"/>
        <v>-124960227667599.53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-124960227667599.53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-520667615281.66473</v>
      </c>
      <c r="L4802" s="444">
        <f t="shared" ca="1" si="192"/>
        <v>-125480895282881.2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-125480895282881.2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-522837063678.67169</v>
      </c>
      <c r="L4803" s="444">
        <f t="shared" ca="1" si="192"/>
        <v>-126003732346559.88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-126003732346559.88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-525015551443.99945</v>
      </c>
      <c r="L4804" s="444">
        <f t="shared" ca="1" si="192"/>
        <v>-126528747898003.88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-126528747898003.88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-527203116241.68274</v>
      </c>
      <c r="L4805" s="444">
        <f t="shared" ca="1" si="192"/>
        <v>-127055951014245.56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-127055951014245.56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-529399795892.68976</v>
      </c>
      <c r="L4806" s="444">
        <f t="shared" ca="1" si="192"/>
        <v>-127585350810138.25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-127585350810138.25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-531605628375.57605</v>
      </c>
      <c r="L4807" s="444">
        <f t="shared" ca="1" si="192"/>
        <v>-128116956438513.83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-128116956438513.83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-533820651827.14087</v>
      </c>
      <c r="L4808" s="444">
        <f t="shared" ca="1" si="192"/>
        <v>-128650777090340.97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-128650777090340.97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-536044904543.08734</v>
      </c>
      <c r="L4809" s="444">
        <f t="shared" ca="1" si="192"/>
        <v>-129186821994884.06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-129186821994884.06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-538278424978.68353</v>
      </c>
      <c r="L4810" s="444">
        <f t="shared" ca="1" si="192"/>
        <v>-129725100419862.75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-129725100419862.75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-540521251749.42816</v>
      </c>
      <c r="L4811" s="444">
        <f t="shared" ca="1" si="192"/>
        <v>-130265621671612.17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-130265621671612.17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-542773423631.71735</v>
      </c>
      <c r="L4812" s="444">
        <f t="shared" ca="1" si="192"/>
        <v>-130808395095243.89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-130808395095243.89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-545034979563.51617</v>
      </c>
      <c r="L4813" s="444">
        <f t="shared" ca="1" si="192"/>
        <v>-131353430074807.41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-131353430074807.41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-547305958645.03076</v>
      </c>
      <c r="L4814" s="444">
        <f t="shared" ca="1" si="192"/>
        <v>-131900736033452.44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-131900736033452.44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-549586400139.38513</v>
      </c>
      <c r="L4815" s="444">
        <f t="shared" ca="1" si="192"/>
        <v>-132450322433591.83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-132450322433591.83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-551876343473.29932</v>
      </c>
      <c r="L4816" s="444">
        <f t="shared" ca="1" si="192"/>
        <v>-133002198777065.13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-133002198777065.13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-554175828237.77136</v>
      </c>
      <c r="L4817" s="444">
        <f t="shared" ca="1" si="192"/>
        <v>-133556374605302.89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-133556374605302.89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-556484894188.76208</v>
      </c>
      <c r="L4818" s="444">
        <f t="shared" ca="1" si="192"/>
        <v>-134112859499491.66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-134112859499491.66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-558803581247.88184</v>
      </c>
      <c r="L4819" s="444">
        <f t="shared" ca="1" si="192"/>
        <v>-134671663080739.53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-134671663080739.53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-561131929503.0813</v>
      </c>
      <c r="L4820" s="444">
        <f t="shared" ca="1" si="192"/>
        <v>-135232795010242.61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-135232795010242.61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-563469979209.34424</v>
      </c>
      <c r="L4821" s="444">
        <f t="shared" ca="1" si="192"/>
        <v>-135796264989451.95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-135796264989451.95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-565817770789.38318</v>
      </c>
      <c r="L4822" s="444">
        <f t="shared" ca="1" si="192"/>
        <v>-136362082760241.34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-136362082760241.34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-568175344834.33887</v>
      </c>
      <c r="L4823" s="444">
        <f t="shared" ca="1" si="192"/>
        <v>-136930258105075.69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-136930258105075.69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-570542742104.48206</v>
      </c>
      <c r="L4824" s="444">
        <f t="shared" ca="1" si="192"/>
        <v>-137500800847180.17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-137500800847180.17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-572920003529.91748</v>
      </c>
      <c r="L4825" s="444">
        <f t="shared" ca="1" si="192"/>
        <v>-138073720850710.09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-138073720850710.09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-575307170211.29199</v>
      </c>
      <c r="L4826" s="444">
        <f t="shared" ca="1" si="192"/>
        <v>-138649028020921.39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-138649028020921.39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-577704283420.50574</v>
      </c>
      <c r="L4827" s="444">
        <f t="shared" ca="1" si="192"/>
        <v>-139226732304341.89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-139226732304341.89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-580111384601.42456</v>
      </c>
      <c r="L4828" s="444">
        <f t="shared" ca="1" si="192"/>
        <v>-139806843688943.31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-139806843688943.31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-582528515370.59717</v>
      </c>
      <c r="L4829" s="444">
        <f t="shared" ca="1" si="192"/>
        <v>-140389372204313.91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-140389372204313.91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-584955717517.97449</v>
      </c>
      <c r="L4830" s="444">
        <f t="shared" ca="1" si="192"/>
        <v>-140974327921831.88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-140974327921831.88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-587393033007.63281</v>
      </c>
      <c r="L4831" s="444">
        <f t="shared" ca="1" si="192"/>
        <v>-141561720954839.5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-141561720954839.5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-589840503978.49792</v>
      </c>
      <c r="L4832" s="444">
        <f t="shared" ca="1" si="192"/>
        <v>-142151561458818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-142151561458818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-592298172745.07495</v>
      </c>
      <c r="L4833" s="444">
        <f t="shared" ca="1" si="192"/>
        <v>-142743859631563.06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-142743859631563.06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-594766081798.17944</v>
      </c>
      <c r="L4834" s="444">
        <f t="shared" ca="1" si="192"/>
        <v>-143338625713361.25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-143338625713361.25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-597244273805.67188</v>
      </c>
      <c r="L4835" s="444">
        <f t="shared" ca="1" si="192"/>
        <v>-143935869987166.94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-143935869987166.94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-599732791613.19556</v>
      </c>
      <c r="L4836" s="444">
        <f t="shared" ca="1" si="192"/>
        <v>-144535602778780.13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-144535602778780.13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-602231678244.91724</v>
      </c>
      <c r="L4837" s="444">
        <f t="shared" ca="1" si="192"/>
        <v>-145137834457025.03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-145137834457025.03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-604740976904.271</v>
      </c>
      <c r="L4838" s="444">
        <f t="shared" ca="1" si="192"/>
        <v>-145742575433929.31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-145742575433929.31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-607260730974.70544</v>
      </c>
      <c r="L4839" s="444">
        <f t="shared" ca="1" si="192"/>
        <v>-146349836164904.03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-146349836164904.03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-609790984020.43347</v>
      </c>
      <c r="L4840" s="444">
        <f t="shared" ca="1" si="192"/>
        <v>-146959627148924.47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-146959627148924.47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-612331779787.1853</v>
      </c>
      <c r="L4841" s="444">
        <f t="shared" ca="1" si="192"/>
        <v>-147571958928711.66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-147571958928711.66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-614883162202.96521</v>
      </c>
      <c r="L4842" s="444">
        <f t="shared" ca="1" si="192"/>
        <v>-148186842090914.63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-148186842090914.63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-617445175378.81091</v>
      </c>
      <c r="L4843" s="444">
        <f t="shared" ca="1" si="192"/>
        <v>-148804287266293.44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-148804287266293.44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-620017863609.55603</v>
      </c>
      <c r="L4844" s="444">
        <f t="shared" ca="1" si="192"/>
        <v>-149424305129903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-149424305129903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-622601271374.59583</v>
      </c>
      <c r="L4845" s="444">
        <f t="shared" ca="1" si="192"/>
        <v>-150046906401277.59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-150046906401277.59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-625195443338.65662</v>
      </c>
      <c r="L4846" s="444">
        <f t="shared" ca="1" si="192"/>
        <v>-150672101844616.25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-150672101844616.25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-627800424352.56775</v>
      </c>
      <c r="L4847" s="444">
        <f t="shared" ca="1" si="192"/>
        <v>-151299902268968.81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-151299902268968.81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-630416259454.03674</v>
      </c>
      <c r="L4848" s="444">
        <f t="shared" ca="1" si="192"/>
        <v>-151930318528422.84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-151930318528422.84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-633042993868.42847</v>
      </c>
      <c r="L4849" s="444">
        <f t="shared" ca="1" si="192"/>
        <v>-152563361522291.28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-152563361522291.28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-635680673009.547</v>
      </c>
      <c r="L4850" s="444">
        <f t="shared" ca="1" si="192"/>
        <v>-153199042195300.84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-153199042195300.84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-638329342480.42017</v>
      </c>
      <c r="L4851" s="444">
        <f t="shared" ca="1" si="192"/>
        <v>-153837371537781.25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-153837371537781.25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-640989048074.0885</v>
      </c>
      <c r="L4852" s="444">
        <f t="shared" ca="1" si="192"/>
        <v>-154478360585855.34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-154478360585855.34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-643659835774.39722</v>
      </c>
      <c r="L4853" s="444">
        <f t="shared" ref="L4853:L5107" ca="1" si="197">I4853-J4853+K4853</f>
        <v>-155122020421629.75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-155122020421629.75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-646341751756.79065</v>
      </c>
      <c r="L4854" s="444">
        <f t="shared" ca="1" si="197"/>
        <v>-155768362173386.53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-155768362173386.53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-649034842389.1106</v>
      </c>
      <c r="L4855" s="444">
        <f t="shared" ca="1" si="197"/>
        <v>-156417397015775.66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-156417397015775.66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-651739154232.39856</v>
      </c>
      <c r="L4856" s="444">
        <f t="shared" ca="1" si="197"/>
        <v>-157069136170008.06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-157069136170008.06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-654454734041.7002</v>
      </c>
      <c r="L4857" s="444">
        <f t="shared" ca="1" si="197"/>
        <v>-157723590904049.75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-157723590904049.75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-657181628766.8739</v>
      </c>
      <c r="L4858" s="444">
        <f t="shared" ca="1" si="197"/>
        <v>-158380772532816.63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-158380772532816.63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-659919885553.40259</v>
      </c>
      <c r="L4859" s="444">
        <f t="shared" ca="1" si="197"/>
        <v>-159040692418370.03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-159040692418370.03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-662669551743.2085</v>
      </c>
      <c r="L4860" s="444">
        <f t="shared" ca="1" si="197"/>
        <v>-159703361970113.25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-159703361970113.25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-665430674875.47192</v>
      </c>
      <c r="L4861" s="444">
        <f t="shared" ca="1" si="197"/>
        <v>-160368792644988.72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-160368792644988.72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-668203302687.453</v>
      </c>
      <c r="L4862" s="444">
        <f t="shared" ca="1" si="197"/>
        <v>-161036995947676.16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-161036995947676.16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-670987483115.31726</v>
      </c>
      <c r="L4863" s="444">
        <f t="shared" ca="1" si="197"/>
        <v>-161707983430791.47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-161707983430791.47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-673783264294.96448</v>
      </c>
      <c r="L4864" s="444">
        <f t="shared" ca="1" si="197"/>
        <v>-162381766695086.44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-162381766695086.44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-676590694562.86011</v>
      </c>
      <c r="L4865" s="444">
        <f t="shared" ca="1" si="197"/>
        <v>-163058357389649.31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-163058357389649.31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-679409822456.87207</v>
      </c>
      <c r="L4866" s="444">
        <f t="shared" ca="1" si="197"/>
        <v>-163737767212106.19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-163737767212106.19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-682240696717.10913</v>
      </c>
      <c r="L4867" s="444">
        <f t="shared" ca="1" si="197"/>
        <v>-164420007908823.28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-164420007908823.28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-685083366286.76367</v>
      </c>
      <c r="L4868" s="444">
        <f t="shared" ca="1" si="197"/>
        <v>-165105091275110.03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-165105091275110.03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-687937880312.9585</v>
      </c>
      <c r="L4869" s="444">
        <f t="shared" ca="1" si="197"/>
        <v>-165793029155423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-165793029155423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-690804288147.59583</v>
      </c>
      <c r="L4870" s="444">
        <f t="shared" ca="1" si="197"/>
        <v>-166483833443570.59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-166483833443570.59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-693682639348.21082</v>
      </c>
      <c r="L4871" s="444">
        <f t="shared" ca="1" si="197"/>
        <v>-167177516082918.81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-167177516082918.81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-696572983678.82837</v>
      </c>
      <c r="L4872" s="444">
        <f t="shared" ca="1" si="197"/>
        <v>-167874089066597.66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-167874089066597.66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-699475371110.82361</v>
      </c>
      <c r="L4873" s="444">
        <f t="shared" ca="1" si="197"/>
        <v>-168573564437708.47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-168573564437708.47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-702389851823.78528</v>
      </c>
      <c r="L4874" s="444">
        <f t="shared" ca="1" si="197"/>
        <v>-169275954289532.25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-169275954289532.25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-705316476206.3844</v>
      </c>
      <c r="L4875" s="444">
        <f t="shared" ca="1" si="197"/>
        <v>-169981270765738.63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-169981270765738.63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-708255294857.24426</v>
      </c>
      <c r="L4876" s="444">
        <f t="shared" ca="1" si="197"/>
        <v>-170689526060595.88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-170689526060595.88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-711206358585.81616</v>
      </c>
      <c r="L4877" s="444">
        <f t="shared" ca="1" si="197"/>
        <v>-171400732419181.69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-171400732419181.69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-714169718413.25708</v>
      </c>
      <c r="L4878" s="444">
        <f t="shared" ca="1" si="197"/>
        <v>-172114902137594.94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-172114902137594.94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-717145425573.31226</v>
      </c>
      <c r="L4879" s="444">
        <f t="shared" ca="1" si="197"/>
        <v>-172832047563168.25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-172832047563168.25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-720133531513.20105</v>
      </c>
      <c r="L4880" s="444">
        <f t="shared" ca="1" si="197"/>
        <v>-173552181094681.44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-173552181094681.44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-723134087894.50598</v>
      </c>
      <c r="L4881" s="444">
        <f t="shared" ca="1" si="197"/>
        <v>-174275315182575.94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-174275315182575.94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-726147146594.06641</v>
      </c>
      <c r="L4882" s="444">
        <f t="shared" ca="1" si="197"/>
        <v>-175001462329170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-175001462329170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-729172759704.875</v>
      </c>
      <c r="L4883" s="444">
        <f t="shared" ca="1" si="197"/>
        <v>-175730635088874.88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-175730635088874.88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-732210979536.97864</v>
      </c>
      <c r="L4884" s="444">
        <f t="shared" ca="1" si="197"/>
        <v>-176462846068411.84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-176462846068411.84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-735261858618.38269</v>
      </c>
      <c r="L4885" s="444">
        <f t="shared" ca="1" si="197"/>
        <v>-177198107927030.22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-177198107927030.22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-738325449695.95923</v>
      </c>
      <c r="L4886" s="444">
        <f t="shared" ca="1" si="197"/>
        <v>-177936433376726.19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-177936433376726.19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-741401805736.35913</v>
      </c>
      <c r="L4887" s="444">
        <f t="shared" ca="1" si="197"/>
        <v>-178677835182462.53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-178677835182462.53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-744490979926.92725</v>
      </c>
      <c r="L4888" s="444">
        <f t="shared" ca="1" si="197"/>
        <v>-179422326162389.47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-179422326162389.47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-747593025676.6228</v>
      </c>
      <c r="L4889" s="444">
        <f t="shared" ca="1" si="197"/>
        <v>-180169919188066.09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-180169919188066.09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-750707996616.94202</v>
      </c>
      <c r="L4890" s="444">
        <f t="shared" ca="1" si="197"/>
        <v>-180920627184683.03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-180920627184683.03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-753835946602.84595</v>
      </c>
      <c r="L4891" s="444">
        <f t="shared" ca="1" si="197"/>
        <v>-181674463131285.88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-181674463131285.88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-756976929713.69116</v>
      </c>
      <c r="L4892" s="444">
        <f t="shared" ca="1" si="197"/>
        <v>-182431440060999.56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-182431440060999.56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-760131000254.16479</v>
      </c>
      <c r="L4893" s="444">
        <f t="shared" ca="1" si="197"/>
        <v>-183191571061253.72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-183191571061253.72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-763298212755.22388</v>
      </c>
      <c r="L4894" s="444">
        <f t="shared" ca="1" si="197"/>
        <v>-183954869274008.94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-183954869274008.94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-766478621975.03723</v>
      </c>
      <c r="L4895" s="444">
        <f t="shared" ca="1" si="197"/>
        <v>-184721347895983.97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-184721347895983.97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-769672282899.93323</v>
      </c>
      <c r="L4896" s="444">
        <f t="shared" ca="1" si="197"/>
        <v>-185491020178883.91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-185491020178883.91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-772879250745.34961</v>
      </c>
      <c r="L4897" s="444">
        <f t="shared" ca="1" si="197"/>
        <v>-186263899429629.25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-186263899429629.25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-776099580956.78857</v>
      </c>
      <c r="L4898" s="444">
        <f t="shared" ca="1" si="197"/>
        <v>-187039999010586.03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-187039999010586.03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-779333329210.77515</v>
      </c>
      <c r="L4899" s="444">
        <f t="shared" ca="1" si="197"/>
        <v>-187819332339796.81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-187819332339796.81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-782580551415.82007</v>
      </c>
      <c r="L4900" s="444">
        <f t="shared" ca="1" si="197"/>
        <v>-188601912891212.63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-188601912891212.63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-785841303713.38599</v>
      </c>
      <c r="L4901" s="444">
        <f t="shared" ca="1" si="197"/>
        <v>-189387754194926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-189387754194926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-789115642478.85828</v>
      </c>
      <c r="L4902" s="444">
        <f t="shared" ca="1" si="197"/>
        <v>-190176869837404.84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-190176869837404.84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-792403624322.52014</v>
      </c>
      <c r="L4903" s="444">
        <f t="shared" ca="1" si="197"/>
        <v>-190969273461727.38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-190969273461727.38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-795705306090.53076</v>
      </c>
      <c r="L4904" s="444">
        <f t="shared" ca="1" si="197"/>
        <v>-191764978767817.91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-191764978767817.91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-799020744865.90796</v>
      </c>
      <c r="L4905" s="444">
        <f t="shared" ca="1" si="197"/>
        <v>-192563999512683.81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-192563999512683.81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-802349997969.51587</v>
      </c>
      <c r="L4906" s="444">
        <f t="shared" ca="1" si="197"/>
        <v>-193366349510653.34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-193366349510653.34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-805693122961.05554</v>
      </c>
      <c r="L4907" s="444">
        <f t="shared" ca="1" si="197"/>
        <v>-194172042633614.41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-194172042633614.41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-809050177640.06006</v>
      </c>
      <c r="L4908" s="444">
        <f t="shared" ca="1" si="197"/>
        <v>-194981092811254.47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-194981092811254.47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-812421220046.89355</v>
      </c>
      <c r="L4909" s="444">
        <f t="shared" ca="1" si="197"/>
        <v>-195793514031301.38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-195793514031301.38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-815806308463.75574</v>
      </c>
      <c r="L4910" s="444">
        <f t="shared" ca="1" si="197"/>
        <v>-196609320339765.13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-196609320339765.13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-819205501415.68799</v>
      </c>
      <c r="L4911" s="444">
        <f t="shared" ca="1" si="197"/>
        <v>-197428525841180.81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-197428525841180.81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-822618857671.58667</v>
      </c>
      <c r="L4912" s="444">
        <f t="shared" ca="1" si="197"/>
        <v>-198251144698852.41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-198251144698852.41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-826046436245.21838</v>
      </c>
      <c r="L4913" s="444">
        <f t="shared" ca="1" si="197"/>
        <v>-199077191135097.63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-199077191135097.63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-829488296396.24011</v>
      </c>
      <c r="L4914" s="444">
        <f t="shared" ca="1" si="197"/>
        <v>-199906679431493.88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-199906679431493.88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-832944497631.22449</v>
      </c>
      <c r="L4915" s="444">
        <f t="shared" ca="1" si="197"/>
        <v>-200739623929125.09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-200739623929125.09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-836415099704.68787</v>
      </c>
      <c r="L4916" s="444">
        <f t="shared" ca="1" si="197"/>
        <v>-201576039028829.78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-201576039028829.78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-839900162620.12402</v>
      </c>
      <c r="L4917" s="444">
        <f t="shared" ca="1" si="197"/>
        <v>-202415939191449.91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-202415939191449.91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-843399746631.04126</v>
      </c>
      <c r="L4918" s="444">
        <f t="shared" ca="1" si="197"/>
        <v>-203259338938080.94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-203259338938080.94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-846913912242.00391</v>
      </c>
      <c r="L4919" s="444">
        <f t="shared" ca="1" si="197"/>
        <v>-204106252850322.94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-204106252850322.94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-850442720209.67896</v>
      </c>
      <c r="L4920" s="444">
        <f t="shared" ca="1" si="197"/>
        <v>-204956695570532.63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-204956695570532.63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-853986231543.88599</v>
      </c>
      <c r="L4921" s="444">
        <f t="shared" ca="1" si="197"/>
        <v>-205810681802076.5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-205810681802076.5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-857544507508.6521</v>
      </c>
      <c r="L4922" s="444">
        <f t="shared" ca="1" si="197"/>
        <v>-206668226309585.16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-206668226309585.16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-861117609623.27148</v>
      </c>
      <c r="L4923" s="444">
        <f t="shared" ca="1" si="197"/>
        <v>-207529343919208.44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-207529343919208.44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-864705599663.36853</v>
      </c>
      <c r="L4924" s="444">
        <f t="shared" ca="1" si="197"/>
        <v>-208394049518871.81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-208394049518871.81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-868308539661.96582</v>
      </c>
      <c r="L4925" s="444">
        <f t="shared" ca="1" si="197"/>
        <v>-209262358058533.78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-209262358058533.78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-871926491910.55737</v>
      </c>
      <c r="L4926" s="444">
        <f t="shared" ca="1" si="197"/>
        <v>-210134284550444.34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-210134284550444.34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-875559518960.18481</v>
      </c>
      <c r="L4927" s="444">
        <f t="shared" ca="1" si="197"/>
        <v>-211009844069404.53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-211009844069404.53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-879207683622.51892</v>
      </c>
      <c r="L4928" s="444">
        <f t="shared" ca="1" si="197"/>
        <v>-211889051753027.06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-211889051753027.06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-882871048970.94604</v>
      </c>
      <c r="L4929" s="444">
        <f t="shared" ca="1" si="197"/>
        <v>-212771922801998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-212771922801998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-886549678341.65833</v>
      </c>
      <c r="L4930" s="444">
        <f t="shared" ca="1" si="197"/>
        <v>-213658472480339.66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-213658472480339.66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-890243635334.74854</v>
      </c>
      <c r="L4931" s="444">
        <f t="shared" ca="1" si="197"/>
        <v>-214548716115674.41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-214548716115674.41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-893952983815.31006</v>
      </c>
      <c r="L4932" s="444">
        <f t="shared" ca="1" si="197"/>
        <v>-215442669099489.72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-215442669099489.72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-897677787914.54053</v>
      </c>
      <c r="L4933" s="444">
        <f t="shared" ca="1" si="197"/>
        <v>-216340346887404.25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-216340346887404.25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-901418112030.85107</v>
      </c>
      <c r="L4934" s="444">
        <f t="shared" ca="1" si="197"/>
        <v>-217241764999435.09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-217241764999435.09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-905174020830.97949</v>
      </c>
      <c r="L4935" s="444">
        <f t="shared" ca="1" si="197"/>
        <v>-218146939020266.06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-218146939020266.06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-908945579251.10852</v>
      </c>
      <c r="L4936" s="444">
        <f t="shared" ca="1" si="197"/>
        <v>-219055884599517.16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-219055884599517.16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-912732852497.98816</v>
      </c>
      <c r="L4937" s="444">
        <f t="shared" ca="1" si="197"/>
        <v>-219968617452015.16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-219968617452015.16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-916535906050.06311</v>
      </c>
      <c r="L4938" s="444">
        <f t="shared" ca="1" si="197"/>
        <v>-220885153358065.22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-220885153358065.22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-920354805658.6051</v>
      </c>
      <c r="L4939" s="444">
        <f t="shared" ca="1" si="197"/>
        <v>-221805508163723.81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-221805508163723.81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-924189617348.84924</v>
      </c>
      <c r="L4940" s="444">
        <f t="shared" ca="1" si="197"/>
        <v>-222729697781072.66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-222729697781072.66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-928040407421.13623</v>
      </c>
      <c r="L4941" s="444">
        <f t="shared" ca="1" si="197"/>
        <v>-223657738188493.78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-223657738188493.78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-931907242452.05725</v>
      </c>
      <c r="L4942" s="444">
        <f t="shared" ca="1" si="197"/>
        <v>-224589645430945.84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-224589645430945.84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-935790189295.60767</v>
      </c>
      <c r="L4943" s="444">
        <f t="shared" ca="1" si="197"/>
        <v>-225525435620241.44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-225525435620241.44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-939689315084.33923</v>
      </c>
      <c r="L4944" s="444">
        <f t="shared" ca="1" si="197"/>
        <v>-226465124935325.78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-226465124935325.78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-943604687230.52393</v>
      </c>
      <c r="L4945" s="444">
        <f t="shared" ca="1" si="197"/>
        <v>-227408729622556.31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-227408729622556.31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-947536373427.31787</v>
      </c>
      <c r="L4946" s="444">
        <f t="shared" ca="1" si="197"/>
        <v>-228356265995983.63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-228356265995983.63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-951484441649.93176</v>
      </c>
      <c r="L4947" s="444">
        <f t="shared" ca="1" si="197"/>
        <v>-229307750437633.56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-229307750437633.56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-955448960156.8064</v>
      </c>
      <c r="L4948" s="444">
        <f t="shared" ca="1" si="197"/>
        <v>-230263199397790.38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-230263199397790.38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-959429997490.79333</v>
      </c>
      <c r="L4949" s="444">
        <f t="shared" ca="1" si="197"/>
        <v>-231222629395281.16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-231222629395281.16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-963427622480.33813</v>
      </c>
      <c r="L4950" s="444">
        <f t="shared" ca="1" si="197"/>
        <v>-232186057017761.5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-232186057017761.5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-967441904240.67285</v>
      </c>
      <c r="L4951" s="444">
        <f t="shared" ca="1" si="197"/>
        <v>-233153498922002.19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-233153498922002.19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-971472912175.00916</v>
      </c>
      <c r="L4952" s="444">
        <f t="shared" ca="1" si="197"/>
        <v>-234124971834177.19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-234124971834177.19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-975520715975.73828</v>
      </c>
      <c r="L4953" s="444">
        <f t="shared" ca="1" si="197"/>
        <v>-235100492550152.94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-235100492550152.94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-979585385625.63721</v>
      </c>
      <c r="L4954" s="444">
        <f t="shared" ca="1" si="197"/>
        <v>-236080077935778.56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-236080077935778.56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-983666991399.07715</v>
      </c>
      <c r="L4955" s="444">
        <f t="shared" ca="1" si="197"/>
        <v>-237063744927177.63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-237063744927177.63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-987765603863.24011</v>
      </c>
      <c r="L4956" s="444">
        <f t="shared" ca="1" si="197"/>
        <v>-238051510531040.88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-238051510531040.88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-991881293879.33679</v>
      </c>
      <c r="L4957" s="444">
        <f t="shared" ca="1" si="197"/>
        <v>-239043391824920.22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-239043391824920.22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-996014132603.83423</v>
      </c>
      <c r="L4958" s="444">
        <f t="shared" ca="1" si="197"/>
        <v>-240039405957524.06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-240039405957524.06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-1000164191489.6836</v>
      </c>
      <c r="L4959" s="444">
        <f t="shared" ca="1" si="197"/>
        <v>-241039570149013.75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-241039570149013.75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-1004331542287.5574</v>
      </c>
      <c r="L4960" s="444">
        <f t="shared" ca="1" si="197"/>
        <v>-242043901691301.31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-242043901691301.31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-1008516257047.0887</v>
      </c>
      <c r="L4961" s="444">
        <f t="shared" ca="1" si="197"/>
        <v>-243052417948348.41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-243052417948348.41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-1012718408118.1183</v>
      </c>
      <c r="L4962" s="444">
        <f t="shared" ca="1" si="197"/>
        <v>-244065136356466.53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-244065136356466.53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-1016938068151.9438</v>
      </c>
      <c r="L4963" s="444">
        <f t="shared" ca="1" si="197"/>
        <v>-245082074424618.47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-245082074424618.47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-1021175310102.5769</v>
      </c>
      <c r="L4964" s="444">
        <f t="shared" ca="1" si="197"/>
        <v>-246103249734721.03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-246103249734721.03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-1025430207228.0043</v>
      </c>
      <c r="L4965" s="444">
        <f t="shared" ca="1" si="197"/>
        <v>-247128679941949.03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-247128679941949.03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-1029702833091.4542</v>
      </c>
      <c r="L4966" s="444">
        <f t="shared" ca="1" si="197"/>
        <v>-248158382775040.5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-248158382775040.5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-1033993261562.6687</v>
      </c>
      <c r="L4967" s="444">
        <f t="shared" ca="1" si="197"/>
        <v>-249192376036603.16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-249192376036603.16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-1038301566819.1798</v>
      </c>
      <c r="L4968" s="444">
        <f t="shared" ca="1" si="197"/>
        <v>-250230677603422.34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-250230677603422.34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-1042627823347.5931</v>
      </c>
      <c r="L4969" s="444">
        <f t="shared" ca="1" si="197"/>
        <v>-251273305426769.94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-251273305426769.94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-1046972105944.8748</v>
      </c>
      <c r="L4970" s="444">
        <f t="shared" ca="1" si="197"/>
        <v>-252320277532714.81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-252320277532714.81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-1051334489719.645</v>
      </c>
      <c r="L4971" s="444">
        <f t="shared" ca="1" si="197"/>
        <v>-253371612022434.47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-253371612022434.47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-1055715050093.4769</v>
      </c>
      <c r="L4972" s="444">
        <f t="shared" ca="1" si="197"/>
        <v>-254427327072527.94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-254427327072527.94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-1060113862802.1997</v>
      </c>
      <c r="L4973" s="444">
        <f t="shared" ca="1" si="197"/>
        <v>-255487440935330.13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-255487440935330.13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-1064531003897.2089</v>
      </c>
      <c r="L4974" s="444">
        <f t="shared" ca="1" si="197"/>
        <v>-256551971939227.34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-256551971939227.34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-1068966549746.7804</v>
      </c>
      <c r="L4975" s="444">
        <f t="shared" ca="1" si="197"/>
        <v>-257620938488974.13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-257620938488974.13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-1073420577037.3922</v>
      </c>
      <c r="L4976" s="444">
        <f t="shared" ca="1" si="197"/>
        <v>-258694359066011.53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-258694359066011.53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-1077893162775.048</v>
      </c>
      <c r="L4977" s="444">
        <f t="shared" ca="1" si="197"/>
        <v>-259772252228786.59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-259772252228786.59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-1082384384286.6108</v>
      </c>
      <c r="L4978" s="444">
        <f t="shared" ca="1" si="197"/>
        <v>-260854636613073.22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-260854636613073.22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-1086894319221.1383</v>
      </c>
      <c r="L4979" s="444">
        <f t="shared" ca="1" si="197"/>
        <v>-261941530932294.34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-261941530932294.34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-1091423045551.2264</v>
      </c>
      <c r="L4980" s="444">
        <f t="shared" ca="1" si="197"/>
        <v>-263032953977845.56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-263032953977845.56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-1095970641574.3563</v>
      </c>
      <c r="L4981" s="444">
        <f t="shared" ca="1" si="197"/>
        <v>-264128924619419.91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-264128924619419.91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-1100537185914.2495</v>
      </c>
      <c r="L4982" s="444">
        <f t="shared" ca="1" si="197"/>
        <v>-265229461805334.16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-265229461805334.16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-1105122757522.2258</v>
      </c>
      <c r="L4983" s="444">
        <f t="shared" ca="1" si="197"/>
        <v>-266334584562856.38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-266334584562856.38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-1109727435678.5684</v>
      </c>
      <c r="L4984" s="444">
        <f t="shared" ca="1" si="197"/>
        <v>-267444311998534.94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-267444311998534.94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-1114351299993.8955</v>
      </c>
      <c r="L4985" s="444">
        <f t="shared" ca="1" si="197"/>
        <v>-268558663298528.84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-268558663298528.84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-1118994430410.5369</v>
      </c>
      <c r="L4986" s="444">
        <f t="shared" ca="1" si="197"/>
        <v>-269677657728939.38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-269677657728939.38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-1123656907203.9141</v>
      </c>
      <c r="L4987" s="444">
        <f t="shared" ca="1" si="197"/>
        <v>-270801314636143.28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-270801314636143.28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-1128338810983.9302</v>
      </c>
      <c r="L4988" s="444">
        <f t="shared" ca="1" si="197"/>
        <v>-271929653447127.22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-271929653447127.22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-1133040222696.3633</v>
      </c>
      <c r="L4989" s="444">
        <f t="shared" ca="1" si="197"/>
        <v>-273062693669823.59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-273062693669823.59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-1137761223624.2649</v>
      </c>
      <c r="L4990" s="444">
        <f t="shared" ca="1" si="197"/>
        <v>-274200454893447.84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-274200454893447.84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-1142501895389.366</v>
      </c>
      <c r="L4991" s="444">
        <f t="shared" ca="1" si="197"/>
        <v>-275342956788837.22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-275342956788837.22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-1147262319953.4883</v>
      </c>
      <c r="L4992" s="444">
        <f t="shared" ca="1" si="197"/>
        <v>-276490219108790.72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-276490219108790.72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-1152042579619.9614</v>
      </c>
      <c r="L4993" s="444">
        <f t="shared" ca="1" si="197"/>
        <v>-277642261688410.69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-277642261688410.69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-1156842757035.0444</v>
      </c>
      <c r="L4994" s="444">
        <f t="shared" ca="1" si="197"/>
        <v>-278799104445445.72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-278799104445445.72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-1161662935189.3569</v>
      </c>
      <c r="L4995" s="444">
        <f t="shared" ca="1" si="197"/>
        <v>-279960767380635.06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-279960767380635.06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-1166503197419.313</v>
      </c>
      <c r="L4996" s="444">
        <f t="shared" ca="1" si="197"/>
        <v>-281127270578054.38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-281127270578054.38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-1171363627408.5601</v>
      </c>
      <c r="L4997" s="444">
        <f t="shared" ca="1" si="197"/>
        <v>-282298634205462.94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-282298634205462.94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-1176244309189.429</v>
      </c>
      <c r="L4998" s="444">
        <f t="shared" ca="1" si="197"/>
        <v>-283474878514652.38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-283474878514652.38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-1181145327144.3848</v>
      </c>
      <c r="L4999" s="444">
        <f t="shared" ca="1" si="197"/>
        <v>-284656023841796.75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-284656023841796.75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-1186066766007.4863</v>
      </c>
      <c r="L5000" s="444">
        <f t="shared" ca="1" si="197"/>
        <v>-285842090607804.25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-285842090607804.25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-1191008710865.8511</v>
      </c>
      <c r="L5001" s="444">
        <f t="shared" ca="1" si="197"/>
        <v>-287033099318670.13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-287033099318670.13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-1195971247161.1255</v>
      </c>
      <c r="L5002" s="444">
        <f t="shared" ca="1" si="197"/>
        <v>-288229070565831.25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-288229070565831.25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-1200954460690.9636</v>
      </c>
      <c r="L5003" s="444">
        <f t="shared" ca="1" si="197"/>
        <v>-289430025026522.19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-289430025026522.19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-1205958437610.509</v>
      </c>
      <c r="L5004" s="444">
        <f t="shared" ca="1" si="197"/>
        <v>-290635983464132.69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-290635983464132.69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-1210983264433.8862</v>
      </c>
      <c r="L5005" s="444">
        <f t="shared" ca="1" si="197"/>
        <v>-291846966728566.56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-291846966728566.56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-1216029028035.6941</v>
      </c>
      <c r="L5006" s="444">
        <f t="shared" ca="1" si="197"/>
        <v>-293062995756602.25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-293062995756602.25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-1221095815652.5093</v>
      </c>
      <c r="L5007" s="444">
        <f t="shared" ca="1" si="197"/>
        <v>-294284091572254.75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-294284091572254.75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-1226183714884.3948</v>
      </c>
      <c r="L5008" s="444">
        <f t="shared" ca="1" si="197"/>
        <v>-295510275287139.13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-295510275287139.13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-1231292813696.4131</v>
      </c>
      <c r="L5009" s="444">
        <f t="shared" ca="1" si="197"/>
        <v>-296741568100835.56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-296741568100835.56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-1236423200420.1482</v>
      </c>
      <c r="L5010" s="444">
        <f t="shared" ca="1" si="197"/>
        <v>-297977991301255.69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-297977991301255.69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-1241574963755.2319</v>
      </c>
      <c r="L5011" s="444">
        <f t="shared" ca="1" si="197"/>
        <v>-299219566265010.94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-299219566265010.94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-1246748192770.8789</v>
      </c>
      <c r="L5012" s="444">
        <f t="shared" ca="1" si="197"/>
        <v>-300466314457781.81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-300466314457781.81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-1251942976907.4243</v>
      </c>
      <c r="L5013" s="444">
        <f t="shared" ca="1" si="197"/>
        <v>-301718257434689.25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-301718257434689.25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-1257159405977.8718</v>
      </c>
      <c r="L5014" s="444">
        <f t="shared" ca="1" si="197"/>
        <v>-302975416840667.13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-302975416840667.13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-1262397570169.4463</v>
      </c>
      <c r="L5015" s="444">
        <f t="shared" ca="1" si="197"/>
        <v>-304237814410836.56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-304237814410836.56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-1267657560045.1523</v>
      </c>
      <c r="L5016" s="444">
        <f t="shared" ca="1" si="197"/>
        <v>-305505471970881.69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-305505471970881.69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-1272939466545.3403</v>
      </c>
      <c r="L5017" s="444">
        <f t="shared" ca="1" si="197"/>
        <v>-306778411437427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-306778411437427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-1278243380989.2791</v>
      </c>
      <c r="L5018" s="444">
        <f t="shared" ca="1" si="197"/>
        <v>-308056654818416.25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-308056654818416.25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-1283569395076.7344</v>
      </c>
      <c r="L5019" s="444">
        <f t="shared" ca="1" si="197"/>
        <v>-309340224213493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-309340224213493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-1288917600889.5542</v>
      </c>
      <c r="L5020" s="444">
        <f t="shared" ca="1" si="197"/>
        <v>-310629141814382.56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-310629141814382.56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-1294288090893.2607</v>
      </c>
      <c r="L5021" s="444">
        <f t="shared" ca="1" si="197"/>
        <v>-311923429905275.81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-311923429905275.81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-1299680957938.6492</v>
      </c>
      <c r="L5022" s="444">
        <f t="shared" ca="1" si="197"/>
        <v>-313223110863214.44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-313223110863214.44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-1305096295263.3936</v>
      </c>
      <c r="L5023" s="444">
        <f t="shared" ca="1" si="197"/>
        <v>-314528207158477.81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-314528207158477.81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-1310534196493.6575</v>
      </c>
      <c r="L5024" s="444">
        <f t="shared" ca="1" si="197"/>
        <v>-315838741354971.5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-315838741354971.5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-1315994755645.7146</v>
      </c>
      <c r="L5025" s="444">
        <f t="shared" ca="1" si="197"/>
        <v>-317154736110617.19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-317154736110617.19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-1321478067127.5715</v>
      </c>
      <c r="L5026" s="444">
        <f t="shared" ca="1" si="197"/>
        <v>-318476214177744.75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-318476214177744.75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-1326984225740.603</v>
      </c>
      <c r="L5027" s="444">
        <f t="shared" ca="1" si="197"/>
        <v>-319803198403485.38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-319803198403485.38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-1332513326681.189</v>
      </c>
      <c r="L5028" s="444">
        <f t="shared" ca="1" si="197"/>
        <v>-321135711730166.56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-321135711730166.56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-1338065465542.3606</v>
      </c>
      <c r="L5029" s="444">
        <f t="shared" ca="1" si="197"/>
        <v>-322473777195708.94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-322473777195708.94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-1343640738315.4539</v>
      </c>
      <c r="L5030" s="444">
        <f t="shared" ca="1" si="197"/>
        <v>-323817417934024.38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-323817417934024.38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-1349239241391.7683</v>
      </c>
      <c r="L5031" s="444">
        <f t="shared" ca="1" si="197"/>
        <v>-325166657175416.13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-325166657175416.13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-1354861071564.2339</v>
      </c>
      <c r="L5032" s="444">
        <f t="shared" ca="1" si="197"/>
        <v>-326521518246980.38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-326521518246980.38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-1360506326029.085</v>
      </c>
      <c r="L5033" s="444">
        <f t="shared" ca="1" si="197"/>
        <v>-327882024573009.44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-327882024573009.44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-1366175102387.5393</v>
      </c>
      <c r="L5034" s="444">
        <f t="shared" ca="1" si="197"/>
        <v>-329248199675397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-329248199675397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-1371867498647.4875</v>
      </c>
      <c r="L5035" s="444">
        <f t="shared" ca="1" si="197"/>
        <v>-330620067174044.5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-330620067174044.5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-1377583613225.1853</v>
      </c>
      <c r="L5036" s="444">
        <f t="shared" ca="1" si="197"/>
        <v>-331997650787269.69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-331997650787269.69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-1383323544946.957</v>
      </c>
      <c r="L5037" s="444">
        <f t="shared" ca="1" si="197"/>
        <v>-333380974332216.63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-333380974332216.63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-1389087393050.9026</v>
      </c>
      <c r="L5038" s="444">
        <f t="shared" ca="1" si="197"/>
        <v>-334770061725267.5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-334770061725267.5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-1394875257188.6145</v>
      </c>
      <c r="L5039" s="444">
        <f t="shared" ca="1" si="197"/>
        <v>-336164936982456.13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-336164936982456.13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-1400687237426.9004</v>
      </c>
      <c r="L5040" s="444">
        <f t="shared" ca="1" si="197"/>
        <v>-337565624219883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-337565624219883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-1406523434249.5125</v>
      </c>
      <c r="L5041" s="444">
        <f t="shared" ca="1" si="197"/>
        <v>-338972147654132.5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-338972147654132.5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-1412383948558.8855</v>
      </c>
      <c r="L5042" s="444">
        <f t="shared" ca="1" si="197"/>
        <v>-340384531602691.38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-340384531602691.38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-1418268881677.8806</v>
      </c>
      <c r="L5043" s="444">
        <f t="shared" ca="1" si="197"/>
        <v>-341802800484369.25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-341802800484369.25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-1424178335351.5386</v>
      </c>
      <c r="L5044" s="444">
        <f t="shared" ca="1" si="197"/>
        <v>-343226978819720.81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-343226978819720.81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-1430112411748.8367</v>
      </c>
      <c r="L5045" s="444">
        <f t="shared" ca="1" si="197"/>
        <v>-344657091231469.63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-344657091231469.63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-1436071213464.4568</v>
      </c>
      <c r="L5046" s="444">
        <f t="shared" ca="1" si="197"/>
        <v>-346093162444934.06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-346093162444934.06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-1442054843520.5586</v>
      </c>
      <c r="L5047" s="444">
        <f t="shared" ca="1" si="197"/>
        <v>-347535217288454.63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-347535217288454.63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-1448063405368.561</v>
      </c>
      <c r="L5048" s="444">
        <f t="shared" ca="1" si="197"/>
        <v>-348983280693823.19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-348983280693823.19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-1454097002890.9299</v>
      </c>
      <c r="L5049" s="444">
        <f t="shared" ca="1" si="197"/>
        <v>-350437377696714.13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-350437377696714.13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-1460155740402.9756</v>
      </c>
      <c r="L5050" s="444">
        <f t="shared" ca="1" si="197"/>
        <v>-351897533437117.13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-351897533437117.13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-1466239722654.6548</v>
      </c>
      <c r="L5051" s="444">
        <f t="shared" ca="1" si="197"/>
        <v>-353363773159771.75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-353363773159771.75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-1472349054832.3823</v>
      </c>
      <c r="L5052" s="444">
        <f t="shared" ca="1" si="197"/>
        <v>-354836122214604.13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-354836122214604.13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-1478483842560.8506</v>
      </c>
      <c r="L5053" s="444">
        <f t="shared" ca="1" si="197"/>
        <v>-356314606057165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-356314606057165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-1484644191904.8542</v>
      </c>
      <c r="L5054" s="444">
        <f t="shared" ca="1" si="197"/>
        <v>-357799250249069.88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-357799250249069.88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-1490830209371.1245</v>
      </c>
      <c r="L5055" s="444">
        <f t="shared" ca="1" si="197"/>
        <v>-359290080458441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-359290080458441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-1497042001910.1709</v>
      </c>
      <c r="L5056" s="444">
        <f t="shared" ca="1" si="197"/>
        <v>-360787122460351.19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-360787122460351.19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-1503279676918.1299</v>
      </c>
      <c r="L5057" s="444">
        <f t="shared" ca="1" si="197"/>
        <v>-362290402137269.31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-362290402137269.31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-1509543342238.6221</v>
      </c>
      <c r="L5058" s="444">
        <f t="shared" ca="1" si="197"/>
        <v>-363799945479507.94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-363799945479507.94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-1515833106164.6165</v>
      </c>
      <c r="L5059" s="444">
        <f t="shared" ca="1" si="197"/>
        <v>-365315778585672.56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-365315778585672.56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-1522149077440.3022</v>
      </c>
      <c r="L5060" s="444">
        <f t="shared" ca="1" si="197"/>
        <v>-366837927663112.88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-366837927663112.88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-1528491365262.9702</v>
      </c>
      <c r="L5061" s="444">
        <f t="shared" ca="1" si="197"/>
        <v>-368366419028375.88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-368366419028375.88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-1534860079284.8994</v>
      </c>
      <c r="L5062" s="444">
        <f t="shared" ca="1" si="197"/>
        <v>-369901279107660.75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-369901279107660.75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-1541255329615.2532</v>
      </c>
      <c r="L5063" s="444">
        <f t="shared" ca="1" si="197"/>
        <v>-371442534437276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-371442534437276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-1547677226821.9834</v>
      </c>
      <c r="L5064" s="444">
        <f t="shared" ca="1" si="197"/>
        <v>-372990211664098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-372990211664098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-1554125881933.7417</v>
      </c>
      <c r="L5065" s="444">
        <f t="shared" ca="1" si="197"/>
        <v>-374544337546031.75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-374544337546031.75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-1560601406441.7988</v>
      </c>
      <c r="L5066" s="444">
        <f t="shared" ca="1" si="197"/>
        <v>-376104938952473.56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-376104938952473.56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-1567103912301.9731</v>
      </c>
      <c r="L5067" s="444">
        <f t="shared" ca="1" si="197"/>
        <v>-377672042864775.56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-377672042864775.56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-1573633511936.5649</v>
      </c>
      <c r="L5068" s="444">
        <f t="shared" ca="1" si="197"/>
        <v>-379245676376712.13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-379245676376712.13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-1580190318236.3005</v>
      </c>
      <c r="L5069" s="444">
        <f t="shared" ca="1" si="197"/>
        <v>-380825866694948.44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-380825866694948.44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-1586774444562.2852</v>
      </c>
      <c r="L5070" s="444">
        <f t="shared" ca="1" si="197"/>
        <v>-382412641139510.75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-382412641139510.75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-1593386004747.9614</v>
      </c>
      <c r="L5071" s="444">
        <f t="shared" ca="1" si="197"/>
        <v>-384006027144258.69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-384006027144258.69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-1600025113101.0779</v>
      </c>
      <c r="L5072" s="444">
        <f t="shared" ca="1" si="197"/>
        <v>-385606052257359.75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-385606052257359.75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-1606691884405.6655</v>
      </c>
      <c r="L5073" s="444">
        <f t="shared" ca="1" si="197"/>
        <v>-387212744141765.44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-387212744141765.44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-1613386433924.0227</v>
      </c>
      <c r="L5074" s="444">
        <f t="shared" ca="1" si="197"/>
        <v>-388826130575689.44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-388826130575689.44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-1620108877398.7061</v>
      </c>
      <c r="L5075" s="444">
        <f t="shared" ca="1" si="197"/>
        <v>-390446239453088.13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-390446239453088.13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-1626859331054.5339</v>
      </c>
      <c r="L5076" s="444">
        <f t="shared" ca="1" si="197"/>
        <v>-392073098784142.69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-392073098784142.69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-1633637911600.5945</v>
      </c>
      <c r="L5077" s="444">
        <f t="shared" ca="1" si="197"/>
        <v>-393706736695743.31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-393706736695743.31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-1640444736232.2637</v>
      </c>
      <c r="L5078" s="444">
        <f t="shared" ca="1" si="197"/>
        <v>-395347181431975.56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-395347181431975.56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-1647279922633.2314</v>
      </c>
      <c r="L5079" s="444">
        <f t="shared" ca="1" si="197"/>
        <v>-396994461354608.81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-396994461354608.81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-1654143588977.5366</v>
      </c>
      <c r="L5080" s="444">
        <f t="shared" ca="1" si="197"/>
        <v>-398648604943586.38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-398648604943586.38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-1661035853931.6099</v>
      </c>
      <c r="L5081" s="444">
        <f t="shared" ca="1" si="197"/>
        <v>-400309640797518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-400309640797518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-1667956836656.325</v>
      </c>
      <c r="L5082" s="444">
        <f t="shared" ca="1" si="197"/>
        <v>-401977597634174.31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-401977597634174.31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-1674906656809.0596</v>
      </c>
      <c r="L5083" s="444">
        <f t="shared" ca="1" si="197"/>
        <v>-403652504290983.38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-403652504290983.38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-1681885434545.7642</v>
      </c>
      <c r="L5084" s="444">
        <f t="shared" ca="1" si="197"/>
        <v>-405334389725529.13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-405334389725529.13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-1688893290523.0381</v>
      </c>
      <c r="L5085" s="444">
        <f t="shared" ca="1" si="197"/>
        <v>-407023283016052.19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-407023283016052.19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-1695930345900.2175</v>
      </c>
      <c r="L5086" s="444">
        <f t="shared" ca="1" si="197"/>
        <v>-408719213361952.38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-408719213361952.38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-1702996722341.4683</v>
      </c>
      <c r="L5087" s="444">
        <f t="shared" ca="1" si="197"/>
        <v>-410422210084293.81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-410422210084293.81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-1710092542017.8909</v>
      </c>
      <c r="L5088" s="444">
        <f t="shared" ca="1" si="197"/>
        <v>-412132302626311.69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-412132302626311.69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-1717217927609.6321</v>
      </c>
      <c r="L5089" s="444">
        <f t="shared" ca="1" si="197"/>
        <v>-413849520553921.31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-413849520553921.31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-1724373002308.0054</v>
      </c>
      <c r="L5090" s="444">
        <f t="shared" ca="1" si="197"/>
        <v>-415573893556229.31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-415573893556229.31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-1731557889817.6221</v>
      </c>
      <c r="L5091" s="444">
        <f t="shared" ca="1" si="197"/>
        <v>-417305451446046.94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-417305451446046.94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-1738772714358.5288</v>
      </c>
      <c r="L5092" s="444">
        <f t="shared" ca="1" si="197"/>
        <v>-419044224160405.44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-419044224160405.44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-1746017600668.356</v>
      </c>
      <c r="L5093" s="444">
        <f t="shared" ca="1" si="197"/>
        <v>-420790241761073.81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-420790241761073.81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-1753292674004.4741</v>
      </c>
      <c r="L5094" s="444">
        <f t="shared" ca="1" si="197"/>
        <v>-422543534435078.31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-422543534435078.31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-1760598060146.1597</v>
      </c>
      <c r="L5095" s="444">
        <f t="shared" ca="1" si="197"/>
        <v>-424304132495224.5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-424304132495224.5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-1767933885396.7688</v>
      </c>
      <c r="L5096" s="444">
        <f t="shared" ca="1" si="197"/>
        <v>-426072066380621.25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-426072066380621.25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-1775300276585.9219</v>
      </c>
      <c r="L5097" s="444">
        <f t="shared" ca="1" si="197"/>
        <v>-427847366657207.19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-427847366657207.19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-1782697361071.6965</v>
      </c>
      <c r="L5098" s="444">
        <f t="shared" ca="1" si="197"/>
        <v>-429630064018278.88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-429630064018278.88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-1790125266742.8286</v>
      </c>
      <c r="L5099" s="444">
        <f t="shared" ca="1" si="197"/>
        <v>-431420189285021.69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-431420189285021.69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-1797584122020.9236</v>
      </c>
      <c r="L5100" s="444">
        <f t="shared" ca="1" si="197"/>
        <v>-433217773407042.63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-433217773407042.63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-1805074055862.6775</v>
      </c>
      <c r="L5101" s="444">
        <f t="shared" ca="1" si="197"/>
        <v>-435022847462905.31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-435022847462905.31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-1812595197762.1055</v>
      </c>
      <c r="L5102" s="444">
        <f t="shared" ca="1" si="197"/>
        <v>-436835442660667.44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-436835442660667.44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-1820147677752.781</v>
      </c>
      <c r="L5103" s="444">
        <f t="shared" ca="1" si="197"/>
        <v>-438655590338420.19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-438655590338420.19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-1827731626410.0837</v>
      </c>
      <c r="L5104" s="444">
        <f t="shared" ca="1" si="197"/>
        <v>-440483321964830.25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-440483321964830.25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-1835347174853.4592</v>
      </c>
      <c r="L5105" s="444">
        <f t="shared" ca="1" si="197"/>
        <v>-442318669139683.69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-442318669139683.69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-1842994454748.6824</v>
      </c>
      <c r="L5106" s="444">
        <f t="shared" ca="1" si="197"/>
        <v>-444161663594432.38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-444161663594432.38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-1850673598310.1348</v>
      </c>
      <c r="L5107" s="444">
        <f t="shared" ca="1" si="197"/>
        <v>-446012337192742.5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-446012337192742.5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-1858384738303.0938</v>
      </c>
      <c r="L5108" s="444">
        <f t="shared" ref="L5108:L5362" ca="1" si="202">I5108-J5108+K5108</f>
        <v>-447870721931045.63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-447870721931045.63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-1866128008046.0234</v>
      </c>
      <c r="L5109" s="444">
        <f t="shared" ca="1" si="202"/>
        <v>-449736849939091.63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-449736849939091.63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-1873903541412.8818</v>
      </c>
      <c r="L5110" s="444">
        <f t="shared" ca="1" si="202"/>
        <v>-451610753480504.5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-451610753480504.5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-1881711472835.4353</v>
      </c>
      <c r="L5111" s="444">
        <f t="shared" ca="1" si="202"/>
        <v>-453492464953339.94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-453492464953339.94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-1889551937305.583</v>
      </c>
      <c r="L5112" s="444">
        <f t="shared" ca="1" si="202"/>
        <v>-455382016890645.5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-455382016890645.5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-1897425070377.6895</v>
      </c>
      <c r="L5113" s="444">
        <f t="shared" ca="1" si="202"/>
        <v>-457279441961023.19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-457279441961023.19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-1905331008170.9302</v>
      </c>
      <c r="L5114" s="444">
        <f t="shared" ca="1" si="202"/>
        <v>-459184772969194.13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-459184772969194.13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-1913269887371.6421</v>
      </c>
      <c r="L5115" s="444">
        <f t="shared" ca="1" si="202"/>
        <v>-461098042856565.75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-461098042856565.75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-1921241845235.6909</v>
      </c>
      <c r="L5116" s="444">
        <f t="shared" ca="1" si="202"/>
        <v>-463019284701801.44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-463019284701801.44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-1929247019590.8394</v>
      </c>
      <c r="L5117" s="444">
        <f t="shared" ca="1" si="202"/>
        <v>-464948531721392.25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-464948531721392.25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-1937285548839.1343</v>
      </c>
      <c r="L5118" s="444">
        <f t="shared" ca="1" si="202"/>
        <v>-466885817270231.38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-466885817270231.38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-1945357571959.2974</v>
      </c>
      <c r="L5119" s="444">
        <f t="shared" ca="1" si="202"/>
        <v>-468831174842190.69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-468831174842190.69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-1953463228509.1282</v>
      </c>
      <c r="L5120" s="444">
        <f t="shared" ca="1" si="202"/>
        <v>-470784638070699.81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-470784638070699.81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-1961602658627.9158</v>
      </c>
      <c r="L5121" s="444">
        <f t="shared" ca="1" si="202"/>
        <v>-472746240729327.75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-472746240729327.75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-1969776003038.8655</v>
      </c>
      <c r="L5122" s="444">
        <f t="shared" ca="1" si="202"/>
        <v>-474716016732366.63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-474716016732366.63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-1977983403051.5276</v>
      </c>
      <c r="L5123" s="444">
        <f t="shared" ca="1" si="202"/>
        <v>-476694000135418.13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-476694000135418.13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-1986225000564.2424</v>
      </c>
      <c r="L5124" s="444">
        <f t="shared" ca="1" si="202"/>
        <v>-478680225135982.38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-478680225135982.38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-1994500938066.5933</v>
      </c>
      <c r="L5125" s="444">
        <f t="shared" ca="1" si="202"/>
        <v>-480674726074048.94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-480674726074048.94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-2002811358641.8704</v>
      </c>
      <c r="L5126" s="444">
        <f t="shared" ca="1" si="202"/>
        <v>-482677537432690.81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-482677537432690.81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-2011156405969.5449</v>
      </c>
      <c r="L5127" s="444">
        <f t="shared" ca="1" si="202"/>
        <v>-484688693838660.38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-484688693838660.38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-2019536224327.7517</v>
      </c>
      <c r="L5128" s="444">
        <f t="shared" ca="1" si="202"/>
        <v>-486708230062988.13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-486708230062988.13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-2027950958595.7839</v>
      </c>
      <c r="L5129" s="444">
        <f t="shared" ca="1" si="202"/>
        <v>-488736181021583.94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-488736181021583.94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-2036400754256.5999</v>
      </c>
      <c r="L5130" s="444">
        <f t="shared" ca="1" si="202"/>
        <v>-490772581775840.56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-490772581775840.56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-2044885757399.3357</v>
      </c>
      <c r="L5131" s="444">
        <f t="shared" ca="1" si="202"/>
        <v>-492817467533239.88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-492817467533239.88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-2053406114721.8328</v>
      </c>
      <c r="L5132" s="444">
        <f t="shared" ca="1" si="202"/>
        <v>-494870873647961.69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-494870873647961.69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-2061961973533.1736</v>
      </c>
      <c r="L5133" s="444">
        <f t="shared" ca="1" si="202"/>
        <v>-496932835621494.88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-496932835621494.88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-2070553481756.2285</v>
      </c>
      <c r="L5134" s="444">
        <f t="shared" ca="1" si="202"/>
        <v>-499003389103251.13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-499003389103251.13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-2079180787930.2129</v>
      </c>
      <c r="L5135" s="444">
        <f t="shared" ca="1" si="202"/>
        <v>-501082569891181.31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-501082569891181.31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-2087844041213.2551</v>
      </c>
      <c r="L5136" s="444">
        <f t="shared" ca="1" si="202"/>
        <v>-503170413932394.56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-503170413932394.56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-2096543391384.9773</v>
      </c>
      <c r="L5137" s="444">
        <f t="shared" ca="1" si="202"/>
        <v>-505266957323779.56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-505266957323779.56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-2105278988849.0815</v>
      </c>
      <c r="L5138" s="444">
        <f t="shared" ca="1" si="202"/>
        <v>-507372236312628.63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-507372236312628.63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-2114050984635.9524</v>
      </c>
      <c r="L5139" s="444">
        <f t="shared" ca="1" si="202"/>
        <v>-509486287297264.56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-509486287297264.56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-2122859530405.269</v>
      </c>
      <c r="L5140" s="444">
        <f t="shared" ca="1" si="202"/>
        <v>-511609146827669.81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-511609146827669.81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-2131704778448.6243</v>
      </c>
      <c r="L5141" s="444">
        <f t="shared" ca="1" si="202"/>
        <v>-513740851606118.44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-513740851606118.44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-2140586881692.1599</v>
      </c>
      <c r="L5142" s="444">
        <f t="shared" ca="1" si="202"/>
        <v>-515881438487810.63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-515881438487810.63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-2149505993699.2109</v>
      </c>
      <c r="L5143" s="444">
        <f t="shared" ca="1" si="202"/>
        <v>-518030944481509.81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-518030944481509.81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-2158462268672.9573</v>
      </c>
      <c r="L5144" s="444">
        <f t="shared" ca="1" si="202"/>
        <v>-520189406750182.75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-520189406750182.75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-2167455861459.0947</v>
      </c>
      <c r="L5145" s="444">
        <f t="shared" ca="1" si="202"/>
        <v>-522356862611641.88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-522356862611641.88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-2176486927548.5078</v>
      </c>
      <c r="L5146" s="444">
        <f t="shared" ca="1" si="202"/>
        <v>-524533349539190.38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-524533349539190.38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-2185555623079.9597</v>
      </c>
      <c r="L5147" s="444">
        <f t="shared" ca="1" si="202"/>
        <v>-526718905162270.31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-526718905162270.31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-2194662104842.793</v>
      </c>
      <c r="L5148" s="444">
        <f t="shared" ca="1" si="202"/>
        <v>-528913567267113.13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-528913567267113.13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-2203806530279.6382</v>
      </c>
      <c r="L5149" s="444">
        <f t="shared" ca="1" si="202"/>
        <v>-531117373797392.75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-531117373797392.75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-2212989057489.1367</v>
      </c>
      <c r="L5150" s="444">
        <f t="shared" ca="1" si="202"/>
        <v>-533330362854881.88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-533330362854881.88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-2222209845228.6743</v>
      </c>
      <c r="L5151" s="444">
        <f t="shared" ca="1" si="202"/>
        <v>-535552572700110.56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-535552572700110.56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-2231469052917.1274</v>
      </c>
      <c r="L5152" s="444">
        <f t="shared" ca="1" si="202"/>
        <v>-537784041753027.69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-537784041753027.69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-2240766840637.6152</v>
      </c>
      <c r="L5153" s="444">
        <f t="shared" ca="1" si="202"/>
        <v>-540024808593665.31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-540024808593665.31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-2250103369140.272</v>
      </c>
      <c r="L5154" s="444">
        <f t="shared" ca="1" si="202"/>
        <v>-542274911962805.56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-542274911962805.56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-2259478799845.0229</v>
      </c>
      <c r="L5155" s="444">
        <f t="shared" ca="1" si="202"/>
        <v>-544534390762650.56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-544534390762650.56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-2268893294844.3774</v>
      </c>
      <c r="L5156" s="444">
        <f t="shared" ca="1" si="202"/>
        <v>-546803284057494.94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-546803284057494.94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-2278347016906.229</v>
      </c>
      <c r="L5157" s="444">
        <f t="shared" ca="1" si="202"/>
        <v>-549081631074401.19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-549081631074401.19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-2287840129476.6714</v>
      </c>
      <c r="L5158" s="444">
        <f t="shared" ca="1" si="202"/>
        <v>-551369471203877.88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-551369471203877.88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-2297372796682.8242</v>
      </c>
      <c r="L5159" s="444">
        <f t="shared" ca="1" si="202"/>
        <v>-553666844000560.69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-553666844000560.69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-2306945183335.6694</v>
      </c>
      <c r="L5160" s="444">
        <f t="shared" ca="1" si="202"/>
        <v>-555973789183896.38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-555973789183896.38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-2316557454932.9019</v>
      </c>
      <c r="L5161" s="444">
        <f t="shared" ca="1" si="202"/>
        <v>-558290346638829.25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-558290346638829.25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-2326209777661.7886</v>
      </c>
      <c r="L5162" s="444">
        <f t="shared" ca="1" si="202"/>
        <v>-560616556416491.06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-560616556416491.06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-2335902318402.0464</v>
      </c>
      <c r="L5163" s="444">
        <f t="shared" ca="1" si="202"/>
        <v>-562952458734893.13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-562952458734893.13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-2345635244728.7212</v>
      </c>
      <c r="L5164" s="444">
        <f t="shared" ca="1" si="202"/>
        <v>-565298093979621.88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-565298093979621.88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-2355408724915.0913</v>
      </c>
      <c r="L5165" s="444">
        <f t="shared" ca="1" si="202"/>
        <v>-567653502704537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-567653502704537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-2365222927935.5708</v>
      </c>
      <c r="L5166" s="444">
        <f t="shared" ca="1" si="202"/>
        <v>-570018725632472.63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-570018725632472.63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-2375078023468.6357</v>
      </c>
      <c r="L5167" s="444">
        <f t="shared" ca="1" si="202"/>
        <v>-572393803655941.25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-572393803655941.25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-2384974181899.7554</v>
      </c>
      <c r="L5168" s="444">
        <f t="shared" ca="1" si="202"/>
        <v>-574778777837841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-574778777837841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-2394911574324.3374</v>
      </c>
      <c r="L5169" s="444">
        <f t="shared" ca="1" si="202"/>
        <v>-577173689412165.38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-577173689412165.38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-2404890372550.689</v>
      </c>
      <c r="L5170" s="444">
        <f t="shared" ca="1" si="202"/>
        <v>-579578579784716.13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-579578579784716.13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-2414910749102.9839</v>
      </c>
      <c r="L5171" s="444">
        <f t="shared" ca="1" si="202"/>
        <v>-581993490533819.13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-581993490533819.13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-2424972877224.2461</v>
      </c>
      <c r="L5172" s="444">
        <f t="shared" ca="1" si="202"/>
        <v>-584418463411043.38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-584418463411043.38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-2435076930879.3472</v>
      </c>
      <c r="L5173" s="444">
        <f t="shared" ca="1" si="202"/>
        <v>-586853540341922.75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-586853540341922.75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-2445223084758.0112</v>
      </c>
      <c r="L5174" s="444">
        <f t="shared" ca="1" si="202"/>
        <v>-589298763426680.75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-589298763426680.75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-2455411514277.8364</v>
      </c>
      <c r="L5175" s="444">
        <f t="shared" ca="1" si="202"/>
        <v>-591754174940958.63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-591754174940958.63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-2465642395587.3276</v>
      </c>
      <c r="L5176" s="444">
        <f t="shared" ca="1" si="202"/>
        <v>-594219817336546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-594219817336546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-2475915905568.9414</v>
      </c>
      <c r="L5177" s="444">
        <f t="shared" ca="1" si="202"/>
        <v>-596695733242115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-596695733242115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-2486232221842.146</v>
      </c>
      <c r="L5178" s="444">
        <f t="shared" ca="1" si="202"/>
        <v>-599181965463957.13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-599181965463957.13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-2496591522766.4878</v>
      </c>
      <c r="L5179" s="444">
        <f t="shared" ca="1" si="202"/>
        <v>-601678556986723.63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-601678556986723.63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-2506993987444.6816</v>
      </c>
      <c r="L5180" s="444">
        <f t="shared" ca="1" si="202"/>
        <v>-604185550974168.25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-604185550974168.25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-2517439795725.7012</v>
      </c>
      <c r="L5181" s="444">
        <f t="shared" ca="1" si="202"/>
        <v>-606702990769894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-606702990769894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-2527929128207.8916</v>
      </c>
      <c r="L5182" s="444">
        <f t="shared" ca="1" si="202"/>
        <v>-609230919898101.88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-609230919898101.88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-2538462166242.0913</v>
      </c>
      <c r="L5183" s="444">
        <f t="shared" ca="1" si="202"/>
        <v>-611769382064344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-611769382064344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-2549039091934.7666</v>
      </c>
      <c r="L5184" s="444">
        <f t="shared" ca="1" si="202"/>
        <v>-614318421156278.75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-614318421156278.75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-2559660088151.1616</v>
      </c>
      <c r="L5185" s="444">
        <f t="shared" ca="1" si="202"/>
        <v>-616878081244429.88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-616878081244429.88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-2570325338518.458</v>
      </c>
      <c r="L5186" s="444">
        <f t="shared" ca="1" si="202"/>
        <v>-619448406582948.38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-619448406582948.38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-2581035027428.9517</v>
      </c>
      <c r="L5187" s="444">
        <f t="shared" ca="1" si="202"/>
        <v>-622029441610377.38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-622029441610377.38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-2591789340043.2393</v>
      </c>
      <c r="L5188" s="444">
        <f t="shared" ca="1" si="202"/>
        <v>-624621230950420.63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-624621230950420.63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-2602588462293.4194</v>
      </c>
      <c r="L5189" s="444">
        <f t="shared" ca="1" si="202"/>
        <v>-627223819412714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-627223819412714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-2613432580886.3081</v>
      </c>
      <c r="L5190" s="444">
        <f t="shared" ca="1" si="202"/>
        <v>-629837251993600.25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-629837251993600.25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-2624321883306.6675</v>
      </c>
      <c r="L5191" s="444">
        <f t="shared" ca="1" si="202"/>
        <v>-632461573876906.88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-632461573876906.88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-2635256557820.4453</v>
      </c>
      <c r="L5192" s="444">
        <f t="shared" ca="1" si="202"/>
        <v>-635096830434727.38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-635096830434727.38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-2646236793478.0308</v>
      </c>
      <c r="L5193" s="444">
        <f t="shared" ca="1" si="202"/>
        <v>-637743067228205.38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-637743067228205.38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-2657262780117.5225</v>
      </c>
      <c r="L5194" s="444">
        <f t="shared" ca="1" si="202"/>
        <v>-640400330008322.88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-640400330008322.88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-2668334708368.0117</v>
      </c>
      <c r="L5195" s="444">
        <f t="shared" ca="1" si="202"/>
        <v>-643068664716690.88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-643068664716690.88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-2679452769652.8784</v>
      </c>
      <c r="L5196" s="444">
        <f t="shared" ca="1" si="202"/>
        <v>-645748117486343.75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-645748117486343.75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-2690617156193.0991</v>
      </c>
      <c r="L5197" s="444">
        <f t="shared" ca="1" si="202"/>
        <v>-648438734642536.88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-648438734642536.88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-2701828061010.5703</v>
      </c>
      <c r="L5198" s="444">
        <f t="shared" ca="1" si="202"/>
        <v>-651140562703547.5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-651140562703547.5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-2713085677931.4478</v>
      </c>
      <c r="L5199" s="444">
        <f t="shared" ca="1" si="202"/>
        <v>-653853648381479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-653853648381479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-2724390201589.4956</v>
      </c>
      <c r="L5200" s="444">
        <f t="shared" ca="1" si="202"/>
        <v>-656578038583068.5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-656578038583068.5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-2735741827429.4521</v>
      </c>
      <c r="L5201" s="444">
        <f t="shared" ca="1" si="202"/>
        <v>-659313780410498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-659313780410498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-2747140751710.4082</v>
      </c>
      <c r="L5202" s="444">
        <f t="shared" ca="1" si="202"/>
        <v>-662060921162208.38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-662060921162208.38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-2758587171509.2017</v>
      </c>
      <c r="L5203" s="444">
        <f t="shared" ca="1" si="202"/>
        <v>-664819508333717.63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-664819508333717.63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-2770081284723.8232</v>
      </c>
      <c r="L5204" s="444">
        <f t="shared" ca="1" si="202"/>
        <v>-667589589618441.5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-667589589618441.5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-2781623290076.8394</v>
      </c>
      <c r="L5205" s="444">
        <f t="shared" ca="1" si="202"/>
        <v>-670371212908518.38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-670371212908518.38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-2793213387118.8267</v>
      </c>
      <c r="L5206" s="444">
        <f t="shared" ca="1" si="202"/>
        <v>-673164426295637.25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-673164426295637.25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-2804851776231.8218</v>
      </c>
      <c r="L5207" s="444">
        <f t="shared" ca="1" si="202"/>
        <v>-675969278071869.13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-675969278071869.13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-2816538658632.7881</v>
      </c>
      <c r="L5208" s="444">
        <f t="shared" ca="1" si="202"/>
        <v>-678785816730501.88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-678785816730501.88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-2828274236377.0913</v>
      </c>
      <c r="L5209" s="444">
        <f t="shared" ca="1" si="202"/>
        <v>-681614090966879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-681614090966879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-2840058712361.9956</v>
      </c>
      <c r="L5210" s="444">
        <f t="shared" ca="1" si="202"/>
        <v>-684454149679241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-684454149679241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-2851892290330.1709</v>
      </c>
      <c r="L5211" s="444">
        <f t="shared" ca="1" si="202"/>
        <v>-687306041969571.13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-687306041969571.13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-2863775174873.2129</v>
      </c>
      <c r="L5212" s="444">
        <f t="shared" ca="1" si="202"/>
        <v>-690169817144444.38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-690169817144444.38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-2875707571435.1851</v>
      </c>
      <c r="L5213" s="444">
        <f t="shared" ca="1" si="202"/>
        <v>-693045524715879.5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-693045524715879.5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-2887689686316.1646</v>
      </c>
      <c r="L5214" s="444">
        <f t="shared" ca="1" si="202"/>
        <v>-695933214402195.63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-695933214402195.63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-2899721726675.8149</v>
      </c>
      <c r="L5215" s="444">
        <f t="shared" ca="1" si="202"/>
        <v>-698832936128871.5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-698832936128871.5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-2911803900536.9644</v>
      </c>
      <c r="L5216" s="444">
        <f t="shared" ca="1" si="202"/>
        <v>-701744740029408.5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-701744740029408.5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-2923936416789.2021</v>
      </c>
      <c r="L5217" s="444">
        <f t="shared" ca="1" si="202"/>
        <v>-704668676446197.75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-704668676446197.75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-2936119485192.4907</v>
      </c>
      <c r="L5218" s="444">
        <f t="shared" ca="1" si="202"/>
        <v>-707604795931390.25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-707604795931390.25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-2948353316380.7925</v>
      </c>
      <c r="L5219" s="444">
        <f t="shared" ca="1" si="202"/>
        <v>-710553149247771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-710553149247771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-2960638121865.7124</v>
      </c>
      <c r="L5220" s="444">
        <f t="shared" ca="1" si="202"/>
        <v>-713513787369636.75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-713513787369636.75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-2972974114040.1533</v>
      </c>
      <c r="L5221" s="444">
        <f t="shared" ca="1" si="202"/>
        <v>-716486761483676.88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-716486761483676.88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-2985361506181.9868</v>
      </c>
      <c r="L5222" s="444">
        <f t="shared" ca="1" si="202"/>
        <v>-719472122989858.88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-719472122989858.88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-2997800512457.7451</v>
      </c>
      <c r="L5223" s="444">
        <f t="shared" ca="1" si="202"/>
        <v>-722469923502316.63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-722469923502316.63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-3010291347926.3193</v>
      </c>
      <c r="L5224" s="444">
        <f t="shared" ca="1" si="202"/>
        <v>-725480214850243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-725480214850243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-3022834228542.6792</v>
      </c>
      <c r="L5225" s="444">
        <f t="shared" ca="1" si="202"/>
        <v>-728503049078785.63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-728503049078785.63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-3035429371161.6069</v>
      </c>
      <c r="L5226" s="444">
        <f t="shared" ca="1" si="202"/>
        <v>-731538478449947.25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-731538478449947.25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-3048076993541.4468</v>
      </c>
      <c r="L5227" s="444">
        <f t="shared" ca="1" si="202"/>
        <v>-734586555443488.75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-734586555443488.75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-3060777314347.8696</v>
      </c>
      <c r="L5228" s="444">
        <f t="shared" ca="1" si="202"/>
        <v>-737647332757836.63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-737647332757836.63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-3073530553157.6523</v>
      </c>
      <c r="L5229" s="444">
        <f t="shared" ca="1" si="202"/>
        <v>-740720863310994.25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-740720863310994.25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-3086336930462.4761</v>
      </c>
      <c r="L5230" s="444">
        <f t="shared" ca="1" si="202"/>
        <v>-743807200241456.75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-743807200241456.75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-3099196667672.7363</v>
      </c>
      <c r="L5231" s="444">
        <f t="shared" ca="1" si="202"/>
        <v>-746906396909129.5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-746906396909129.5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-3112109987121.373</v>
      </c>
      <c r="L5232" s="444">
        <f t="shared" ca="1" si="202"/>
        <v>-750018506896250.88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-750018506896250.88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-3125077112067.7119</v>
      </c>
      <c r="L5233" s="444">
        <f t="shared" ca="1" si="202"/>
        <v>-753143584008318.63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-753143584008318.63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-3138098266701.3276</v>
      </c>
      <c r="L5234" s="444">
        <f t="shared" ca="1" si="202"/>
        <v>-756281682275020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-756281682275020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-3151173676145.9165</v>
      </c>
      <c r="L5235" s="444">
        <f t="shared" ca="1" si="202"/>
        <v>-759432855951165.88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-759432855951165.88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-3164303566463.1909</v>
      </c>
      <c r="L5236" s="444">
        <f t="shared" ca="1" si="202"/>
        <v>-762597159517629.13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-762597159517629.13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-3177488164656.7881</v>
      </c>
      <c r="L5237" s="444">
        <f t="shared" ca="1" si="202"/>
        <v>-765774647682285.88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-765774647682285.88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-3190727698676.1909</v>
      </c>
      <c r="L5238" s="444">
        <f t="shared" ca="1" si="202"/>
        <v>-768965375380962.13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-768965375380962.13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-3204022397420.6753</v>
      </c>
      <c r="L5239" s="444">
        <f t="shared" ca="1" si="202"/>
        <v>-772169397778382.75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-772169397778382.75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-3217372490743.2612</v>
      </c>
      <c r="L5240" s="444">
        <f t="shared" ca="1" si="202"/>
        <v>-775386770269126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-775386770269126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-3230778209454.6914</v>
      </c>
      <c r="L5241" s="444">
        <f t="shared" ca="1" si="202"/>
        <v>-778617548478580.75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-778617548478580.75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-3244239785327.4199</v>
      </c>
      <c r="L5242" s="444">
        <f t="shared" ca="1" si="202"/>
        <v>-781861788263908.13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-781861788263908.13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-3257757451099.6172</v>
      </c>
      <c r="L5243" s="444">
        <f t="shared" ca="1" si="202"/>
        <v>-785119545715007.75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-785119545715007.75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-3271331440479.1987</v>
      </c>
      <c r="L5244" s="444">
        <f t="shared" ca="1" si="202"/>
        <v>-788390877155487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-788390877155487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-3284961988147.8623</v>
      </c>
      <c r="L5245" s="444">
        <f t="shared" ca="1" si="202"/>
        <v>-791675839143634.88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-791675839143634.88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-3298649329765.1455</v>
      </c>
      <c r="L5246" s="444">
        <f t="shared" ca="1" si="202"/>
        <v>-794974488473400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-794974488473400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-3312393701972.5</v>
      </c>
      <c r="L5247" s="444">
        <f t="shared" ca="1" si="202"/>
        <v>-798286882175372.5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-798286882175372.5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-3326195342397.3853</v>
      </c>
      <c r="L5248" s="444">
        <f t="shared" ca="1" si="202"/>
        <v>-801613077517769.88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-801613077517769.88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-3340054489657.3745</v>
      </c>
      <c r="L5249" s="444">
        <f t="shared" ca="1" si="202"/>
        <v>-804953132007427.25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-804953132007427.25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-3353971383364.2803</v>
      </c>
      <c r="L5250" s="444">
        <f t="shared" ca="1" si="202"/>
        <v>-808307103390791.5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-808307103390791.5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-3367946264128.2979</v>
      </c>
      <c r="L5251" s="444">
        <f t="shared" ca="1" si="202"/>
        <v>-811675049654919.75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-811675049654919.75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-3381979373562.1655</v>
      </c>
      <c r="L5252" s="444">
        <f t="shared" ca="1" si="202"/>
        <v>-815057029028481.88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-815057029028481.88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-3396070954285.3413</v>
      </c>
      <c r="L5253" s="444">
        <f t="shared" ca="1" si="202"/>
        <v>-818453099982767.25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-818453099982767.25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-3410221249928.1968</v>
      </c>
      <c r="L5254" s="444">
        <f t="shared" ca="1" si="202"/>
        <v>-821863321232695.5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-821863321232695.5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-3424430505136.2314</v>
      </c>
      <c r="L5255" s="444">
        <f t="shared" ca="1" si="202"/>
        <v>-825287751737831.75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-825287751737831.75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-3438698965574.2988</v>
      </c>
      <c r="L5256" s="444">
        <f t="shared" ca="1" si="202"/>
        <v>-828726450703406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-828726450703406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-3453026877930.8584</v>
      </c>
      <c r="L5257" s="444">
        <f t="shared" ca="1" si="202"/>
        <v>-832179477581336.88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-832179477581336.88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-3467414489922.2368</v>
      </c>
      <c r="L5258" s="444">
        <f t="shared" ca="1" si="202"/>
        <v>-835646892071259.13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-835646892071259.13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-3481862050296.9131</v>
      </c>
      <c r="L5259" s="444">
        <f t="shared" ca="1" si="202"/>
        <v>-839128754121556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-839128754121556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-3496369808839.8164</v>
      </c>
      <c r="L5260" s="444">
        <f t="shared" ca="1" si="202"/>
        <v>-842625123930395.88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-842625123930395.88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-3510938016376.6494</v>
      </c>
      <c r="L5261" s="444">
        <f t="shared" ca="1" si="202"/>
        <v>-846136061946772.5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-846136061946772.5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-3525566924778.2188</v>
      </c>
      <c r="L5262" s="444">
        <f t="shared" ca="1" si="202"/>
        <v>-849661628871550.75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-849661628871550.75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-3540256786964.7949</v>
      </c>
      <c r="L5263" s="444">
        <f t="shared" ca="1" si="202"/>
        <v>-853201885658515.5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-853201885658515.5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-3555007856910.481</v>
      </c>
      <c r="L5264" s="444">
        <f t="shared" ca="1" si="202"/>
        <v>-856756893515426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-856756893515426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-3569820389647.6084</v>
      </c>
      <c r="L5265" s="444">
        <f t="shared" ca="1" si="202"/>
        <v>-860326713905073.63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-860326713905073.63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-3584694641271.1401</v>
      </c>
      <c r="L5266" s="444">
        <f t="shared" ca="1" si="202"/>
        <v>-863911408546344.75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-863911408546344.75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-3599630868943.103</v>
      </c>
      <c r="L5267" s="444">
        <f t="shared" ca="1" si="202"/>
        <v>-867511039415287.88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-867511039415287.88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-3614629330897.0327</v>
      </c>
      <c r="L5268" s="444">
        <f t="shared" ca="1" si="202"/>
        <v>-871125668746184.88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-871125668746184.88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-3629690286442.437</v>
      </c>
      <c r="L5269" s="444">
        <f t="shared" ca="1" si="202"/>
        <v>-874755359032627.25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-874755359032627.25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-3644813995969.2803</v>
      </c>
      <c r="L5270" s="444">
        <f t="shared" ca="1" si="202"/>
        <v>-878400173028596.5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-878400173028596.5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-3660000720952.4854</v>
      </c>
      <c r="L5271" s="444">
        <f t="shared" ca="1" si="202"/>
        <v>-882060173749549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-882060173749549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-3675250723956.4541</v>
      </c>
      <c r="L5272" s="444">
        <f t="shared" ca="1" si="202"/>
        <v>-885735424473505.5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-885735424473505.5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-3690564268639.6055</v>
      </c>
      <c r="L5273" s="444">
        <f t="shared" ca="1" si="202"/>
        <v>-889425988742145.13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-889425988742145.13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-3705941619758.9385</v>
      </c>
      <c r="L5274" s="444">
        <f t="shared" ca="1" si="202"/>
        <v>-893131930361904.13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-893131930361904.13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-3721383043174.6006</v>
      </c>
      <c r="L5275" s="444">
        <f t="shared" ca="1" si="202"/>
        <v>-896853313405078.75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-896853313405078.75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-3736888805854.4946</v>
      </c>
      <c r="L5276" s="444">
        <f t="shared" ca="1" si="202"/>
        <v>-900590202210933.25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-900590202210933.25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-3752459175878.8887</v>
      </c>
      <c r="L5277" s="444">
        <f t="shared" ca="1" si="202"/>
        <v>-904342661386812.13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-904342661386812.13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-3768094422445.0503</v>
      </c>
      <c r="L5278" s="444">
        <f t="shared" ca="1" si="202"/>
        <v>-908110755809257.13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-908110755809257.13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-3783794815871.9048</v>
      </c>
      <c r="L5279" s="444">
        <f t="shared" ca="1" si="202"/>
        <v>-911894550625129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-911894550625129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-3799560627604.7041</v>
      </c>
      <c r="L5280" s="444">
        <f t="shared" ca="1" si="202"/>
        <v>-915694111252733.75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-915694111252733.75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-3815392130219.7241</v>
      </c>
      <c r="L5281" s="444">
        <f t="shared" ca="1" si="202"/>
        <v>-919509503382953.5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-919509503382953.5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-3831289597428.9727</v>
      </c>
      <c r="L5282" s="444">
        <f t="shared" ca="1" si="202"/>
        <v>-923340792980382.5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-923340792980382.5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-3847253304084.9277</v>
      </c>
      <c r="L5283" s="444">
        <f t="shared" ca="1" si="202"/>
        <v>-927188046284467.38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-927188046284467.38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-3863283526185.2813</v>
      </c>
      <c r="L5284" s="444">
        <f t="shared" ca="1" si="202"/>
        <v>-931051329810652.63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-931051329810652.63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-3879380540877.7192</v>
      </c>
      <c r="L5285" s="444">
        <f t="shared" ca="1" si="202"/>
        <v>-934930710351530.38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-934930710351530.38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-3895544626464.7095</v>
      </c>
      <c r="L5286" s="444">
        <f t="shared" ca="1" si="202"/>
        <v>-938826254977995.13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-938826254977995.13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-3911776062408.313</v>
      </c>
      <c r="L5287" s="444">
        <f t="shared" ca="1" si="202"/>
        <v>-942738031040403.5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-942738031040403.5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-3928075129335.0146</v>
      </c>
      <c r="L5288" s="444">
        <f t="shared" ca="1" si="202"/>
        <v>-946666106169738.5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-946666106169738.5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-3944442109040.5771</v>
      </c>
      <c r="L5289" s="444">
        <f t="shared" ca="1" si="202"/>
        <v>-950610548278779.13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-950610548278779.13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-3960877284494.9131</v>
      </c>
      <c r="L5290" s="444">
        <f t="shared" ca="1" si="202"/>
        <v>-954571425563274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-954571425563274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-3977380939846.9751</v>
      </c>
      <c r="L5291" s="444">
        <f t="shared" ca="1" si="202"/>
        <v>-958548806503121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-958548806503121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-3993953360429.6709</v>
      </c>
      <c r="L5292" s="444">
        <f t="shared" ca="1" si="202"/>
        <v>-962542759863550.63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-962542759863550.63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-4010594832764.7944</v>
      </c>
      <c r="L5293" s="444">
        <f t="shared" ca="1" si="202"/>
        <v>-966553354696315.38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-966553354696315.38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-4027305644567.9805</v>
      </c>
      <c r="L5294" s="444">
        <f t="shared" ca="1" si="202"/>
        <v>-970580660340883.38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-970580660340883.38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-4044086084753.6802</v>
      </c>
      <c r="L5295" s="444">
        <f t="shared" ca="1" si="202"/>
        <v>-974624746425637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-974624746425637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-4060936443440.1543</v>
      </c>
      <c r="L5296" s="444">
        <f t="shared" ca="1" si="202"/>
        <v>-978685682869077.13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-978685682869077.13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-4077857011954.4878</v>
      </c>
      <c r="L5297" s="444">
        <f t="shared" ca="1" si="202"/>
        <v>-982763539881031.63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-982763539881031.63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-4094848082837.6318</v>
      </c>
      <c r="L5298" s="444">
        <f t="shared" ca="1" si="202"/>
        <v>-986858387963869.25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-986858387963869.25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-4111909949849.4551</v>
      </c>
      <c r="L5299" s="444">
        <f t="shared" ca="1" si="202"/>
        <v>-990970297913718.75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-990970297913718.75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-4129042907973.8276</v>
      </c>
      <c r="L5300" s="444">
        <f t="shared" ca="1" si="202"/>
        <v>-995099340821692.63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-995099340821692.63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-4146247253423.7192</v>
      </c>
      <c r="L5301" s="444">
        <f t="shared" ca="1" si="202"/>
        <v>-999245588075116.38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-999245588075116.38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-4163523283646.3184</v>
      </c>
      <c r="L5302" s="444">
        <f t="shared" ca="1" si="202"/>
        <v>-1003409111358762.8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-1003409111358762.8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-4180871297328.1782</v>
      </c>
      <c r="L5303" s="444">
        <f t="shared" ca="1" si="202"/>
        <v>-1007589982656090.9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-1007589982656090.9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-4198291594400.3789</v>
      </c>
      <c r="L5304" s="444">
        <f t="shared" ca="1" si="202"/>
        <v>-1011788274250491.3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-1011788274250491.3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-4215784476043.7134</v>
      </c>
      <c r="L5305" s="444">
        <f t="shared" ca="1" si="202"/>
        <v>-1016004058726535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-1016004058726535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-4233350244693.896</v>
      </c>
      <c r="L5306" s="444">
        <f t="shared" ca="1" si="202"/>
        <v>-1020237408971228.9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-1020237408971228.9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-4250989204046.7871</v>
      </c>
      <c r="L5307" s="444">
        <f t="shared" ca="1" si="202"/>
        <v>-1024488398175275.6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-1024488398175275.6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-4268701659063.6484</v>
      </c>
      <c r="L5308" s="444">
        <f t="shared" ca="1" si="202"/>
        <v>-1028757099834339.3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-1028757099834339.3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-4286487915976.4131</v>
      </c>
      <c r="L5309" s="444">
        <f t="shared" ca="1" si="202"/>
        <v>-1033043587750315.6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-1033043587750315.6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-4304348282292.981</v>
      </c>
      <c r="L5310" s="444">
        <f t="shared" ca="1" si="202"/>
        <v>-1037347936032608.6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-1037347936032608.6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-4322283066802.5352</v>
      </c>
      <c r="L5311" s="444">
        <f t="shared" ca="1" si="202"/>
        <v>-1041670219099411.1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-1041670219099411.1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-4340292579580.8794</v>
      </c>
      <c r="L5312" s="444">
        <f t="shared" ca="1" si="202"/>
        <v>-1046010511678992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-1046010511678992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-4358377131995.7993</v>
      </c>
      <c r="L5313" s="444">
        <f t="shared" ca="1" si="202"/>
        <v>-1050368888810987.8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-1050368888810987.8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-4376537036712.4482</v>
      </c>
      <c r="L5314" s="444">
        <f t="shared" ca="1" si="202"/>
        <v>-1054745425847700.3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-1054745425847700.3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-4394772607698.7505</v>
      </c>
      <c r="L5315" s="444">
        <f t="shared" ca="1" si="202"/>
        <v>-1059140198455399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-1059140198455399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-4413084160230.8291</v>
      </c>
      <c r="L5316" s="444">
        <f t="shared" ca="1" si="202"/>
        <v>-1063553282615629.9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-1063553282615629.9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-4431472010898.458</v>
      </c>
      <c r="L5317" s="444">
        <f t="shared" ca="1" si="202"/>
        <v>-1067984754626528.4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-1067984754626528.4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-4449936477610.5352</v>
      </c>
      <c r="L5318" s="444">
        <f t="shared" ca="1" si="202"/>
        <v>-1072434691104138.9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-1072434691104138.9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-4468477879600.5781</v>
      </c>
      <c r="L5319" s="444">
        <f t="shared" ca="1" si="202"/>
        <v>-1076903168983739.5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-1076903168983739.5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-4487096537432.248</v>
      </c>
      <c r="L5320" s="444">
        <f t="shared" ca="1" si="202"/>
        <v>-1081390265521171.8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-1081390265521171.8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-4505792773004.8828</v>
      </c>
      <c r="L5321" s="444">
        <f t="shared" ca="1" si="202"/>
        <v>-1085896058294176.6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-1085896058294176.6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-4524566909559.0693</v>
      </c>
      <c r="L5322" s="444">
        <f t="shared" ca="1" si="202"/>
        <v>-1090420625203735.8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-1090420625203735.8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-4543419271682.2324</v>
      </c>
      <c r="L5323" s="444">
        <f t="shared" ca="1" si="202"/>
        <v>-1094964044475418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-1094964044475418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-4562350185314.2422</v>
      </c>
      <c r="L5324" s="444">
        <f t="shared" ca="1" si="202"/>
        <v>-1099526394660732.3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-1099526394660732.3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-4581359977753.0508</v>
      </c>
      <c r="L5325" s="444">
        <f t="shared" ca="1" si="202"/>
        <v>-1104107754638485.3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-1104107754638485.3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-4600448977660.3555</v>
      </c>
      <c r="L5326" s="444">
        <f t="shared" ca="1" si="202"/>
        <v>-1108708203616145.6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-1108708203616145.6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-4619617515067.2734</v>
      </c>
      <c r="L5327" s="444">
        <f t="shared" ca="1" si="202"/>
        <v>-1113327821131212.9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-1113327821131212.9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-4638865921380.0537</v>
      </c>
      <c r="L5328" s="444">
        <f t="shared" ca="1" si="202"/>
        <v>-1117966687052592.9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-1117966687052592.9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-4658194529385.8037</v>
      </c>
      <c r="L5329" s="444">
        <f t="shared" ca="1" si="202"/>
        <v>-1122624881581978.6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-1122624881581978.6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-4677603673258.2441</v>
      </c>
      <c r="L5330" s="444">
        <f t="shared" ca="1" si="202"/>
        <v>-1127302485255236.8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-1127302485255236.8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-4697093688563.4863</v>
      </c>
      <c r="L5331" s="444">
        <f t="shared" ca="1" si="202"/>
        <v>-1131999578943800.3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-1131999578943800.3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-4716664912265.834</v>
      </c>
      <c r="L5332" s="444">
        <f t="shared" ca="1" si="202"/>
        <v>-1136716243856066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-1136716243856066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-4736317682733.6084</v>
      </c>
      <c r="L5333" s="444">
        <f t="shared" ca="1" si="202"/>
        <v>-1141452561538799.5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-1141452561538799.5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-4756052339744.998</v>
      </c>
      <c r="L5334" s="444">
        <f t="shared" ca="1" si="202"/>
        <v>-1146208613878544.5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-1146208613878544.5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-4775869224493.9355</v>
      </c>
      <c r="L5335" s="444">
        <f t="shared" ca="1" si="202"/>
        <v>-1150984483103038.5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-1150984483103038.5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-4795768679595.9941</v>
      </c>
      <c r="L5336" s="444">
        <f t="shared" ca="1" si="202"/>
        <v>-1155780251782634.5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-1155780251782634.5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-4815751049094.3105</v>
      </c>
      <c r="L5337" s="444">
        <f t="shared" ca="1" si="202"/>
        <v>-1160596002831728.8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-1160596002831728.8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-4835816678465.5361</v>
      </c>
      <c r="L5338" s="444">
        <f t="shared" ca="1" si="202"/>
        <v>-1165431819510194.3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-1165431819510194.3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-4855965914625.8096</v>
      </c>
      <c r="L5339" s="444">
        <f t="shared" ca="1" si="202"/>
        <v>-1170287785424820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-1170287785424820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-4876199105936.75</v>
      </c>
      <c r="L5340" s="444">
        <f t="shared" ca="1" si="202"/>
        <v>-1175163984530756.8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-1175163984530756.8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-4896516602211.4863</v>
      </c>
      <c r="L5341" s="444">
        <f t="shared" ca="1" si="202"/>
        <v>-1180060501132968.3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-1180060501132968.3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-4916918754720.7012</v>
      </c>
      <c r="L5342" s="444">
        <f t="shared" ca="1" si="202"/>
        <v>-1184977419887689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-1184977419887689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-4937405916198.7041</v>
      </c>
      <c r="L5343" s="444">
        <f t="shared" ca="1" si="202"/>
        <v>-1189914825803887.8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-1189914825803887.8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-4957978440849.5322</v>
      </c>
      <c r="L5344" s="444">
        <f t="shared" ca="1" si="202"/>
        <v>-1194872804244737.3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-1194872804244737.3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-4978636684353.0723</v>
      </c>
      <c r="L5345" s="444">
        <f t="shared" ca="1" si="202"/>
        <v>-1199851440929090.3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-1199851440929090.3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-4999381003871.209</v>
      </c>
      <c r="L5346" s="444">
        <f t="shared" ca="1" si="202"/>
        <v>-1204850821932961.5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-1204850821932961.5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-5020211758054.0059</v>
      </c>
      <c r="L5347" s="444">
        <f t="shared" ca="1" si="202"/>
        <v>-1209871033691015.5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-1209871033691015.5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-5041129307045.8975</v>
      </c>
      <c r="L5348" s="444">
        <f t="shared" ca="1" si="202"/>
        <v>-1214912162998061.5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-1214912162998061.5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-5062134012491.9229</v>
      </c>
      <c r="L5349" s="444">
        <f t="shared" ca="1" si="202"/>
        <v>-1219974297010553.5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-1219974297010553.5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-5083226237543.9727</v>
      </c>
      <c r="L5350" s="444">
        <f t="shared" ca="1" si="202"/>
        <v>-1225057523248097.5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-1225057523248097.5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-5104406346867.0732</v>
      </c>
      <c r="L5351" s="444">
        <f t="shared" ca="1" si="202"/>
        <v>-1230161929594964.5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-1230161929594964.5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-5125674706645.6855</v>
      </c>
      <c r="L5352" s="444">
        <f t="shared" ca="1" si="202"/>
        <v>-1235287604301610.3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-1235287604301610.3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-5147031684590.043</v>
      </c>
      <c r="L5353" s="444">
        <f t="shared" ca="1" si="202"/>
        <v>-1240434635986200.3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-1240434635986200.3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-5168477649942.501</v>
      </c>
      <c r="L5354" s="444">
        <f t="shared" ca="1" si="202"/>
        <v>-1245603113636142.8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-1245603113636142.8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-5190012973483.9277</v>
      </c>
      <c r="L5355" s="444">
        <f t="shared" ca="1" si="202"/>
        <v>-1250793126609626.8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-1250793126609626.8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-5211638027540.1113</v>
      </c>
      <c r="L5356" s="444">
        <f t="shared" ca="1" si="202"/>
        <v>-1256004764637166.8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-1256004764637166.8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-5233353185988.1943</v>
      </c>
      <c r="L5357" s="444">
        <f t="shared" ca="1" si="202"/>
        <v>-1261238117823155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-1261238117823155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-5255158824263.1455</v>
      </c>
      <c r="L5358" s="444">
        <f t="shared" ca="1" si="202"/>
        <v>-1266493276647418.3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-1266493276647418.3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-5277055319364.2422</v>
      </c>
      <c r="L5359" s="444">
        <f t="shared" ca="1" si="202"/>
        <v>-1271770331966782.5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-1271770331966782.5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-5299043049861.5938</v>
      </c>
      <c r="L5360" s="444">
        <f t="shared" ca="1" si="202"/>
        <v>-1277069375016644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-1277069375016644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-5321122395902.6836</v>
      </c>
      <c r="L5361" s="444">
        <f t="shared" ca="1" si="202"/>
        <v>-1282390497412546.8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-1282390497412546.8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-5343293739218.9443</v>
      </c>
      <c r="L5362" s="444">
        <f t="shared" ca="1" si="202"/>
        <v>-1287733791151765.8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-1287733791151765.8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-5365557463132.3574</v>
      </c>
      <c r="L5363" s="444">
        <f t="shared" ref="L5363:L5617" ca="1" si="207">I5363-J5363+K5363</f>
        <v>-1293099348614898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-1293099348614898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-5387913952562.0752</v>
      </c>
      <c r="L5364" s="444">
        <f t="shared" ca="1" si="207"/>
        <v>-1298487262567460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-1298487262567460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-5410363594031.083</v>
      </c>
      <c r="L5365" s="444">
        <f t="shared" ca="1" si="207"/>
        <v>-1303897626161491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-1303897626161491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-5432906775672.8789</v>
      </c>
      <c r="L5366" s="444">
        <f t="shared" ca="1" si="207"/>
        <v>-1309330532937164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-1309330532937164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-5455543887238.1836</v>
      </c>
      <c r="L5367" s="444">
        <f t="shared" ca="1" si="207"/>
        <v>-1314786076824402.3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-1314786076824402.3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-5478275320101.6758</v>
      </c>
      <c r="L5368" s="444">
        <f t="shared" ca="1" si="207"/>
        <v>-1320264352144504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-1320264352144504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-5501101467268.7666</v>
      </c>
      <c r="L5369" s="444">
        <f t="shared" ca="1" si="207"/>
        <v>-1325765453611772.8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-1325765453611772.8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-5524022723382.3867</v>
      </c>
      <c r="L5370" s="444">
        <f t="shared" ca="1" si="207"/>
        <v>-1331289476335155.3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-1331289476335155.3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-5547039484729.8135</v>
      </c>
      <c r="L5371" s="444">
        <f t="shared" ca="1" si="207"/>
        <v>-1336836515819885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-1336836515819885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-5570152149249.5205</v>
      </c>
      <c r="L5372" s="444">
        <f t="shared" ca="1" si="207"/>
        <v>-1342406667969134.5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-1342406667969134.5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-5593361116538.0605</v>
      </c>
      <c r="L5373" s="444">
        <f t="shared" ca="1" si="207"/>
        <v>-1348000029085672.5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-1348000029085672.5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-5616666787856.9688</v>
      </c>
      <c r="L5374" s="444">
        <f t="shared" ca="1" si="207"/>
        <v>-1353616695873529.5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-1353616695873529.5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-5640069566139.7061</v>
      </c>
      <c r="L5375" s="444">
        <f t="shared" ca="1" si="207"/>
        <v>-1359256765439669.3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-1359256765439669.3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-5663569855998.6221</v>
      </c>
      <c r="L5376" s="444">
        <f t="shared" ca="1" si="207"/>
        <v>-1364920335295667.8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-1364920335295667.8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-5687168063731.9492</v>
      </c>
      <c r="L5377" s="444">
        <f t="shared" ca="1" si="207"/>
        <v>-1370607503359399.8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-1370607503359399.8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-5710864597330.832</v>
      </c>
      <c r="L5378" s="444">
        <f t="shared" ca="1" si="207"/>
        <v>-1376318367956730.5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-1376318367956730.5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-5734659866486.377</v>
      </c>
      <c r="L5379" s="444">
        <f t="shared" ca="1" si="207"/>
        <v>-1382053027823217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-1382053027823217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-5758554282596.7373</v>
      </c>
      <c r="L5380" s="444">
        <f t="shared" ca="1" si="207"/>
        <v>-1387811582105813.8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-1387811582105813.8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-5782548258774.2236</v>
      </c>
      <c r="L5381" s="444">
        <f t="shared" ca="1" si="207"/>
        <v>-1393594130364588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-1393594130364588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-5806642209852.4502</v>
      </c>
      <c r="L5382" s="444">
        <f t="shared" ca="1" si="207"/>
        <v>-1399400772574440.5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-1399400772574440.5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-5830836552393.502</v>
      </c>
      <c r="L5383" s="444">
        <f t="shared" ca="1" si="207"/>
        <v>-1405231609126834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-1405231609126834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-5855131704695.1416</v>
      </c>
      <c r="L5384" s="444">
        <f t="shared" ca="1" si="207"/>
        <v>-1411086740831529.3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-1411086740831529.3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-5879528086798.0381</v>
      </c>
      <c r="L5385" s="444">
        <f t="shared" ca="1" si="207"/>
        <v>-1416966268918327.3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-1416966268918327.3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-5904026120493.0303</v>
      </c>
      <c r="L5386" s="444">
        <f t="shared" ca="1" si="207"/>
        <v>-1422870295038820.3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-1422870295038820.3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-5928626229328.418</v>
      </c>
      <c r="L5387" s="444">
        <f t="shared" ca="1" si="207"/>
        <v>-1428798921268148.8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-1428798921268148.8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-5953328838617.2861</v>
      </c>
      <c r="L5388" s="444">
        <f t="shared" ca="1" si="207"/>
        <v>-1434752250106766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-1434752250106766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-5978134375444.8584</v>
      </c>
      <c r="L5389" s="444">
        <f t="shared" ca="1" si="207"/>
        <v>-1440730384482210.8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-1440730384482210.8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-6003043268675.8779</v>
      </c>
      <c r="L5390" s="444">
        <f t="shared" ca="1" si="207"/>
        <v>-1446733427750886.8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-1446733427750886.8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-6028055948962.0283</v>
      </c>
      <c r="L5391" s="444">
        <f t="shared" ca="1" si="207"/>
        <v>-1452761483699848.8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-1452761483699848.8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-6053172848749.3701</v>
      </c>
      <c r="L5392" s="444">
        <f t="shared" ca="1" si="207"/>
        <v>-1458814656548598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-1458814656548598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-6078394402285.8252</v>
      </c>
      <c r="L5393" s="444">
        <f t="shared" ca="1" si="207"/>
        <v>-1464893050950883.8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-1464893050950883.8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-6103721045628.6826</v>
      </c>
      <c r="L5394" s="444">
        <f t="shared" ca="1" si="207"/>
        <v>-1470996771996512.5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-1470996771996512.5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-6129153216652.1357</v>
      </c>
      <c r="L5395" s="444">
        <f t="shared" ca="1" si="207"/>
        <v>-1477125925213164.8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-1477125925213164.8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-6154691355054.8535</v>
      </c>
      <c r="L5396" s="444">
        <f t="shared" ca="1" si="207"/>
        <v>-1483280616568219.5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-1483280616568219.5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-6180335902367.5811</v>
      </c>
      <c r="L5397" s="444">
        <f t="shared" ca="1" si="207"/>
        <v>-1489460952470587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-1489460952470587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-6206087301960.7793</v>
      </c>
      <c r="L5398" s="444">
        <f t="shared" ca="1" si="207"/>
        <v>-1495667039772547.8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-1495667039772547.8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-6231945999052.2822</v>
      </c>
      <c r="L5399" s="444">
        <f t="shared" ca="1" si="207"/>
        <v>-1501898985771600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-1501898985771600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-6257912440715</v>
      </c>
      <c r="L5400" s="444">
        <f t="shared" ca="1" si="207"/>
        <v>-1508156898212315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-1508156898212315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-6283987075884.6455</v>
      </c>
      <c r="L5401" s="444">
        <f t="shared" ca="1" si="207"/>
        <v>-1514440885288199.8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-1514440885288199.8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-6310170355367.499</v>
      </c>
      <c r="L5402" s="444">
        <f t="shared" ca="1" si="207"/>
        <v>-1520751055643567.3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-1520751055643567.3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-6336462731848.1973</v>
      </c>
      <c r="L5403" s="444">
        <f t="shared" ca="1" si="207"/>
        <v>-1527087518375415.5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-1527087518375415.5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-6362864659897.5645</v>
      </c>
      <c r="L5404" s="444">
        <f t="shared" ca="1" si="207"/>
        <v>-1533450383035313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-1533450383035313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-6389376595980.4707</v>
      </c>
      <c r="L5405" s="444">
        <f t="shared" ca="1" si="207"/>
        <v>-1539839759631293.5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-1539839759631293.5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-6415998998463.7227</v>
      </c>
      <c r="L5406" s="444">
        <f t="shared" ca="1" si="207"/>
        <v>-1546255758629757.3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-1546255758629757.3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-6442732327623.9883</v>
      </c>
      <c r="L5407" s="444">
        <f t="shared" ca="1" si="207"/>
        <v>-1552698490957381.3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-1552698490957381.3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-6469577045655.7549</v>
      </c>
      <c r="L5408" s="444">
        <f t="shared" ca="1" si="207"/>
        <v>-1559168068003037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-1559168068003037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-6496533616679.3203</v>
      </c>
      <c r="L5409" s="444">
        <f t="shared" ca="1" si="207"/>
        <v>-1565664601619716.3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-1565664601619716.3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-6523602506748.8174</v>
      </c>
      <c r="L5410" s="444">
        <f t="shared" ca="1" si="207"/>
        <v>-1572188204126465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-1572188204126465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-6550784183860.2705</v>
      </c>
      <c r="L5411" s="444">
        <f t="shared" ca="1" si="207"/>
        <v>-1578738988310325.3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-1578738988310325.3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-6578079117959.6885</v>
      </c>
      <c r="L5412" s="444">
        <f t="shared" ca="1" si="207"/>
        <v>-1585317067428285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-1585317067428285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-6605487780951.1875</v>
      </c>
      <c r="L5413" s="444">
        <f t="shared" ca="1" si="207"/>
        <v>-1591922555209236.3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-1591922555209236.3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-6633010646705.1514</v>
      </c>
      <c r="L5414" s="444">
        <f t="shared" ca="1" si="207"/>
        <v>-1598555565855941.5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-1598555565855941.5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-6660648191066.4229</v>
      </c>
      <c r="L5415" s="444">
        <f t="shared" ca="1" si="207"/>
        <v>-1605216214047008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-1605216214047008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-6688400891862.5332</v>
      </c>
      <c r="L5416" s="444">
        <f t="shared" ca="1" si="207"/>
        <v>-1611904614938870.5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-1611904614938870.5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-6716269228911.96</v>
      </c>
      <c r="L5417" s="444">
        <f t="shared" ca="1" si="207"/>
        <v>-1618620884167782.5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-1618620884167782.5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-6744253684032.4268</v>
      </c>
      <c r="L5418" s="444">
        <f t="shared" ca="1" si="207"/>
        <v>-1625365137851815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-1625365137851815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-6772354741049.2295</v>
      </c>
      <c r="L5419" s="444">
        <f t="shared" ca="1" si="207"/>
        <v>-1632137492592864.3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-1632137492592864.3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-6800572885803.6006</v>
      </c>
      <c r="L5420" s="444">
        <f t="shared" ca="1" si="207"/>
        <v>-1638938065478667.8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-1638938065478667.8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-6828908606161.1152</v>
      </c>
      <c r="L5421" s="444">
        <f t="shared" ca="1" si="207"/>
        <v>-1645766974084828.8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-1645766974084828.8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-6857362392020.1201</v>
      </c>
      <c r="L5422" s="444">
        <f t="shared" ca="1" si="207"/>
        <v>-1652624336476848.8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-1652624336476848.8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-6885934735320.2031</v>
      </c>
      <c r="L5423" s="444">
        <f t="shared" ca="1" si="207"/>
        <v>-1659510271212169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-1659510271212169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-6914626130050.7041</v>
      </c>
      <c r="L5424" s="444">
        <f t="shared" ca="1" si="207"/>
        <v>-1666424897342219.8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-1666424897342219.8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-6943437072259.249</v>
      </c>
      <c r="L5425" s="444">
        <f t="shared" ca="1" si="207"/>
        <v>-1673368334414479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-1673368334414479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-6972368060060.3291</v>
      </c>
      <c r="L5426" s="444">
        <f t="shared" ca="1" si="207"/>
        <v>-1680340702474539.3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-1680340702474539.3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-7001419593643.9131</v>
      </c>
      <c r="L5427" s="444">
        <f t="shared" ca="1" si="207"/>
        <v>-1687342122068183.3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-1687342122068183.3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-7030592175284.0967</v>
      </c>
      <c r="L5428" s="444">
        <f t="shared" ca="1" si="207"/>
        <v>-1694372714243467.3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-1694372714243467.3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-7059886309347.7803</v>
      </c>
      <c r="L5429" s="444">
        <f t="shared" ca="1" si="207"/>
        <v>-1701432600552815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-1701432600552815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-7089302502303.3955</v>
      </c>
      <c r="L5430" s="444">
        <f t="shared" ca="1" si="207"/>
        <v>-1708521903055118.5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-1708521903055118.5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-7118841262729.6602</v>
      </c>
      <c r="L5431" s="444">
        <f t="shared" ca="1" si="207"/>
        <v>-1715640744317848.3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-1715640744317848.3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-7148503101324.3672</v>
      </c>
      <c r="L5432" s="444">
        <f t="shared" ca="1" si="207"/>
        <v>-1722789247419172.5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-1722789247419172.5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-7178288530913.2188</v>
      </c>
      <c r="L5433" s="444">
        <f t="shared" ca="1" si="207"/>
        <v>-1729967535950085.8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-1729967535950085.8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-7208198066458.6904</v>
      </c>
      <c r="L5434" s="444">
        <f t="shared" ca="1" si="207"/>
        <v>-1737175734016544.5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-1737175734016544.5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-7238232225068.9355</v>
      </c>
      <c r="L5435" s="444">
        <f t="shared" ca="1" si="207"/>
        <v>-1744413966241613.5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-1744413966241613.5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-7268391526006.7227</v>
      </c>
      <c r="L5436" s="444">
        <f t="shared" ca="1" si="207"/>
        <v>-1751682357767620.3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-1751682357767620.3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-7298676490698.418</v>
      </c>
      <c r="L5437" s="444">
        <f t="shared" ca="1" si="207"/>
        <v>-1758981034258318.8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-1758981034258318.8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-7329087642742.9951</v>
      </c>
      <c r="L5438" s="444">
        <f t="shared" ca="1" si="207"/>
        <v>-1766310121901061.8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-1766310121901061.8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-7359625507921.0908</v>
      </c>
      <c r="L5439" s="444">
        <f t="shared" ca="1" si="207"/>
        <v>-1773669747408982.8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-1773669747408982.8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-7390290614204.0957</v>
      </c>
      <c r="L5440" s="444">
        <f t="shared" ca="1" si="207"/>
        <v>-1781060038023186.8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-1781060038023186.8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-7421083491763.2783</v>
      </c>
      <c r="L5441" s="444">
        <f t="shared" ca="1" si="207"/>
        <v>-1788481121514950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-1788481121514950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-7452004672978.957</v>
      </c>
      <c r="L5442" s="444">
        <f t="shared" ca="1" si="207"/>
        <v>-1795933126187929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-1795933126187929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-7483054692449.7041</v>
      </c>
      <c r="L5443" s="444">
        <f t="shared" ca="1" si="207"/>
        <v>-1803416180880378.8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-1803416180880378.8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-7514234087001.5781</v>
      </c>
      <c r="L5444" s="444">
        <f t="shared" ca="1" si="207"/>
        <v>-1810930414967380.3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-1810930414967380.3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-7545543395697.418</v>
      </c>
      <c r="L5445" s="444">
        <f t="shared" ca="1" si="207"/>
        <v>-1818475958363077.8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-1818475958363077.8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-7576983159846.1582</v>
      </c>
      <c r="L5446" s="444">
        <f t="shared" ca="1" si="207"/>
        <v>-1826052941522924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-1826052941522924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-7608553923012.1826</v>
      </c>
      <c r="L5447" s="444">
        <f t="shared" ca="1" si="207"/>
        <v>-1833661495445936.3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-1833661495445936.3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-7640256231024.7344</v>
      </c>
      <c r="L5448" s="444">
        <f t="shared" ca="1" si="207"/>
        <v>-1841301751676961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-1841301751676961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-7672090631987.3369</v>
      </c>
      <c r="L5449" s="444">
        <f t="shared" ca="1" si="207"/>
        <v>-1848973842308948.3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-1848973842308948.3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-7704057676287.2832</v>
      </c>
      <c r="L5450" s="444">
        <f t="shared" ca="1" si="207"/>
        <v>-1856677899985235.5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-1856677899985235.5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-7736157916605.1475</v>
      </c>
      <c r="L5451" s="444">
        <f t="shared" ca="1" si="207"/>
        <v>-1864414057901840.8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-1864414057901840.8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-7768391907924.3359</v>
      </c>
      <c r="L5452" s="444">
        <f t="shared" ca="1" si="207"/>
        <v>-1872182449809765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-1872182449809765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-7800760207540.6875</v>
      </c>
      <c r="L5453" s="444">
        <f t="shared" ca="1" si="207"/>
        <v>-1879983210017305.8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-1879983210017305.8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-7833263375072.1074</v>
      </c>
      <c r="L5454" s="444">
        <f t="shared" ca="1" si="207"/>
        <v>-1887816473392377.8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-1887816473392377.8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-7865901972468.2412</v>
      </c>
      <c r="L5455" s="444">
        <f t="shared" ca="1" si="207"/>
        <v>-1895682375364846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-1895682375364846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-7898676564020.1914</v>
      </c>
      <c r="L5456" s="444">
        <f t="shared" ca="1" si="207"/>
        <v>-1903581051928866.3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-1903581051928866.3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-7931587716370.2773</v>
      </c>
      <c r="L5457" s="444">
        <f t="shared" ca="1" si="207"/>
        <v>-1911512639645236.5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-1911512639645236.5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-7964635998521.8174</v>
      </c>
      <c r="L5458" s="444">
        <f t="shared" ca="1" si="207"/>
        <v>-1919477275643758.3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-1919477275643758.3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-7997821981848.9922</v>
      </c>
      <c r="L5459" s="444">
        <f t="shared" ca="1" si="207"/>
        <v>-1927475097625607.3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-1927475097625607.3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-8031146240106.6963</v>
      </c>
      <c r="L5460" s="444">
        <f t="shared" ca="1" si="207"/>
        <v>-1935506243865714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-1935506243865714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-8064609349440.4746</v>
      </c>
      <c r="L5461" s="444">
        <f t="shared" ca="1" si="207"/>
        <v>-1943570853215154.5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-1943570853215154.5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-8098211888396.4766</v>
      </c>
      <c r="L5462" s="444">
        <f t="shared" ca="1" si="207"/>
        <v>-1951669065103551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-1951669065103551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-8131954437931.4619</v>
      </c>
      <c r="L5463" s="444">
        <f t="shared" ca="1" si="207"/>
        <v>-1959801019541482.5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-1959801019541482.5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-8165837581422.8438</v>
      </c>
      <c r="L5464" s="444">
        <f t="shared" ca="1" si="207"/>
        <v>-1967966857122905.3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-1967966857122905.3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-8199861904678.7715</v>
      </c>
      <c r="L5465" s="444">
        <f t="shared" ca="1" si="207"/>
        <v>-1976166719027584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-1976166719027584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-8234027995948.2666</v>
      </c>
      <c r="L5466" s="444">
        <f t="shared" ca="1" si="207"/>
        <v>-1984400747023532.3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-1984400747023532.3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-8268336445931.3838</v>
      </c>
      <c r="L5467" s="444">
        <f t="shared" ca="1" si="207"/>
        <v>-1992669083469463.8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-1992669083469463.8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-8302787847789.4326</v>
      </c>
      <c r="L5468" s="444">
        <f t="shared" ca="1" si="207"/>
        <v>-2000971871317253.3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-2000971871317253.3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-8337382797155.2227</v>
      </c>
      <c r="L5469" s="444">
        <f t="shared" ca="1" si="207"/>
        <v>-2009309254114408.5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-2009309254114408.5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-8372121892143.3682</v>
      </c>
      <c r="L5470" s="444">
        <f t="shared" ca="1" si="207"/>
        <v>-2017681376006551.8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-2017681376006551.8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-8407005733360.6309</v>
      </c>
      <c r="L5471" s="444">
        <f t="shared" ca="1" si="207"/>
        <v>-2026088381739912.5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-2026088381739912.5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-8442034923916.3018</v>
      </c>
      <c r="L5472" s="444">
        <f t="shared" ca="1" si="207"/>
        <v>-2034530416663828.8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-2034530416663828.8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-8477210069432.6201</v>
      </c>
      <c r="L5473" s="444">
        <f t="shared" ca="1" si="207"/>
        <v>-2043007626733261.3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-2043007626733261.3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-8512531778055.2539</v>
      </c>
      <c r="L5474" s="444">
        <f t="shared" ca="1" si="207"/>
        <v>-2051520158511316.5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-2051520158511316.5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-8548000660463.8184</v>
      </c>
      <c r="L5475" s="444">
        <f t="shared" ca="1" si="207"/>
        <v>-2060068159171780.3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-2060068159171780.3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-8583617329882.417</v>
      </c>
      <c r="L5476" s="444">
        <f t="shared" ca="1" si="207"/>
        <v>-2068651776501662.8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-2068651776501662.8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-8619382402090.2617</v>
      </c>
      <c r="L5477" s="444">
        <f t="shared" ca="1" si="207"/>
        <v>-2077271158903753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-2077271158903753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-8655296495432.3037</v>
      </c>
      <c r="L5478" s="444">
        <f t="shared" ca="1" si="207"/>
        <v>-2085926455399185.3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-2085926455399185.3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-8691360230829.9385</v>
      </c>
      <c r="L5479" s="444">
        <f t="shared" ca="1" si="207"/>
        <v>-2094617815630015.3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-2094617815630015.3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-8727574231791.7305</v>
      </c>
      <c r="L5480" s="444">
        <f t="shared" ca="1" si="207"/>
        <v>-2103345389861807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-2103345389861807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-8763939124424.1953</v>
      </c>
      <c r="L5481" s="444">
        <f t="shared" ca="1" si="207"/>
        <v>-2112109328986231.3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-2112109328986231.3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-8800455537442.6309</v>
      </c>
      <c r="L5482" s="444">
        <f t="shared" ca="1" si="207"/>
        <v>-2120909784523674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-2120909784523674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-8837124102181.9746</v>
      </c>
      <c r="L5483" s="444">
        <f t="shared" ca="1" si="207"/>
        <v>-2129746908625856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-2129746908625856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-8873945452607.7324</v>
      </c>
      <c r="L5484" s="444">
        <f t="shared" ca="1" si="207"/>
        <v>-2138620854078463.8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-2138620854078463.8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-8910920225326.9316</v>
      </c>
      <c r="L5485" s="444">
        <f t="shared" ca="1" si="207"/>
        <v>-2147531774303790.8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-2147531774303790.8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-8948049059599.1289</v>
      </c>
      <c r="L5486" s="444">
        <f t="shared" ca="1" si="207"/>
        <v>-2156479823363390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-2156479823363390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-8985332597347.459</v>
      </c>
      <c r="L5487" s="444">
        <f t="shared" ca="1" si="207"/>
        <v>-2165465155960737.5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-2165465155960737.5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-9022771483169.7402</v>
      </c>
      <c r="L5488" s="444">
        <f t="shared" ca="1" si="207"/>
        <v>-2174487927443907.3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-2174487927443907.3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-9060366364349.6152</v>
      </c>
      <c r="L5489" s="444">
        <f t="shared" ca="1" si="207"/>
        <v>-2183548293808256.8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-2183548293808256.8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-9098117890867.7344</v>
      </c>
      <c r="L5490" s="444">
        <f t="shared" ca="1" si="207"/>
        <v>-2192646411699124.5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-2192646411699124.5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-9136026715413.0195</v>
      </c>
      <c r="L5491" s="444">
        <f t="shared" ca="1" si="207"/>
        <v>-2201782438414537.5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-2201782438414537.5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-9174093493393.9063</v>
      </c>
      <c r="L5492" s="444">
        <f t="shared" ca="1" si="207"/>
        <v>-2210956531907931.5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-2210956531907931.5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-9212318882949.7148</v>
      </c>
      <c r="L5493" s="444">
        <f t="shared" ca="1" si="207"/>
        <v>-2220168850790881.3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-2220168850790881.3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-9250703544962.0059</v>
      </c>
      <c r="L5494" s="444">
        <f t="shared" ca="1" si="207"/>
        <v>-2229419554335843.3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-2229419554335843.3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-9289248143066.0137</v>
      </c>
      <c r="L5495" s="444">
        <f t="shared" ca="1" si="207"/>
        <v>-2238708802478909.3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-2238708802478909.3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-9327953343662.1211</v>
      </c>
      <c r="L5496" s="444">
        <f t="shared" ca="1" si="207"/>
        <v>-2248036755822571.3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-2248036755822571.3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-9366819815927.3809</v>
      </c>
      <c r="L5497" s="444">
        <f t="shared" ca="1" si="207"/>
        <v>-2257403575638498.5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-2257403575638498.5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-9405848231827.0762</v>
      </c>
      <c r="L5498" s="444">
        <f t="shared" ca="1" si="207"/>
        <v>-2266809423870325.5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-2266809423870325.5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-9445039266126.3555</v>
      </c>
      <c r="L5499" s="444">
        <f t="shared" ca="1" si="207"/>
        <v>-2276254463136452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-2276254463136452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-9484393596401.8828</v>
      </c>
      <c r="L5500" s="444">
        <f t="shared" ca="1" si="207"/>
        <v>-2285738856732854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-2285738856732854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-9523911903053.5586</v>
      </c>
      <c r="L5501" s="444">
        <f t="shared" ca="1" si="207"/>
        <v>-2295262768635907.5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-2295262768635907.5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-9563594869316.2813</v>
      </c>
      <c r="L5502" s="444">
        <f t="shared" ca="1" si="207"/>
        <v>-2304826363505224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-2304826363505224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-9603443181271.7656</v>
      </c>
      <c r="L5503" s="444">
        <f t="shared" ca="1" si="207"/>
        <v>-2314429806686496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-2314429806686496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-9643457527860.4004</v>
      </c>
      <c r="L5504" s="444">
        <f t="shared" ca="1" si="207"/>
        <v>-2324073264214356.5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-2324073264214356.5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-9683638600893.1523</v>
      </c>
      <c r="L5505" s="444">
        <f t="shared" ca="1" si="207"/>
        <v>-2333756902815249.5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-2333756902815249.5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-9723987095063.5391</v>
      </c>
      <c r="L5506" s="444">
        <f t="shared" ca="1" si="207"/>
        <v>-2343480889910313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-2343480889910313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-9764503707959.6367</v>
      </c>
      <c r="L5507" s="444">
        <f t="shared" ca="1" si="207"/>
        <v>-2353245393618272.5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-2353245393618272.5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-9805189140076.1348</v>
      </c>
      <c r="L5508" s="444">
        <f t="shared" ca="1" si="207"/>
        <v>-2363050582758348.5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-2363050582758348.5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-9846044094826.4512</v>
      </c>
      <c r="L5509" s="444">
        <f t="shared" ca="1" si="207"/>
        <v>-2372896626853175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-2372896626853175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-9887069278554.8965</v>
      </c>
      <c r="L5510" s="444">
        <f t="shared" ca="1" si="207"/>
        <v>-2382783696131730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-2382783696131730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-9928265400548.875</v>
      </c>
      <c r="L5511" s="444">
        <f t="shared" ca="1" si="207"/>
        <v>-2392711961532279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-2392711961532279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-9969633173051.1621</v>
      </c>
      <c r="L5512" s="444">
        <f t="shared" ca="1" si="207"/>
        <v>-2402681594705330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-2402681594705330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-10011173311272.209</v>
      </c>
      <c r="L5513" s="444">
        <f t="shared" ca="1" si="207"/>
        <v>-2412692768016602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-2412692768016602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-10052886533402.508</v>
      </c>
      <c r="L5514" s="444">
        <f t="shared" ca="1" si="207"/>
        <v>-2422745654550004.5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-2422745654550004.5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-10094773560625.02</v>
      </c>
      <c r="L5515" s="444">
        <f t="shared" ca="1" si="207"/>
        <v>-2432840428110629.5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-2432840428110629.5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-10136835117127.623</v>
      </c>
      <c r="L5516" s="444">
        <f t="shared" ca="1" si="207"/>
        <v>-2442977263227757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-2442977263227757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-10179071930115.654</v>
      </c>
      <c r="L5517" s="444">
        <f t="shared" ca="1" si="207"/>
        <v>-2453156335157872.5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-2453156335157872.5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-10221484729824.469</v>
      </c>
      <c r="L5518" s="444">
        <f t="shared" ca="1" si="207"/>
        <v>-2463377819887697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-2463377819887697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-10264074249532.07</v>
      </c>
      <c r="L5519" s="444">
        <f t="shared" ca="1" si="207"/>
        <v>-2473641894137229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-2473641894137229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-10306841225571.787</v>
      </c>
      <c r="L5520" s="444">
        <f t="shared" ca="1" si="207"/>
        <v>-2483948735362801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-2483948735362801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-10349786397345.004</v>
      </c>
      <c r="L5521" s="444">
        <f t="shared" ca="1" si="207"/>
        <v>-2494298521760146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-2494298521760146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-10392910507333.941</v>
      </c>
      <c r="L5522" s="444">
        <f t="shared" ca="1" si="207"/>
        <v>-2504691432267480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-2504691432267480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-10436214301114.5</v>
      </c>
      <c r="L5523" s="444">
        <f t="shared" ca="1" si="207"/>
        <v>-2515127646568594.5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-2515127646568594.5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-10479698527369.145</v>
      </c>
      <c r="L5524" s="444">
        <f t="shared" ca="1" si="207"/>
        <v>-2525607345095963.5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-2525607345095963.5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-10523363937899.848</v>
      </c>
      <c r="L5525" s="444">
        <f t="shared" ca="1" si="207"/>
        <v>-2536130709033863.5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-2536130709033863.5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-10567211287641.098</v>
      </c>
      <c r="L5526" s="444">
        <f t="shared" ca="1" si="207"/>
        <v>-2546697920321504.5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-2546697920321504.5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-10611241334672.936</v>
      </c>
      <c r="L5527" s="444">
        <f t="shared" ca="1" si="207"/>
        <v>-2557309161656177.5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-2557309161656177.5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-10655454840234.072</v>
      </c>
      <c r="L5528" s="444">
        <f t="shared" ca="1" si="207"/>
        <v>-2567964616496411.5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-2567964616496411.5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-10699852568735.047</v>
      </c>
      <c r="L5529" s="444">
        <f t="shared" ca="1" si="207"/>
        <v>-2578664469065146.5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-2578664469065146.5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-10744435287771.443</v>
      </c>
      <c r="L5530" s="444">
        <f t="shared" ca="1" si="207"/>
        <v>-2589408904352918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-2589408904352918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-10789203768137.158</v>
      </c>
      <c r="L5531" s="444">
        <f t="shared" ca="1" si="207"/>
        <v>-2600198108121055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-2600198108121055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-10834158783837.729</v>
      </c>
      <c r="L5532" s="444">
        <f t="shared" ca="1" si="207"/>
        <v>-2611032266904892.5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-2611032266904892.5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-10879301112103.719</v>
      </c>
      <c r="L5533" s="444">
        <f t="shared" ca="1" si="207"/>
        <v>-2621911568016996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-2621911568016996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-10924631533404.15</v>
      </c>
      <c r="L5534" s="444">
        <f t="shared" ca="1" si="207"/>
        <v>-2632836199550400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-2632836199550400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-10970150831460</v>
      </c>
      <c r="L5535" s="444">
        <f t="shared" ca="1" si="207"/>
        <v>-2643806350381860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-2643806350381860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-11015859793257.75</v>
      </c>
      <c r="L5536" s="444">
        <f t="shared" ca="1" si="207"/>
        <v>-2654822210175118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-2654822210175118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-11061759209062.992</v>
      </c>
      <c r="L5537" s="444">
        <f t="shared" ca="1" si="207"/>
        <v>-2665883969384181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-2665883969384181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-11107849872434.088</v>
      </c>
      <c r="L5538" s="444">
        <f t="shared" ca="1" si="207"/>
        <v>-2676991819256615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-2676991819256615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-11154132580235.896</v>
      </c>
      <c r="L5539" s="444">
        <f t="shared" ca="1" si="207"/>
        <v>-2688145951836851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-2688145951836851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-11200608132653.545</v>
      </c>
      <c r="L5540" s="444">
        <f t="shared" ca="1" si="207"/>
        <v>-2699346559969504.5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-2699346559969504.5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-11247277333206.27</v>
      </c>
      <c r="L5541" s="444">
        <f t="shared" ca="1" si="207"/>
        <v>-2710593837302711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-2710593837302711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-11294140988761.295</v>
      </c>
      <c r="L5542" s="444">
        <f t="shared" ca="1" si="207"/>
        <v>-2721887978291472.5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-2721887978291472.5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-11341199909547.803</v>
      </c>
      <c r="L5543" s="444">
        <f t="shared" ca="1" si="207"/>
        <v>-2733229178201020.5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-2733229178201020.5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-11388454909170.918</v>
      </c>
      <c r="L5544" s="444">
        <f t="shared" ca="1" si="207"/>
        <v>-2744617633110191.5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-2744617633110191.5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-11435906804625.797</v>
      </c>
      <c r="L5545" s="444">
        <f t="shared" ca="1" si="207"/>
        <v>-2756053539914817.5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-2756053539914817.5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-11483556416311.74</v>
      </c>
      <c r="L5546" s="444">
        <f t="shared" ca="1" si="207"/>
        <v>-2767537096331129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-2767537096331129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-11531404568046.371</v>
      </c>
      <c r="L5547" s="444">
        <f t="shared" ca="1" si="207"/>
        <v>-2779068500899175.5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-2779068500899175.5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-11579452087079.898</v>
      </c>
      <c r="L5548" s="444">
        <f t="shared" ca="1" si="207"/>
        <v>-2790647952986255.5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-2790647952986255.5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-11627699804109.398</v>
      </c>
      <c r="L5549" s="444">
        <f t="shared" ca="1" si="207"/>
        <v>-2802275652790365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-2802275652790365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-11676148553293.188</v>
      </c>
      <c r="L5550" s="444">
        <f t="shared" ca="1" si="207"/>
        <v>-2813951801343658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-2813951801343658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-11724799172265.242</v>
      </c>
      <c r="L5551" s="444">
        <f t="shared" ca="1" si="207"/>
        <v>-2825676600515923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-2825676600515923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-11773652502149.68</v>
      </c>
      <c r="L5552" s="444">
        <f t="shared" ca="1" si="207"/>
        <v>-2837450253018072.5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-2837450253018072.5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-11822709387575.303</v>
      </c>
      <c r="L5553" s="444">
        <f t="shared" ca="1" si="207"/>
        <v>-2849272962405648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-2849272962405648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-11871970676690.199</v>
      </c>
      <c r="L5554" s="444">
        <f t="shared" ca="1" si="207"/>
        <v>-2861144933082338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-2861144933082338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-11921437221176.408</v>
      </c>
      <c r="L5555" s="444">
        <f t="shared" ca="1" si="207"/>
        <v>-2873066370303514.5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-2873066370303514.5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-11971109876264.645</v>
      </c>
      <c r="L5556" s="444">
        <f t="shared" ca="1" si="207"/>
        <v>-2885037480179779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-2885037480179779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-12020989500749.078</v>
      </c>
      <c r="L5557" s="444">
        <f t="shared" ca="1" si="207"/>
        <v>-2897058469680528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-2897058469680528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-12071076957002.199</v>
      </c>
      <c r="L5558" s="444">
        <f t="shared" ca="1" si="207"/>
        <v>-2909129546637530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-2909129546637530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-12121373110989.709</v>
      </c>
      <c r="L5559" s="444">
        <f t="shared" ca="1" si="207"/>
        <v>-2921250919748519.5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-2921250919748519.5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-12171878832285.498</v>
      </c>
      <c r="L5560" s="444">
        <f t="shared" ca="1" si="207"/>
        <v>-2933422798580805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-2933422798580805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-12222594994086.688</v>
      </c>
      <c r="L5561" s="444">
        <f t="shared" ca="1" si="207"/>
        <v>-2945645393574891.5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-2945645393574891.5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-12273522473228.715</v>
      </c>
      <c r="L5562" s="444">
        <f t="shared" ca="1" si="207"/>
        <v>-2957918916048120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-2957918916048120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-12324662150200.5</v>
      </c>
      <c r="L5563" s="444">
        <f t="shared" ca="1" si="207"/>
        <v>-2970243578198320.5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-2970243578198320.5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-12376014909159.668</v>
      </c>
      <c r="L5564" s="444">
        <f t="shared" ca="1" si="207"/>
        <v>-2982619593107480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-2982619593107480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-12427581637947.834</v>
      </c>
      <c r="L5565" s="444">
        <f t="shared" ca="1" si="207"/>
        <v>-2995047174745428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-2995047174745428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-12479363228105.949</v>
      </c>
      <c r="L5566" s="444">
        <f t="shared" ca="1" si="207"/>
        <v>-3007526537973534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-3007526537973534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-12531360574889.725</v>
      </c>
      <c r="L5567" s="444">
        <f t="shared" ca="1" si="207"/>
        <v>-3020057898548423.5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-3020057898548423.5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-12583574577285.098</v>
      </c>
      <c r="L5568" s="444">
        <f t="shared" ca="1" si="207"/>
        <v>-3032641473125708.5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-3032641473125708.5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-12636006138023.785</v>
      </c>
      <c r="L5569" s="444">
        <f t="shared" ca="1" si="207"/>
        <v>-3045277479263732.5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-3045277479263732.5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-12688656163598.885</v>
      </c>
      <c r="L5570" s="444">
        <f t="shared" ca="1" si="207"/>
        <v>-3057966135427331.5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-3057966135427331.5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-12741525564280.547</v>
      </c>
      <c r="L5571" s="444">
        <f t="shared" ca="1" si="207"/>
        <v>-3070707660991612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-3070707660991612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-12794615254131.717</v>
      </c>
      <c r="L5572" s="444">
        <f t="shared" ca="1" si="207"/>
        <v>-3083502276245743.5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-3083502276245743.5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-12847926151023.932</v>
      </c>
      <c r="L5573" s="444">
        <f t="shared" ca="1" si="207"/>
        <v>-3096350202396767.5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-3096350202396767.5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-12901459176653.197</v>
      </c>
      <c r="L5574" s="444">
        <f t="shared" ca="1" si="207"/>
        <v>-3109251661573420.5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-3109251661573420.5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-12955215256555.918</v>
      </c>
      <c r="L5575" s="444">
        <f t="shared" ca="1" si="207"/>
        <v>-3122206876829976.5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-3122206876829976.5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-13009195320124.902</v>
      </c>
      <c r="L5576" s="444">
        <f t="shared" ca="1" si="207"/>
        <v>-3135216072150101.5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-3135216072150101.5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-13063400300625.422</v>
      </c>
      <c r="L5577" s="444">
        <f t="shared" ca="1" si="207"/>
        <v>-3148279472450727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-3148279472450727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-13117831135211.363</v>
      </c>
      <c r="L5578" s="444">
        <f t="shared" ca="1" si="207"/>
        <v>-3161397303585938.5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-3161397303585938.5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-13172488764941.41</v>
      </c>
      <c r="L5579" s="444">
        <f t="shared" ca="1" si="207"/>
        <v>-3174569792350880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-3174569792350880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-13227374134795.334</v>
      </c>
      <c r="L5580" s="444">
        <f t="shared" ca="1" si="207"/>
        <v>-3187797166485675.5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-3187797166485675.5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-13282488193690.314</v>
      </c>
      <c r="L5581" s="444">
        <f t="shared" ca="1" si="207"/>
        <v>-3201079654679366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-3201079654679366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-13337831894497.357</v>
      </c>
      <c r="L5582" s="444">
        <f t="shared" ca="1" si="207"/>
        <v>-3214417486573863.5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-3214417486573863.5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-13393406194057.764</v>
      </c>
      <c r="L5583" s="444">
        <f t="shared" ca="1" si="207"/>
        <v>-3227810892767921.5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-3227810892767921.5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-13449212053199.672</v>
      </c>
      <c r="L5584" s="444">
        <f t="shared" ca="1" si="207"/>
        <v>-3241260104821121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-3241260104821121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-13505250436754.67</v>
      </c>
      <c r="L5585" s="444">
        <f t="shared" ca="1" si="207"/>
        <v>-3254765355257875.5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-3254765355257875.5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-13561522313574.48</v>
      </c>
      <c r="L5586" s="444">
        <f t="shared" ca="1" si="207"/>
        <v>-3268326877571450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-3268326877571450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-13618028656547.709</v>
      </c>
      <c r="L5587" s="444">
        <f t="shared" ca="1" si="207"/>
        <v>-3281944906227997.5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-3281944906227997.5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-13674770442616.656</v>
      </c>
      <c r="L5588" s="444">
        <f t="shared" ca="1" si="207"/>
        <v>-3295619676670614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-3295619676670614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-13731748652794.225</v>
      </c>
      <c r="L5589" s="444">
        <f t="shared" ca="1" si="207"/>
        <v>-3309351425323408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-3309351425323408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-13788964272180.867</v>
      </c>
      <c r="L5590" s="444">
        <f t="shared" ca="1" si="207"/>
        <v>-3323140389595589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-3323140389595589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-13846418289981.621</v>
      </c>
      <c r="L5591" s="444">
        <f t="shared" ca="1" si="207"/>
        <v>-3336986807885570.5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-3336986807885570.5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-13904111699523.211</v>
      </c>
      <c r="L5592" s="444">
        <f t="shared" ca="1" si="207"/>
        <v>-3350890919585093.5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-3350890919585093.5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-13962045498271.223</v>
      </c>
      <c r="L5593" s="444">
        <f t="shared" ca="1" si="207"/>
        <v>-3364852965083364.5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-3364852965083364.5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-14020220687847.352</v>
      </c>
      <c r="L5594" s="444">
        <f t="shared" ca="1" si="207"/>
        <v>-3378873185771212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-3378873185771212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-14078638274046.717</v>
      </c>
      <c r="L5595" s="444">
        <f t="shared" ca="1" si="207"/>
        <v>-3392951824045258.5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-3392951824045258.5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-14137299266855.244</v>
      </c>
      <c r="L5596" s="444">
        <f t="shared" ca="1" si="207"/>
        <v>-3407089123312113.5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-3407089123312113.5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-14196204680467.139</v>
      </c>
      <c r="L5597" s="444">
        <f t="shared" ca="1" si="207"/>
        <v>-3421285327992580.5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-3421285327992580.5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-14255355533302.418</v>
      </c>
      <c r="L5598" s="444">
        <f t="shared" ca="1" si="207"/>
        <v>-3435540683525883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-3435540683525883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-14314752848024.512</v>
      </c>
      <c r="L5599" s="444">
        <f t="shared" ca="1" si="207"/>
        <v>-3449855436373907.5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-3449855436373907.5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-14374397651557.947</v>
      </c>
      <c r="L5600" s="444">
        <f t="shared" ca="1" si="207"/>
        <v>-3464229834025465.5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-3464229834025465.5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-14434290975106.105</v>
      </c>
      <c r="L5601" s="444">
        <f t="shared" ca="1" si="207"/>
        <v>-3478664125000571.5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-3478664125000571.5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-14494433854169.047</v>
      </c>
      <c r="L5602" s="444">
        <f t="shared" ca="1" si="207"/>
        <v>-3493158558854740.5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-3493158558854740.5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-14554827328561.418</v>
      </c>
      <c r="L5603" s="444">
        <f t="shared" ca="1" si="207"/>
        <v>-3507713386183302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-3507713386183302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-14615472442430.424</v>
      </c>
      <c r="L5604" s="444">
        <f t="shared" ca="1" si="207"/>
        <v>-3522328858625732.5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-3522328858625732.5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-14676370244273.885</v>
      </c>
      <c r="L5605" s="444">
        <f t="shared" ca="1" si="207"/>
        <v>-3537005228870006.5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-3537005228870006.5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-14737521786958.357</v>
      </c>
      <c r="L5606" s="444">
        <f t="shared" ca="1" si="207"/>
        <v>-3551742750656965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-3551742750656965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-14798928127737.354</v>
      </c>
      <c r="L5607" s="444">
        <f t="shared" ca="1" si="207"/>
        <v>-3566541678784702.5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-3566541678784702.5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-14860590328269.594</v>
      </c>
      <c r="L5608" s="444">
        <f t="shared" ca="1" si="207"/>
        <v>-3581402269112972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-3581402269112972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-14922509454637.383</v>
      </c>
      <c r="L5609" s="444">
        <f t="shared" ca="1" si="207"/>
        <v>-3596324778567609.5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-3596324778567609.5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-14984686577365.039</v>
      </c>
      <c r="L5610" s="444">
        <f t="shared" ca="1" si="207"/>
        <v>-3611309465144974.5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-3611309465144974.5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-15047122771437.396</v>
      </c>
      <c r="L5611" s="444">
        <f t="shared" ca="1" si="207"/>
        <v>-3626356587916412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-3626356587916412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-15109819116318.385</v>
      </c>
      <c r="L5612" s="444">
        <f t="shared" ca="1" si="207"/>
        <v>-3641466407032730.5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-3641466407032730.5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-15172776695969.713</v>
      </c>
      <c r="L5613" s="444">
        <f t="shared" ca="1" si="207"/>
        <v>-3656639183728700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-3656639183728700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-15235996598869.584</v>
      </c>
      <c r="L5614" s="444">
        <f t="shared" ca="1" si="207"/>
        <v>-3671875180327569.5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-3671875180327569.5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-15299479918031.539</v>
      </c>
      <c r="L5615" s="444">
        <f t="shared" ca="1" si="207"/>
        <v>-3687174660245601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-3687174660245601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-15363227751023.336</v>
      </c>
      <c r="L5616" s="444">
        <f t="shared" ca="1" si="207"/>
        <v>-3702537887996624.5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-3702537887996624.5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-15427241199985.936</v>
      </c>
      <c r="L5617" s="444">
        <f t="shared" ca="1" si="207"/>
        <v>-3717965129196610.5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-3717965129196610.5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-15491521371652.543</v>
      </c>
      <c r="L5618" s="444">
        <f t="shared" ref="L5618:L5872" ca="1" si="212">I5618-J5618+K5618</f>
        <v>-3733456650568263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-3733456650568263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-15556069377367.762</v>
      </c>
      <c r="L5619" s="444">
        <f t="shared" ca="1" si="212"/>
        <v>-3749012719945631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-3749012719945631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-15620886333106.793</v>
      </c>
      <c r="L5620" s="444">
        <f t="shared" ca="1" si="212"/>
        <v>-3764633606278738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-3764633606278738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-15685973359494.742</v>
      </c>
      <c r="L5621" s="444">
        <f t="shared" ca="1" si="212"/>
        <v>-3780319579638232.5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-3780319579638232.5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-15751331581825.971</v>
      </c>
      <c r="L5622" s="444">
        <f t="shared" ca="1" si="212"/>
        <v>-3796070911220058.5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-3796070911220058.5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-15816962130083.576</v>
      </c>
      <c r="L5623" s="444">
        <f t="shared" ca="1" si="212"/>
        <v>-3811887873350142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-3811887873350142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-15882866138958.928</v>
      </c>
      <c r="L5624" s="444">
        <f t="shared" ca="1" si="212"/>
        <v>-3827770739489101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-3827770739489101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-15949044747871.256</v>
      </c>
      <c r="L5625" s="444">
        <f t="shared" ca="1" si="212"/>
        <v>-3843719784236972.5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-3843719784236972.5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-16015499100987.383</v>
      </c>
      <c r="L5626" s="444">
        <f t="shared" ca="1" si="212"/>
        <v>-3859735283337960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-3859735283337960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-16082230347241.498</v>
      </c>
      <c r="L5627" s="444">
        <f t="shared" ca="1" si="212"/>
        <v>-3875817513685201.5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-3875817513685201.5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-16149239640355.008</v>
      </c>
      <c r="L5628" s="444">
        <f t="shared" ca="1" si="212"/>
        <v>-3891966753325556.5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-3891966753325556.5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-16216528138856.484</v>
      </c>
      <c r="L5629" s="444">
        <f t="shared" ca="1" si="212"/>
        <v>-3908183281464413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-3908183281464413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-16284097006101.723</v>
      </c>
      <c r="L5630" s="444">
        <f t="shared" ca="1" si="212"/>
        <v>-3924467378470514.5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-3924467378470514.5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-16351947410293.813</v>
      </c>
      <c r="L5631" s="444">
        <f t="shared" ca="1" si="212"/>
        <v>-3940819325880808.5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-3940819325880808.5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-16420080524503.367</v>
      </c>
      <c r="L5632" s="444">
        <f t="shared" ca="1" si="212"/>
        <v>-3957239406405312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-3957239406405312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-16488497526688.799</v>
      </c>
      <c r="L5633" s="444">
        <f t="shared" ca="1" si="212"/>
        <v>-3973727903932001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-3973727903932001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-16557199599716.672</v>
      </c>
      <c r="L5634" s="444">
        <f t="shared" ca="1" si="212"/>
        <v>-3990285103531717.5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-3990285103531717.5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-16626187931382.156</v>
      </c>
      <c r="L5635" s="444">
        <f t="shared" ca="1" si="212"/>
        <v>-4006911291463099.5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-4006911291463099.5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-16695463714429.58</v>
      </c>
      <c r="L5636" s="444">
        <f t="shared" ca="1" si="212"/>
        <v>-4023606755177529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-4023606755177529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-16765028146573.039</v>
      </c>
      <c r="L5637" s="444">
        <f t="shared" ca="1" si="212"/>
        <v>-4040371783324102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-4040371783324102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-16834882430517.092</v>
      </c>
      <c r="L5638" s="444">
        <f t="shared" ca="1" si="212"/>
        <v>-4057206665754619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-4057206665754619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-16905027773977.578</v>
      </c>
      <c r="L5639" s="444">
        <f t="shared" ca="1" si="212"/>
        <v>-4074111693528596.5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-4074111693528596.5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-16975465389702.482</v>
      </c>
      <c r="L5640" s="444">
        <f t="shared" ca="1" si="212"/>
        <v>-4091087158918299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-4091087158918299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-17046196495492.912</v>
      </c>
      <c r="L5641" s="444">
        <f t="shared" ca="1" si="212"/>
        <v>-4108133355413792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-4108133355413792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-17117222314224.131</v>
      </c>
      <c r="L5642" s="444">
        <f t="shared" ca="1" si="212"/>
        <v>-4125250577728016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-4125250577728016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-17188544073866.734</v>
      </c>
      <c r="L5643" s="444">
        <f t="shared" ca="1" si="212"/>
        <v>-4142439121801882.5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-4142439121801882.5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-17260163007507.842</v>
      </c>
      <c r="L5644" s="444">
        <f t="shared" ca="1" si="212"/>
        <v>-4159699284809390.5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-4159699284809390.5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-17332080353372.463</v>
      </c>
      <c r="L5645" s="444">
        <f t="shared" ca="1" si="212"/>
        <v>-4177031365162763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-4177031365162763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-17404297354844.844</v>
      </c>
      <c r="L5646" s="444">
        <f t="shared" ca="1" si="212"/>
        <v>-4194435662517608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-4194435662517608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-17476815260490.033</v>
      </c>
      <c r="L5647" s="444">
        <f t="shared" ca="1" si="212"/>
        <v>-4211912477778098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-4211912477778098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-17549635324075.408</v>
      </c>
      <c r="L5648" s="444">
        <f t="shared" ca="1" si="212"/>
        <v>-4229462113102173.5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-4229462113102173.5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-17622758804592.391</v>
      </c>
      <c r="L5649" s="444">
        <f t="shared" ca="1" si="212"/>
        <v>-4247084871906766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-4247084871906766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-17696186966278.191</v>
      </c>
      <c r="L5650" s="444">
        <f t="shared" ca="1" si="212"/>
        <v>-4264781058873044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-4264781058873044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-17769921078637.684</v>
      </c>
      <c r="L5651" s="444">
        <f t="shared" ca="1" si="212"/>
        <v>-4282550979951681.5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-4282550979951681.5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-17843962416465.336</v>
      </c>
      <c r="L5652" s="444">
        <f t="shared" ca="1" si="212"/>
        <v>-4300394942368147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-4300394942368147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-17918312259867.277</v>
      </c>
      <c r="L5653" s="444">
        <f t="shared" ca="1" si="212"/>
        <v>-4318313254628014.5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-4318313254628014.5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-17992971894283.395</v>
      </c>
      <c r="L5654" s="444">
        <f t="shared" ca="1" si="212"/>
        <v>-4336306226522298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-4336306226522298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-18067942610509.578</v>
      </c>
      <c r="L5655" s="444">
        <f t="shared" ca="1" si="212"/>
        <v>-4354374169132807.5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-4354374169132807.5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-18143225704720.031</v>
      </c>
      <c r="L5656" s="444">
        <f t="shared" ca="1" si="212"/>
        <v>-4372517394837527.5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-4372517394837527.5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-18218822478489.699</v>
      </c>
      <c r="L5657" s="444">
        <f t="shared" ca="1" si="212"/>
        <v>-4390736217316017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-4390736217316017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-18294734238816.738</v>
      </c>
      <c r="L5658" s="444">
        <f t="shared" ca="1" si="212"/>
        <v>-4409030951554833.5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-4409030951554833.5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-18370962298145.141</v>
      </c>
      <c r="L5659" s="444">
        <f t="shared" ca="1" si="212"/>
        <v>-4427401913852978.5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-4427401913852978.5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-18447507974387.414</v>
      </c>
      <c r="L5660" s="444">
        <f t="shared" ca="1" si="212"/>
        <v>-4445849421827366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-4445849421827366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-18524372590947.359</v>
      </c>
      <c r="L5661" s="444">
        <f t="shared" ca="1" si="212"/>
        <v>-4464373794418313.5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-4464373794418313.5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-18601557476742.973</v>
      </c>
      <c r="L5662" s="444">
        <f t="shared" ca="1" si="212"/>
        <v>-4482975351895056.5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-4482975351895056.5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-18679063966229.402</v>
      </c>
      <c r="L5663" s="444">
        <f t="shared" ca="1" si="212"/>
        <v>-4501654415861286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-4501654415861286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-18756893399422.023</v>
      </c>
      <c r="L5664" s="444">
        <f t="shared" ca="1" si="212"/>
        <v>-4520411309260708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-4520411309260708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-18835047121919.617</v>
      </c>
      <c r="L5665" s="444">
        <f t="shared" ca="1" si="212"/>
        <v>-4539246356382628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-4539246356382628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-18913526484927.617</v>
      </c>
      <c r="L5666" s="444">
        <f t="shared" ca="1" si="212"/>
        <v>-4558159882867556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-4558159882867556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-18992332845281.484</v>
      </c>
      <c r="L5667" s="444">
        <f t="shared" ca="1" si="212"/>
        <v>-4577152215712837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-4577152215712837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-19071467565470.152</v>
      </c>
      <c r="L5668" s="444">
        <f t="shared" ca="1" si="212"/>
        <v>-4596223683278307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-4596223683278307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-19150932013659.613</v>
      </c>
      <c r="L5669" s="444">
        <f t="shared" ca="1" si="212"/>
        <v>-4615374615291967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-4615374615291967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-19230727563716.527</v>
      </c>
      <c r="L5670" s="444">
        <f t="shared" ca="1" si="212"/>
        <v>-4634605342855684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-4634605342855684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-19310855595232.016</v>
      </c>
      <c r="L5671" s="444">
        <f t="shared" ca="1" si="212"/>
        <v>-4653916198450916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-4653916198450916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-19391317493545.484</v>
      </c>
      <c r="L5672" s="444">
        <f t="shared" ca="1" si="212"/>
        <v>-4673307515944461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-4673307515944461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-19472114649768.586</v>
      </c>
      <c r="L5673" s="444">
        <f t="shared" ca="1" si="212"/>
        <v>-4692779630594230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-4692779630594230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-19553248460809.293</v>
      </c>
      <c r="L5674" s="444">
        <f t="shared" ca="1" si="212"/>
        <v>-4712332879055039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-4712332879055039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-19634720329395.996</v>
      </c>
      <c r="L5675" s="444">
        <f t="shared" ca="1" si="212"/>
        <v>-4731967599384435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-4731967599384435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-19716531664101.813</v>
      </c>
      <c r="L5676" s="444">
        <f t="shared" ca="1" si="212"/>
        <v>-4751684131048537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-4751684131048537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-19798683879368.902</v>
      </c>
      <c r="L5677" s="444">
        <f t="shared" ca="1" si="212"/>
        <v>-4771482814927906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-4771482814927906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-19881178395532.941</v>
      </c>
      <c r="L5678" s="444">
        <f t="shared" ca="1" si="212"/>
        <v>-4791363993323439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-4791363993323439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-19964016638847.664</v>
      </c>
      <c r="L5679" s="444">
        <f t="shared" ca="1" si="212"/>
        <v>-4811328009962287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-4811328009962287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-20047200041509.527</v>
      </c>
      <c r="L5680" s="444">
        <f t="shared" ca="1" si="212"/>
        <v>-4831375210003797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-4831375210003797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-20130730041682.488</v>
      </c>
      <c r="L5681" s="444">
        <f t="shared" ca="1" si="212"/>
        <v>-4851505940045479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-4851505940045479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-20214608083522.828</v>
      </c>
      <c r="L5682" s="444">
        <f t="shared" ca="1" si="212"/>
        <v>-4871720548129002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-4871720548129002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-20298835617204.176</v>
      </c>
      <c r="L5683" s="444">
        <f t="shared" ca="1" si="212"/>
        <v>-4892019383746206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-4892019383746206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-20383414098942.523</v>
      </c>
      <c r="L5684" s="444">
        <f t="shared" ca="1" si="212"/>
        <v>-4912402797845149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-4912402797845149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-20468344991021.453</v>
      </c>
      <c r="L5685" s="444">
        <f t="shared" ca="1" si="212"/>
        <v>-4932871142836170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-4932871142836170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-20553629761817.375</v>
      </c>
      <c r="L5686" s="444">
        <f t="shared" ca="1" si="212"/>
        <v>-4953424772597987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-4953424772597987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-20639269885824.945</v>
      </c>
      <c r="L5687" s="444">
        <f t="shared" ca="1" si="212"/>
        <v>-4974064042483812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-4974064042483812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-20725266843682.551</v>
      </c>
      <c r="L5688" s="444">
        <f t="shared" ca="1" si="212"/>
        <v>-4994789309327495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-4994789309327495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-20811622122197.895</v>
      </c>
      <c r="L5689" s="444">
        <f t="shared" ca="1" si="212"/>
        <v>-5015600931449693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-5015600931449693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-20898337214373.719</v>
      </c>
      <c r="L5690" s="444">
        <f t="shared" ca="1" si="212"/>
        <v>-5036499268664067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-5036499268664067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-20985413619433.613</v>
      </c>
      <c r="L5691" s="444">
        <f t="shared" ca="1" si="212"/>
        <v>-5057484682283501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-5057484682283501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-21072852842847.922</v>
      </c>
      <c r="L5692" s="444">
        <f t="shared" ca="1" si="212"/>
        <v>-5078557535126349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-5078557535126349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-21160656396359.789</v>
      </c>
      <c r="L5693" s="444">
        <f t="shared" ca="1" si="212"/>
        <v>-5099718191522709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-5099718191522709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-21248825798011.289</v>
      </c>
      <c r="L5694" s="444">
        <f t="shared" ca="1" si="212"/>
        <v>-5120967017320720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-5120967017320720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-21337362572169.668</v>
      </c>
      <c r="L5695" s="444">
        <f t="shared" ca="1" si="212"/>
        <v>-5142304379892890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-5142304379892890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-21426268249553.707</v>
      </c>
      <c r="L5696" s="444">
        <f t="shared" ca="1" si="212"/>
        <v>-5163730648142444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-5163730648142444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-21515544367260.184</v>
      </c>
      <c r="L5697" s="444">
        <f t="shared" ca="1" si="212"/>
        <v>-5185246192509704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-5185246192509704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-21605192468790.434</v>
      </c>
      <c r="L5698" s="444">
        <f t="shared" ca="1" si="212"/>
        <v>-5206851384978494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-5206851384978494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-21695214104077.059</v>
      </c>
      <c r="L5699" s="444">
        <f t="shared" ca="1" si="212"/>
        <v>-5228546599082571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-5228546599082571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-21785610829510.711</v>
      </c>
      <c r="L5700" s="444">
        <f t="shared" ca="1" si="212"/>
        <v>-5250332209912082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-5250332209912082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-21876384207967.008</v>
      </c>
      <c r="L5701" s="444">
        <f t="shared" ca="1" si="212"/>
        <v>-5272208594120049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-5272208594120049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-21967535808833.539</v>
      </c>
      <c r="L5702" s="444">
        <f t="shared" ca="1" si="212"/>
        <v>-5294176129928883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-5294176129928883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-22059067208037.012</v>
      </c>
      <c r="L5703" s="444">
        <f t="shared" ca="1" si="212"/>
        <v>-5316235197136920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-5316235197136920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-22150979988070.5</v>
      </c>
      <c r="L5704" s="444">
        <f t="shared" ca="1" si="212"/>
        <v>-5338386177124990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-5338386177124990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-22243275738020.793</v>
      </c>
      <c r="L5705" s="444">
        <f t="shared" ca="1" si="212"/>
        <v>-5360629452863011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-5360629452863011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-22335956053595.879</v>
      </c>
      <c r="L5706" s="444">
        <f t="shared" ca="1" si="212"/>
        <v>-5382965408916607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-5382965408916607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-22429022537152.527</v>
      </c>
      <c r="L5707" s="444">
        <f t="shared" ca="1" si="212"/>
        <v>-5405394431453760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-5405394431453760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-22522476797724</v>
      </c>
      <c r="L5708" s="444">
        <f t="shared" ca="1" si="212"/>
        <v>-5427916908251484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-5427916908251484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-22616320451047.852</v>
      </c>
      <c r="L5709" s="444">
        <f t="shared" ca="1" si="212"/>
        <v>-5450533228702532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-5450533228702532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-22710555119593.883</v>
      </c>
      <c r="L5710" s="444">
        <f t="shared" ca="1" si="212"/>
        <v>-5473243783822126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-5473243783822126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-22805182432592.191</v>
      </c>
      <c r="L5711" s="444">
        <f t="shared" ca="1" si="212"/>
        <v>-5496048966254718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-5496048966254718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-22900204026061.324</v>
      </c>
      <c r="L5712" s="444">
        <f t="shared" ca="1" si="212"/>
        <v>-5518949170280779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-5518949170280779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-22995621542836.578</v>
      </c>
      <c r="L5713" s="444">
        <f t="shared" ca="1" si="212"/>
        <v>-5541944791823616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-5541944791823616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-23091436632598.398</v>
      </c>
      <c r="L5714" s="444">
        <f t="shared" ca="1" si="212"/>
        <v>-5565036228456214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-5565036228456214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-23187650951900.891</v>
      </c>
      <c r="L5715" s="444">
        <f t="shared" ca="1" si="212"/>
        <v>-5588223879408115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-5588223879408115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-23284266164200.48</v>
      </c>
      <c r="L5716" s="444">
        <f t="shared" ca="1" si="212"/>
        <v>-5611508145572315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-5611508145572315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-23381283939884.645</v>
      </c>
      <c r="L5717" s="444">
        <f t="shared" ca="1" si="212"/>
        <v>-5634889429512200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-5634889429512200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-23478705956300.832</v>
      </c>
      <c r="L5718" s="444">
        <f t="shared" ca="1" si="212"/>
        <v>-5658368135468501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-5658368135468501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-23576533897785.422</v>
      </c>
      <c r="L5719" s="444">
        <f t="shared" ca="1" si="212"/>
        <v>-5681944669366286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-5681944669366286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-23674769455692.859</v>
      </c>
      <c r="L5720" s="444">
        <f t="shared" ca="1" si="212"/>
        <v>-5705619438821979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-5705619438821979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-23773414328424.914</v>
      </c>
      <c r="L5721" s="444">
        <f t="shared" ca="1" si="212"/>
        <v>-5729392853150404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-5729392853150404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-23872470221460.016</v>
      </c>
      <c r="L5722" s="444">
        <f t="shared" ca="1" si="212"/>
        <v>-5753265323371864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-5753265323371864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-23971938847382.766</v>
      </c>
      <c r="L5723" s="444">
        <f t="shared" ca="1" si="212"/>
        <v>-5777237262219247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-5777237262219247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-24071821925913.527</v>
      </c>
      <c r="L5724" s="444">
        <f t="shared" ca="1" si="212"/>
        <v>-5801309084145161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-5801309084145161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-24172121183938.172</v>
      </c>
      <c r="L5725" s="444">
        <f t="shared" ca="1" si="212"/>
        <v>-5825481205329099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-5825481205329099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-24272838355537.914</v>
      </c>
      <c r="L5726" s="444">
        <f t="shared" ca="1" si="212"/>
        <v>-5849754043684637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-5849754043684637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-24373975182019.32</v>
      </c>
      <c r="L5727" s="444">
        <f t="shared" ca="1" si="212"/>
        <v>-5874128018866656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-5874128018866656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-24475533411944.398</v>
      </c>
      <c r="L5728" s="444">
        <f t="shared" ca="1" si="212"/>
        <v>-5898603552278600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-5898603552278600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-24577514801160.832</v>
      </c>
      <c r="L5729" s="444">
        <f t="shared" ca="1" si="212"/>
        <v>-5923181067079761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-5923181067079761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-24679921112832.336</v>
      </c>
      <c r="L5730" s="444">
        <f t="shared" ca="1" si="212"/>
        <v>-5947860988192593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-5947860988192593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-24782754117469.137</v>
      </c>
      <c r="L5731" s="444">
        <f t="shared" ca="1" si="212"/>
        <v>-5972643742310062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-5972643742310062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-24886015592958.59</v>
      </c>
      <c r="L5732" s="444">
        <f t="shared" ca="1" si="212"/>
        <v>-5997529757903021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-5997529757903021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-24989707324595.922</v>
      </c>
      <c r="L5733" s="444">
        <f t="shared" ca="1" si="212"/>
        <v>-6022519465227617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-6022519465227617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-25093831105115.07</v>
      </c>
      <c r="L5734" s="444">
        <f t="shared" ca="1" si="212"/>
        <v>-6047613296332732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-6047613296332732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-25198388734719.715</v>
      </c>
      <c r="L5735" s="444">
        <f t="shared" ca="1" si="212"/>
        <v>-6072811685067452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-6072811685067452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-25303382021114.383</v>
      </c>
      <c r="L5736" s="444">
        <f t="shared" ca="1" si="212"/>
        <v>-6098115067088566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-6098115067088566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-25408812779535.691</v>
      </c>
      <c r="L5737" s="444">
        <f t="shared" ca="1" si="212"/>
        <v>-6123523879868102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-6123523879868102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-25514682832783.758</v>
      </c>
      <c r="L5738" s="444">
        <f t="shared" ca="1" si="212"/>
        <v>-6149038562700886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-6149038562700886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-25620994011253.691</v>
      </c>
      <c r="L5739" s="444">
        <f t="shared" ca="1" si="212"/>
        <v>-6174659556712140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-6174659556712140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-25727748152967.25</v>
      </c>
      <c r="L5740" s="444">
        <f t="shared" ca="1" si="212"/>
        <v>-6200387304865107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-6200387304865107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-25834947103604.613</v>
      </c>
      <c r="L5741" s="444">
        <f t="shared" ca="1" si="212"/>
        <v>-6226222251968712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-6226222251968712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-25942592716536.301</v>
      </c>
      <c r="L5742" s="444">
        <f t="shared" ca="1" si="212"/>
        <v>-6252164844685248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-6252164844685248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-26050686852855.199</v>
      </c>
      <c r="L5743" s="444">
        <f t="shared" ca="1" si="212"/>
        <v>-6278215531538103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-6278215531538103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-26159231381408.762</v>
      </c>
      <c r="L5744" s="444">
        <f t="shared" ca="1" si="212"/>
        <v>-6304374762919512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-6304374762919512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-26268228178831.301</v>
      </c>
      <c r="L5745" s="444">
        <f t="shared" ca="1" si="212"/>
        <v>-6330642991098343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-6330642991098343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-26377679129576.43</v>
      </c>
      <c r="L5746" s="444">
        <f t="shared" ca="1" si="212"/>
        <v>-6357020670227919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-6357020670227919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-26487586125949.664</v>
      </c>
      <c r="L5747" s="444">
        <f t="shared" ca="1" si="212"/>
        <v>-6383508256353869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-6383508256353869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-26597951068141.121</v>
      </c>
      <c r="L5748" s="444">
        <f t="shared" ca="1" si="212"/>
        <v>-6410106207422010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-6410106207422010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-26708775864258.375</v>
      </c>
      <c r="L5749" s="444">
        <f t="shared" ca="1" si="212"/>
        <v>-6436814983286268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-6436814983286268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-26820062430359.449</v>
      </c>
      <c r="L5750" s="444">
        <f t="shared" ca="1" si="212"/>
        <v>-6463635045716627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-6463635045716627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-26931812690485.945</v>
      </c>
      <c r="L5751" s="444">
        <f t="shared" ca="1" si="212"/>
        <v>-6490566858407113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-6490566858407113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-27044028576696.305</v>
      </c>
      <c r="L5752" s="444">
        <f t="shared" ca="1" si="212"/>
        <v>-6517610886983809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-6517610886983809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-27156712029099.203</v>
      </c>
      <c r="L5753" s="444">
        <f t="shared" ca="1" si="212"/>
        <v>-6544767599012908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-6544767599012908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-27269864995887.117</v>
      </c>
      <c r="L5754" s="444">
        <f t="shared" ca="1" si="212"/>
        <v>-6572037464008795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-6572037464008795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-27383489433369.98</v>
      </c>
      <c r="L5755" s="444">
        <f t="shared" ca="1" si="212"/>
        <v>-6599420953442165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-6599420953442165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-27497587306009.02</v>
      </c>
      <c r="L5756" s="444">
        <f t="shared" ca="1" si="212"/>
        <v>-6626918540748174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-6626918540748174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-27612160586450.727</v>
      </c>
      <c r="L5757" s="444">
        <f t="shared" ca="1" si="212"/>
        <v>-6654530701334625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-6654530701334625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-27727211255560.938</v>
      </c>
      <c r="L5758" s="444">
        <f t="shared" ca="1" si="212"/>
        <v>-6682257912590186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-6682257912590186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-27842741302459.109</v>
      </c>
      <c r="L5759" s="444">
        <f t="shared" ca="1" si="212"/>
        <v>-6710100653892645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-6710100653892645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-27958752724552.688</v>
      </c>
      <c r="L5760" s="444">
        <f t="shared" ca="1" si="212"/>
        <v>-6738059406617198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-6738059406617198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-28075247527571.656</v>
      </c>
      <c r="L5761" s="444">
        <f t="shared" ca="1" si="212"/>
        <v>-6766134654144770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-6766134654144770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-28192227725603.207</v>
      </c>
      <c r="L5762" s="444">
        <f t="shared" ca="1" si="212"/>
        <v>-6794326881870373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-6794326881870373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-28309695341126.555</v>
      </c>
      <c r="L5763" s="444">
        <f t="shared" ca="1" si="212"/>
        <v>-6822636577211500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-6822636577211500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-28427652405047.918</v>
      </c>
      <c r="L5764" s="444">
        <f t="shared" ca="1" si="212"/>
        <v>-6851064229616548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-6851064229616548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-28546100956735.617</v>
      </c>
      <c r="L5765" s="444">
        <f t="shared" ca="1" si="212"/>
        <v>-6879610330573284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-6879610330573284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-28665043044055.348</v>
      </c>
      <c r="L5766" s="444">
        <f t="shared" ca="1" si="212"/>
        <v>-6908275373617339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-6908275373617339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-28784480723405.578</v>
      </c>
      <c r="L5767" s="444">
        <f t="shared" ca="1" si="212"/>
        <v>-6937059854340745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-6937059854340745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-28904416059753.105</v>
      </c>
      <c r="L5768" s="444">
        <f t="shared" ca="1" si="212"/>
        <v>-6965964270400498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-6965964270400498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-29024851126668.742</v>
      </c>
      <c r="L5769" s="444">
        <f t="shared" ca="1" si="212"/>
        <v>-6994989121527167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-6994989121527167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-29145788006363.195</v>
      </c>
      <c r="L5770" s="444">
        <f t="shared" ca="1" si="212"/>
        <v>-7024134909533530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-7024134909533530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-29267228789723.043</v>
      </c>
      <c r="L5771" s="444">
        <f t="shared" ca="1" si="212"/>
        <v>-7053402138323253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-7053402138323253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-29389175576346.883</v>
      </c>
      <c r="L5772" s="444">
        <f t="shared" ca="1" si="212"/>
        <v>-7082791313899600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-7082791313899600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-29511630474581.668</v>
      </c>
      <c r="L5773" s="444">
        <f t="shared" ca="1" si="212"/>
        <v>-7112302944374182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-7112302944374182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-29634595601559.086</v>
      </c>
      <c r="L5774" s="444">
        <f t="shared" ca="1" si="212"/>
        <v>-7141937539975741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-7141937539975741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-29758073083232.25</v>
      </c>
      <c r="L5775" s="444">
        <f t="shared" ca="1" si="212"/>
        <v>-7171695613058973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-7171695613058973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-29882065054412.387</v>
      </c>
      <c r="L5776" s="444">
        <f t="shared" ca="1" si="212"/>
        <v>-7201577678113385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-7201577678113385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-30006573658805.773</v>
      </c>
      <c r="L5777" s="444">
        <f t="shared" ca="1" si="212"/>
        <v>-7231584251772191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-7231584251772191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-30131601049050.801</v>
      </c>
      <c r="L5778" s="444">
        <f t="shared" ca="1" si="212"/>
        <v>-7261715852821242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-7261715852821242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-30257149386755.172</v>
      </c>
      <c r="L5779" s="444">
        <f t="shared" ca="1" si="212"/>
        <v>-7291973002207997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-7291973002207997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-30383220842533.32</v>
      </c>
      <c r="L5780" s="444">
        <f t="shared" ca="1" si="212"/>
        <v>-7322356223050530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-7322356223050530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-30509817596043.875</v>
      </c>
      <c r="L5781" s="444">
        <f t="shared" ca="1" si="212"/>
        <v>-7352866040646574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-7352866040646574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-30636941836027.391</v>
      </c>
      <c r="L5782" s="444">
        <f t="shared" ca="1" si="212"/>
        <v>-7383502982482601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-7383502982482601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-30764595760344.172</v>
      </c>
      <c r="L5783" s="444">
        <f t="shared" ca="1" si="212"/>
        <v>-7414267578242945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-7414267578242945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-30892781576012.27</v>
      </c>
      <c r="L5784" s="444">
        <f t="shared" ca="1" si="212"/>
        <v>-7445160359818957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-7445160359818957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-31021501499245.656</v>
      </c>
      <c r="L5785" s="444">
        <f t="shared" ca="1" si="212"/>
        <v>-7476181861318203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-7476181861318203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-31150757755492.516</v>
      </c>
      <c r="L5786" s="444">
        <f t="shared" ca="1" si="212"/>
        <v>-7507332619073696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-7507332619073696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-31280552579473.734</v>
      </c>
      <c r="L5787" s="444">
        <f t="shared" ca="1" si="212"/>
        <v>-7538613171653170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-7538613171653170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-31410888215221.543</v>
      </c>
      <c r="L5788" s="444">
        <f t="shared" ca="1" si="212"/>
        <v>-7570024059868392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-7570024059868392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-31541766916118.301</v>
      </c>
      <c r="L5789" s="444">
        <f t="shared" ca="1" si="212"/>
        <v>-7601565826784510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-7601565826784510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-31673190944935.461</v>
      </c>
      <c r="L5790" s="444">
        <f t="shared" ca="1" si="212"/>
        <v>-7633239017729445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-7633239017729445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-31805162573872.684</v>
      </c>
      <c r="L5791" s="444">
        <f t="shared" ca="1" si="212"/>
        <v>-7665044180303318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-7665044180303318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-31937684084597.156</v>
      </c>
      <c r="L5792" s="444">
        <f t="shared" ca="1" si="212"/>
        <v>-7696981864387915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-7696981864387915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-32070757768282.984</v>
      </c>
      <c r="L5793" s="444">
        <f t="shared" ca="1" si="212"/>
        <v>-7729052622156198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-7729052622156198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-32204385925650.824</v>
      </c>
      <c r="L5794" s="444">
        <f t="shared" ca="1" si="212"/>
        <v>-7761257008081849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-7761257008081849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-32338570867007.703</v>
      </c>
      <c r="L5795" s="444">
        <f t="shared" ca="1" si="212"/>
        <v>-7793595578948857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-7793595578948857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-32473314912286.906</v>
      </c>
      <c r="L5796" s="444">
        <f t="shared" ca="1" si="212"/>
        <v>-7826068893861144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-7826068893861144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-32608620391088.094</v>
      </c>
      <c r="L5797" s="444">
        <f t="shared" ca="1" si="212"/>
        <v>-7858677514252232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-7858677514252232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-32744489642717.637</v>
      </c>
      <c r="L5798" s="444">
        <f t="shared" ca="1" si="212"/>
        <v>-7891422003894950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-7891422003894950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-32880925016228.957</v>
      </c>
      <c r="L5799" s="444">
        <f t="shared" ca="1" si="212"/>
        <v>-7924302928911179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-7924302928911179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-33017928870463.25</v>
      </c>
      <c r="L5800" s="444">
        <f t="shared" ca="1" si="212"/>
        <v>-7957320857781642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-7957320857781642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-33155503574090.18</v>
      </c>
      <c r="L5801" s="444">
        <f t="shared" ca="1" si="212"/>
        <v>-7990476361355732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-7990476361355732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-33293651505648.879</v>
      </c>
      <c r="L5802" s="444">
        <f t="shared" ca="1" si="212"/>
        <v>-8023770012861381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-8023770012861381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-33432375053589.086</v>
      </c>
      <c r="L5803" s="444">
        <f t="shared" ca="1" si="212"/>
        <v>-8057202387914970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-8057202387914970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-33571676616312.375</v>
      </c>
      <c r="L5804" s="444">
        <f t="shared" ca="1" si="212"/>
        <v>-8090774064531282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-8090774064531282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-33711558602213.676</v>
      </c>
      <c r="L5805" s="444">
        <f t="shared" ca="1" si="212"/>
        <v>-8124485623133496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-8124485623133496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-33852023429722.895</v>
      </c>
      <c r="L5806" s="444">
        <f t="shared" ca="1" si="212"/>
        <v>-8158337646563219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-8158337646563219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-33993073527346.746</v>
      </c>
      <c r="L5807" s="444">
        <f t="shared" ca="1" si="212"/>
        <v>-8192330720090566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-8192330720090566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-34134711333710.691</v>
      </c>
      <c r="L5808" s="444">
        <f t="shared" ca="1" si="212"/>
        <v>-8226465431424277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-8226465431424277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-34276939297601.148</v>
      </c>
      <c r="L5809" s="444">
        <f t="shared" ca="1" si="212"/>
        <v>-8260742370721878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-8260742370721878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-34419759878007.828</v>
      </c>
      <c r="L5810" s="444">
        <f t="shared" ca="1" si="212"/>
        <v>-8295162130599886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-8295162130599886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-34563175544166.188</v>
      </c>
      <c r="L5811" s="444">
        <f t="shared" ca="1" si="212"/>
        <v>-8329725306144052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-8329725306144052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-34707188775600.211</v>
      </c>
      <c r="L5812" s="444">
        <f t="shared" ca="1" si="212"/>
        <v>-8364432494919652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-8364432494919652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-34851802062165.215</v>
      </c>
      <c r="L5813" s="444">
        <f t="shared" ca="1" si="212"/>
        <v>-8399284296981817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-8399284296981817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-34997017904090.902</v>
      </c>
      <c r="L5814" s="444">
        <f t="shared" ca="1" si="212"/>
        <v>-8434281314885908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-8434281314885908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-35142838812024.617</v>
      </c>
      <c r="L5815" s="444">
        <f t="shared" ca="1" si="212"/>
        <v>-8469424153697933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-8469424153697933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-35289267307074.719</v>
      </c>
      <c r="L5816" s="444">
        <f t="shared" ca="1" si="212"/>
        <v>-8504713421005008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-8504713421005008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-35436305920854.203</v>
      </c>
      <c r="L5817" s="444">
        <f t="shared" ca="1" si="212"/>
        <v>-8540149726925862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-8540149726925862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-35583957195524.422</v>
      </c>
      <c r="L5818" s="444">
        <f t="shared" ca="1" si="212"/>
        <v>-8575733684121386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-8575733684121386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-35732223683839.109</v>
      </c>
      <c r="L5819" s="444">
        <f t="shared" ca="1" si="212"/>
        <v>-8611465907805225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-8611465907805225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-35881107949188.438</v>
      </c>
      <c r="L5820" s="444">
        <f t="shared" ca="1" si="212"/>
        <v>-8647347015754413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-8647347015754413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-36030612565643.391</v>
      </c>
      <c r="L5821" s="444">
        <f t="shared" ca="1" si="212"/>
        <v>-8683377628320056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-8683377628320056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-36180740118000.234</v>
      </c>
      <c r="L5822" s="444">
        <f t="shared" ca="1" si="212"/>
        <v>-8719558368438056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-8719558368438056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-36331493201825.234</v>
      </c>
      <c r="L5823" s="444">
        <f t="shared" ca="1" si="212"/>
        <v>-8755889861639881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-8755889861639881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-36482874423499.508</v>
      </c>
      <c r="L5824" s="444">
        <f t="shared" ca="1" si="212"/>
        <v>-8792372736063381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-8792372736063381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-36634886400264.086</v>
      </c>
      <c r="L5825" s="444">
        <f t="shared" ca="1" si="212"/>
        <v>-8829007622463645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-8829007622463645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-36787531760265.188</v>
      </c>
      <c r="L5826" s="444">
        <f t="shared" ca="1" si="212"/>
        <v>-8865795154223910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-8865795154223910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-36940813142599.625</v>
      </c>
      <c r="L5827" s="444">
        <f t="shared" ca="1" si="212"/>
        <v>-8902735967366510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-8902735967366510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-37094733197360.453</v>
      </c>
      <c r="L5828" s="444">
        <f t="shared" ca="1" si="212"/>
        <v>-8939830700563870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-8939830700563870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-37249294585682.789</v>
      </c>
      <c r="L5829" s="444">
        <f t="shared" ca="1" si="212"/>
        <v>-8977079995149553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-8977079995149553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-37404499979789.805</v>
      </c>
      <c r="L5830" s="444">
        <f t="shared" ca="1" si="212"/>
        <v>-9014484495129342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-9014484495129342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-37560352063038.922</v>
      </c>
      <c r="L5831" s="444">
        <f t="shared" ca="1" si="212"/>
        <v>-9052044847192380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-9052044847192380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-37716853529968.25</v>
      </c>
      <c r="L5832" s="444">
        <f t="shared" ca="1" si="212"/>
        <v>-9089761700722348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-9089761700722348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-37874007086343.117</v>
      </c>
      <c r="L5833" s="444">
        <f t="shared" ca="1" si="212"/>
        <v>-9127635707808692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-9127635707808692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-38031815449202.883</v>
      </c>
      <c r="L5834" s="444">
        <f t="shared" ca="1" si="212"/>
        <v>-9165667523257894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-9165667523257894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-38190281346907.891</v>
      </c>
      <c r="L5835" s="444">
        <f t="shared" ca="1" si="212"/>
        <v>-9203857804604802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-9203857804604802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-38349407519186.672</v>
      </c>
      <c r="L5836" s="444">
        <f t="shared" ca="1" si="212"/>
        <v>-9242207212123988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-9242207212123988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-38509196717183.281</v>
      </c>
      <c r="L5837" s="444">
        <f t="shared" ca="1" si="212"/>
        <v>-9280716408841172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-9280716408841172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-38669651703504.883</v>
      </c>
      <c r="L5838" s="444">
        <f t="shared" ca="1" si="212"/>
        <v>-9319386060544676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-9319386060544676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-38830775252269.484</v>
      </c>
      <c r="L5839" s="444">
        <f t="shared" ca="1" si="212"/>
        <v>-9358216835796946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-9358216835796946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-38992570149153.938</v>
      </c>
      <c r="L5840" s="444">
        <f t="shared" ca="1" si="212"/>
        <v>-9397209405946100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-9397209405946100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-39155039191442.086</v>
      </c>
      <c r="L5841" s="444">
        <f t="shared" ca="1" si="212"/>
        <v>-9436364445137542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-9436364445137542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-39318185188073.094</v>
      </c>
      <c r="L5842" s="444">
        <f t="shared" ca="1" si="212"/>
        <v>-9475682630325616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-9475682630325616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-39482010959690.063</v>
      </c>
      <c r="L5843" s="444">
        <f t="shared" ca="1" si="212"/>
        <v>-9515164641285306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-9515164641285306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-39646519338688.773</v>
      </c>
      <c r="L5844" s="444">
        <f t="shared" ca="1" si="212"/>
        <v>-9554811160623994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-9554811160623994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-39811713169266.641</v>
      </c>
      <c r="L5845" s="444">
        <f t="shared" ca="1" si="212"/>
        <v>-9594622873793260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-9594622873793260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-39977595307471.914</v>
      </c>
      <c r="L5846" s="444">
        <f t="shared" ca="1" si="212"/>
        <v>-9634600469100732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-9634600469100732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-40144168621253.047</v>
      </c>
      <c r="L5847" s="444">
        <f t="shared" ca="1" si="212"/>
        <v>-9674744637721986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-9674744637721986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-40311435990508.273</v>
      </c>
      <c r="L5848" s="444">
        <f t="shared" ca="1" si="212"/>
        <v>-9715056073712494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-9715056073712494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-40479400307135.391</v>
      </c>
      <c r="L5849" s="444">
        <f t="shared" ca="1" si="212"/>
        <v>-9755535474019630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-9755535474019630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-40648064475081.789</v>
      </c>
      <c r="L5850" s="444">
        <f t="shared" ca="1" si="212"/>
        <v>-9796183538494712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-9796183538494712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-40817431410394.633</v>
      </c>
      <c r="L5851" s="444">
        <f t="shared" ca="1" si="212"/>
        <v>-9837000969905106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-9837000969905106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-40987504041271.273</v>
      </c>
      <c r="L5852" s="444">
        <f t="shared" ca="1" si="212"/>
        <v>-9877988473946378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-9877988473946378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-41158285308109.906</v>
      </c>
      <c r="L5853" s="444">
        <f t="shared" ca="1" si="212"/>
        <v>-9919146759254488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-9919146759254488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-41329778163560.367</v>
      </c>
      <c r="L5854" s="444">
        <f t="shared" ca="1" si="212"/>
        <v>-9960476537418048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-9960476537418048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-41501985572575.203</v>
      </c>
      <c r="L5855" s="444">
        <f t="shared" ca="1" si="212"/>
        <v>-1.0001978522990624E+16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-1.0001978522990624E+16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-41674910512460.93</v>
      </c>
      <c r="L5856" s="444">
        <f t="shared" ca="1" si="212"/>
        <v>-1.0043653433503084E+16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-1.0043653433503084E+16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-41848555972929.516</v>
      </c>
      <c r="L5857" s="444">
        <f t="shared" ca="1" si="212"/>
        <v>-1.0085501989476014E+16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-1.0085501989476014E+16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-42022924956150.055</v>
      </c>
      <c r="L5858" s="444">
        <f t="shared" ca="1" si="212"/>
        <v>-1.0127524914432164E+16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-1.0127524914432164E+16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-42198020476800.68</v>
      </c>
      <c r="L5859" s="444">
        <f t="shared" ca="1" si="212"/>
        <v>-1.0169722934908964E+16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-1.0169722934908964E+16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-42373845562120.68</v>
      </c>
      <c r="L5860" s="444">
        <f t="shared" ca="1" si="212"/>
        <v>-1.0212096780471084E+16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-1.0212096780471084E+16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-42550403251962.852</v>
      </c>
      <c r="L5861" s="444">
        <f t="shared" ca="1" si="212"/>
        <v>-1.0254647183723046E+16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-1.0254647183723046E+16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-42727696598846.023</v>
      </c>
      <c r="L5862" s="444">
        <f t="shared" ca="1" si="212"/>
        <v>-1.0297374880321892E+16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-1.0297374880321892E+16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-42905728668007.883</v>
      </c>
      <c r="L5863" s="444">
        <f t="shared" ca="1" si="212"/>
        <v>-1.03402806089899E+16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-1.03402806089899E+16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-43084502537457.914</v>
      </c>
      <c r="L5864" s="444">
        <f t="shared" ca="1" si="212"/>
        <v>-1.0383365111527358E+16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-1.0383365111527358E+16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-43264021298030.656</v>
      </c>
      <c r="L5865" s="444">
        <f t="shared" ca="1" si="212"/>
        <v>-1.0426629132825388E+16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-1.0426629132825388E+16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-43444288053439.117</v>
      </c>
      <c r="L5866" s="444">
        <f t="shared" ca="1" si="212"/>
        <v>-1.0470073420878828E+16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-1.0470073420878828E+16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-43625305920328.453</v>
      </c>
      <c r="L5867" s="444">
        <f t="shared" ca="1" si="212"/>
        <v>-1.0513698726799156E+16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-1.0513698726799156E+16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-43807078028329.813</v>
      </c>
      <c r="L5868" s="444">
        <f t="shared" ca="1" si="212"/>
        <v>-1.0557505804827486E+16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-1.0557505804827486E+16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-43989607520114.523</v>
      </c>
      <c r="L5869" s="444">
        <f t="shared" ca="1" si="212"/>
        <v>-1.06014954123476E+16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-1.06014954123476E+16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-44172897551448.336</v>
      </c>
      <c r="L5870" s="444">
        <f t="shared" ca="1" si="212"/>
        <v>-1.0645668309899048E+16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-1.0645668309899048E+16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-44356951291246.031</v>
      </c>
      <c r="L5871" s="444">
        <f t="shared" ca="1" si="212"/>
        <v>-1.0690025261190294E+16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-1.0690025261190294E+16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-44541771921626.227</v>
      </c>
      <c r="L5872" s="444">
        <f t="shared" ca="1" si="212"/>
        <v>-1.073456703311192E+16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-1.073456703311192E+16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-44727362637966.336</v>
      </c>
      <c r="L5873" s="444">
        <f t="shared" ref="L5873:L6127" ca="1" si="217">I5873-J5873+K5873</f>
        <v>-1.0779294395749886E+16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-1.0779294395749886E+16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-44913726648957.859</v>
      </c>
      <c r="L5874" s="444">
        <f t="shared" ca="1" si="217"/>
        <v>-1.0824208122398844E+16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-1.0824208122398844E+16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-45100867176661.852</v>
      </c>
      <c r="L5875" s="444">
        <f t="shared" ca="1" si="217"/>
        <v>-1.0869308989575506E+16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-1.0869308989575506E+16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-45288787456564.609</v>
      </c>
      <c r="L5876" s="444">
        <f t="shared" ca="1" si="217"/>
        <v>-1.091459777703207E+16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-1.091459777703207E+16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-45477490737633.625</v>
      </c>
      <c r="L5877" s="444">
        <f t="shared" ca="1" si="217"/>
        <v>-1.0960075267769704E+16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-1.0960075267769704E+16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-45666980282373.766</v>
      </c>
      <c r="L5878" s="444">
        <f t="shared" ca="1" si="217"/>
        <v>-1.1005742248052078E+16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-1.1005742248052078E+16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-45857259366883.656</v>
      </c>
      <c r="L5879" s="444">
        <f t="shared" ca="1" si="217"/>
        <v>-1.1051599507418962E+16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-1.1051599507418962E+16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-46048331280912.344</v>
      </c>
      <c r="L5880" s="444">
        <f t="shared" ca="1" si="217"/>
        <v>-1.1097647838699874E+16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-1.1097647838699874E+16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-46240199327916.141</v>
      </c>
      <c r="L5881" s="444">
        <f t="shared" ca="1" si="217"/>
        <v>-1.114388803802779E+16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-1.114388803802779E+16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-46432866825115.789</v>
      </c>
      <c r="L5882" s="444">
        <f t="shared" ca="1" si="217"/>
        <v>-1.1190320904852906E+16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-1.1190320904852906E+16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-46626337103553.773</v>
      </c>
      <c r="L5883" s="444">
        <f t="shared" ca="1" si="217"/>
        <v>-1.123694724195646E+16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-1.123694724195646E+16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-46820613508151.914</v>
      </c>
      <c r="L5884" s="444">
        <f t="shared" ca="1" si="217"/>
        <v>-1.1283767855464612E+16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-1.1283767855464612E+16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-47015699397769.219</v>
      </c>
      <c r="L5885" s="444">
        <f t="shared" ca="1" si="217"/>
        <v>-1.1330783554862382E+16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-1.1330783554862382E+16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-47211598145259.922</v>
      </c>
      <c r="L5886" s="444">
        <f t="shared" ca="1" si="217"/>
        <v>-1.1377995153007642E+16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-1.1377995153007642E+16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-47408313137531.844</v>
      </c>
      <c r="L5887" s="444">
        <f t="shared" ca="1" si="217"/>
        <v>-1.1425403466145174E+16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-1.1425403466145174E+16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-47605847775604.891</v>
      </c>
      <c r="L5888" s="444">
        <f t="shared" ca="1" si="217"/>
        <v>-1.1473009313920778E+16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-1.1473009313920778E+16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-47804205474669.906</v>
      </c>
      <c r="L5889" s="444">
        <f t="shared" ca="1" si="217"/>
        <v>-1.1520813519395448E+16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-1.1520813519395448E+16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-48003389664147.703</v>
      </c>
      <c r="L5890" s="444">
        <f t="shared" ca="1" si="217"/>
        <v>-1.1568816909059596E+16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-1.1568816909059596E+16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-48203403787748.313</v>
      </c>
      <c r="L5891" s="444">
        <f t="shared" ca="1" si="217"/>
        <v>-1.1617020312847344E+16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-1.1617020312847344E+16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-48404251303530.602</v>
      </c>
      <c r="L5892" s="444">
        <f t="shared" ca="1" si="217"/>
        <v>-1.1665424564150874E+16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-1.1665424564150874E+16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-48605935683961.977</v>
      </c>
      <c r="L5893" s="444">
        <f t="shared" ca="1" si="217"/>
        <v>-1.1714030499834836E+16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-1.1714030499834836E+16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-48808460415978.484</v>
      </c>
      <c r="L5894" s="444">
        <f t="shared" ca="1" si="217"/>
        <v>-1.1762838960250814E+16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-1.1762838960250814E+16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-49011829001045.055</v>
      </c>
      <c r="L5895" s="444">
        <f t="shared" ca="1" si="217"/>
        <v>-1.181185078925186E+16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-1.181185078925186E+16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-49216044955216.086</v>
      </c>
      <c r="L5896" s="444">
        <f t="shared" ca="1" si="217"/>
        <v>-1.1861066834207076E+16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-1.1861066834207076E+16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-49421111809196.148</v>
      </c>
      <c r="L5897" s="444">
        <f t="shared" ca="1" si="217"/>
        <v>-1.1910487946016272E+16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-1.1910487946016272E+16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-49627033108401.133</v>
      </c>
      <c r="L5898" s="444">
        <f t="shared" ca="1" si="217"/>
        <v>-1.1960114979124674E+16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-1.1960114979124674E+16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-49833812413019.477</v>
      </c>
      <c r="L5899" s="444">
        <f t="shared" ca="1" si="217"/>
        <v>-1.2009948791537694E+16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-1.2009948791537694E+16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-50041453298073.727</v>
      </c>
      <c r="L5900" s="444">
        <f t="shared" ca="1" si="217"/>
        <v>-1.2059990244835768E+16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-1.2059990244835768E+16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-50249959353482.367</v>
      </c>
      <c r="L5901" s="444">
        <f t="shared" ca="1" si="217"/>
        <v>-1.211024020418925E+16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-1.211024020418925E+16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-50459334184121.875</v>
      </c>
      <c r="L5902" s="444">
        <f t="shared" ca="1" si="217"/>
        <v>-1.2160699538373372E+16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-1.2160699538373372E+16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-50669581409889.047</v>
      </c>
      <c r="L5903" s="444">
        <f t="shared" ca="1" si="217"/>
        <v>-1.2211369119783262E+16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-1.2211369119783262E+16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-50880704665763.594</v>
      </c>
      <c r="L5904" s="444">
        <f t="shared" ca="1" si="217"/>
        <v>-1.2262249824449026E+16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-1.2262249824449026E+16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-51092707601870.938</v>
      </c>
      <c r="L5905" s="444">
        <f t="shared" ca="1" si="217"/>
        <v>-1.2313342532050896E+16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-1.2313342532050896E+16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-51305593883545.398</v>
      </c>
      <c r="L5906" s="444">
        <f t="shared" ca="1" si="217"/>
        <v>-1.2364648125934442E+16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-1.2364648125934442E+16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-51519367191393.508</v>
      </c>
      <c r="L5907" s="444">
        <f t="shared" ca="1" si="217"/>
        <v>-1.2416167493125836E+16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-1.2416167493125836E+16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-51734031221357.648</v>
      </c>
      <c r="L5908" s="444">
        <f t="shared" ca="1" si="217"/>
        <v>-1.2467901524347194E+16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-1.2467901524347194E+16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-51949589684779.977</v>
      </c>
      <c r="L5909" s="444">
        <f t="shared" ca="1" si="217"/>
        <v>-1.2519851114031974E+16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-1.2519851114031974E+16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-52166046308466.555</v>
      </c>
      <c r="L5910" s="444">
        <f t="shared" ca="1" si="217"/>
        <v>-1.257201716034044E+16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-1.257201716034044E+16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-52383404834751.836</v>
      </c>
      <c r="L5911" s="444">
        <f t="shared" ca="1" si="217"/>
        <v>-1.2624400565175192E+16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-1.2624400565175192E+16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-52601669021563.297</v>
      </c>
      <c r="L5912" s="444">
        <f t="shared" ca="1" si="217"/>
        <v>-1.2677002234196756E+16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-1.2677002234196756E+16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-52820842642486.484</v>
      </c>
      <c r="L5913" s="444">
        <f t="shared" ca="1" si="217"/>
        <v>-1.2729823076839242E+16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-1.2729823076839242E+16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-53040929486830.172</v>
      </c>
      <c r="L5914" s="444">
        <f t="shared" ca="1" si="217"/>
        <v>-1.2782864006326072E+16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-1.2782864006326072E+16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-53261933359691.969</v>
      </c>
      <c r="L5915" s="444">
        <f t="shared" ca="1" si="217"/>
        <v>-1.2836125939685764E+16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-1.2836125939685764E+16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-53483858082024.016</v>
      </c>
      <c r="L5916" s="444">
        <f t="shared" ca="1" si="217"/>
        <v>-1.2889609797767788E+16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-1.2889609797767788E+16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-53706707490699.117</v>
      </c>
      <c r="L5917" s="444">
        <f t="shared" ca="1" si="217"/>
        <v>-1.2943316505258488E+16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-1.2943316505258488E+16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-53930485438577.031</v>
      </c>
      <c r="L5918" s="444">
        <f t="shared" ca="1" si="217"/>
        <v>-1.2997246990697066E+16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-1.2997246990697066E+16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-54155195794571.109</v>
      </c>
      <c r="L5919" s="444">
        <f t="shared" ca="1" si="217"/>
        <v>-1.3051402186491638E+16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-1.3051402186491638E+16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-54380842443715.156</v>
      </c>
      <c r="L5920" s="444">
        <f t="shared" ca="1" si="217"/>
        <v>-1.3105783028935354E+16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-1.3105783028935354E+16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-54607429287230.641</v>
      </c>
      <c r="L5921" s="444">
        <f t="shared" ca="1" si="217"/>
        <v>-1.3160390458222584E+16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-1.3160390458222584E+16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-54834960242594.102</v>
      </c>
      <c r="L5922" s="444">
        <f t="shared" ca="1" si="217"/>
        <v>-1.3215225418465178E+16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-1.3215225418465178E+16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-55063439243604.906</v>
      </c>
      <c r="L5923" s="444">
        <f t="shared" ca="1" si="217"/>
        <v>-1.3270288857708782E+16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-1.3270288857708782E+16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-55292870240453.258</v>
      </c>
      <c r="L5924" s="444">
        <f t="shared" ca="1" si="217"/>
        <v>-1.3325581727949236E+16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-1.3325581727949236E+16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-55523257199788.484</v>
      </c>
      <c r="L5925" s="444">
        <f t="shared" ca="1" si="217"/>
        <v>-1.3381104985149024E+16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-1.3381104985149024E+16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-55754604104787.602</v>
      </c>
      <c r="L5926" s="444">
        <f t="shared" ca="1" si="217"/>
        <v>-1.3436859589253812E+16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-1.3436859589253812E+16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-55986914955224.219</v>
      </c>
      <c r="L5927" s="444">
        <f t="shared" ca="1" si="217"/>
        <v>-1.3492846504209036E+16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-1.3492846504209036E+16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-56220193767537.648</v>
      </c>
      <c r="L5928" s="444">
        <f t="shared" ca="1" si="217"/>
        <v>-1.3549066697976574E+16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-1.3549066697976574E+16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-56454444574902.391</v>
      </c>
      <c r="L5929" s="444">
        <f t="shared" ca="1" si="217"/>
        <v>-1.3605521142551476E+16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-1.3605521142551476E+16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-56689671427297.813</v>
      </c>
      <c r="L5930" s="444">
        <f t="shared" ca="1" si="217"/>
        <v>-1.3662210813978774E+16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-1.3662210813978774E+16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-56925878391578.227</v>
      </c>
      <c r="L5931" s="444">
        <f t="shared" ca="1" si="217"/>
        <v>-1.3719136692370352E+16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-1.3719136692370352E+16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-57163069551543.133</v>
      </c>
      <c r="L5932" s="444">
        <f t="shared" ca="1" si="217"/>
        <v>-1.3776299761921896E+16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-1.3776299761921896E+16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-57401249008007.898</v>
      </c>
      <c r="L5933" s="444">
        <f t="shared" ca="1" si="217"/>
        <v>-1.3833701010929904E+16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-1.3833701010929904E+16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-57640420878874.602</v>
      </c>
      <c r="L5934" s="444">
        <f t="shared" ca="1" si="217"/>
        <v>-1.3891341431808778E+16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-1.3891341431808778E+16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-57880589299203.242</v>
      </c>
      <c r="L5935" s="444">
        <f t="shared" ca="1" si="217"/>
        <v>-1.3949222021107982E+16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-1.3949222021107982E+16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-58121758421283.258</v>
      </c>
      <c r="L5936" s="444">
        <f t="shared" ca="1" si="217"/>
        <v>-1.4007343779529266E+16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-1.4007343779529266E+16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-58363932414705.273</v>
      </c>
      <c r="L5937" s="444">
        <f t="shared" ca="1" si="217"/>
        <v>-1.4065707711943972E+16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-1.4065707711943972E+16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-58607115466433.227</v>
      </c>
      <c r="L5938" s="444">
        <f t="shared" ca="1" si="217"/>
        <v>-1.4124314827410406E+16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-1.4124314827410406E+16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-58851311780876.688</v>
      </c>
      <c r="L5939" s="444">
        <f t="shared" ca="1" si="217"/>
        <v>-1.4183166139191282E+16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-1.4183166139191282E+16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-59096525579963.672</v>
      </c>
      <c r="L5940" s="444">
        <f t="shared" ca="1" si="217"/>
        <v>-1.4242262664771246E+16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-1.4242262664771246E+16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-59342761103213.531</v>
      </c>
      <c r="L5941" s="444">
        <f t="shared" ca="1" si="217"/>
        <v>-1.430160542587446E+16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-1.430160542587446E+16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-59590022607810.242</v>
      </c>
      <c r="L5942" s="444">
        <f t="shared" ca="1" si="217"/>
        <v>-1.436119544848227E+16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-1.436119544848227E+16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-59838314368676.125</v>
      </c>
      <c r="L5943" s="444">
        <f t="shared" ca="1" si="217"/>
        <v>-1.4421033762850946E+16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-1.4421033762850946E+16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-60087640678545.609</v>
      </c>
      <c r="L5944" s="444">
        <f t="shared" ca="1" si="217"/>
        <v>-1.4481121403529492E+16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-1.4481121403529492E+16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-60338005848039.547</v>
      </c>
      <c r="L5945" s="444">
        <f t="shared" ca="1" si="217"/>
        <v>-1.4541459409377532E+16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-1.4541459409377532E+16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-60589414205739.719</v>
      </c>
      <c r="L5946" s="444">
        <f t="shared" ca="1" si="217"/>
        <v>-1.4602048823583272E+16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-1.4602048823583272E+16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-60841870098263.633</v>
      </c>
      <c r="L5947" s="444">
        <f t="shared" ca="1" si="217"/>
        <v>-1.4662890693681536E+16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-1.4662890693681536E+16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-61095377890339.727</v>
      </c>
      <c r="L5948" s="444">
        <f t="shared" ca="1" si="217"/>
        <v>-1.4723986071571876E+16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-1.4723986071571876E+16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-61349941964882.813</v>
      </c>
      <c r="L5949" s="444">
        <f t="shared" ca="1" si="217"/>
        <v>-1.4785336013536758E+16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-1.4785336013536758E+16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-61605566723069.82</v>
      </c>
      <c r="L5950" s="444">
        <f t="shared" ca="1" si="217"/>
        <v>-1.4846941580259828E+16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-1.4846941580259828E+16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-61862256584415.945</v>
      </c>
      <c r="L5951" s="444">
        <f t="shared" ca="1" si="217"/>
        <v>-1.4908803836844244E+16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-1.4908803836844244E+16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-62120015986851.016</v>
      </c>
      <c r="L5952" s="444">
        <f t="shared" ca="1" si="217"/>
        <v>-1.4970923852831096E+16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-1.4970923852831096E+16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-62378849386796.234</v>
      </c>
      <c r="L5953" s="444">
        <f t="shared" ca="1" si="217"/>
        <v>-1.5033302702217892E+16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-1.5033302702217892E+16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-62638761259241.227</v>
      </c>
      <c r="L5954" s="444">
        <f t="shared" ca="1" si="217"/>
        <v>-1.5095941463477134E+16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-1.5095941463477134E+16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-62899756097821.391</v>
      </c>
      <c r="L5955" s="444">
        <f t="shared" ca="1" si="217"/>
        <v>-1.5158841219574956E+16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-1.5158841219574956E+16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-63161838414895.656</v>
      </c>
      <c r="L5956" s="444">
        <f t="shared" ca="1" si="217"/>
        <v>-1.5222003057989852E+16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-1.5222003057989852E+16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-63425012741624.391</v>
      </c>
      <c r="L5957" s="444">
        <f t="shared" ca="1" si="217"/>
        <v>-1.5285428070731476E+16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-1.5285428070731476E+16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-63689283628047.813</v>
      </c>
      <c r="L5958" s="444">
        <f t="shared" ca="1" si="217"/>
        <v>-1.5349117354359524E+16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-1.5349117354359524E+16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-63954655643164.672</v>
      </c>
      <c r="L5959" s="444">
        <f t="shared" ca="1" si="217"/>
        <v>-1.5413072010002688E+16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-1.5413072010002688E+16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-64221133375011.195</v>
      </c>
      <c r="L5960" s="444">
        <f t="shared" ca="1" si="217"/>
        <v>-1.54772931433777E+16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-1.54772931433777E+16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-64488721430740.414</v>
      </c>
      <c r="L5961" s="444">
        <f t="shared" ca="1" si="217"/>
        <v>-1.554178186480844E+16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-1.554178186480844E+16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-64757424436701.844</v>
      </c>
      <c r="L5962" s="444">
        <f t="shared" ca="1" si="217"/>
        <v>-1.5606539289245142E+16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-1.5606539289245142E+16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-65027247038521.414</v>
      </c>
      <c r="L5963" s="444">
        <f t="shared" ca="1" si="217"/>
        <v>-1.5671566536283664E+16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-1.5671566536283664E+16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-65298193901181.93</v>
      </c>
      <c r="L5964" s="444">
        <f t="shared" ca="1" si="217"/>
        <v>-1.5736864730184846E+16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-1.5736864730184846E+16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-65570269709103.523</v>
      </c>
      <c r="L5965" s="444">
        <f t="shared" ca="1" si="217"/>
        <v>-1.580243499989395E+16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-1.580243499989395E+16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-65843479166224.781</v>
      </c>
      <c r="L5966" s="444">
        <f t="shared" ca="1" si="217"/>
        <v>-1.5868278479060174E+16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-1.5868278479060174E+16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-66117826996084.055</v>
      </c>
      <c r="L5967" s="444">
        <f t="shared" ca="1" si="217"/>
        <v>-1.5934396306056258E+16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-1.5934396306056258E+16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-66393317941901.07</v>
      </c>
      <c r="L5968" s="444">
        <f t="shared" ca="1" si="217"/>
        <v>-1.600078962399816E+16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-1.600078962399816E+16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-66669956766659</v>
      </c>
      <c r="L5969" s="444">
        <f t="shared" ca="1" si="217"/>
        <v>-1.606745958076482E+16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-1.606745958076482E+16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-66947748253186.75</v>
      </c>
      <c r="L5970" s="444">
        <f t="shared" ca="1" si="217"/>
        <v>-1.6134407329018006E+16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-1.6134407329018006E+16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-67226697204241.688</v>
      </c>
      <c r="L5971" s="444">
        <f t="shared" ca="1" si="217"/>
        <v>-1.6201634026222248E+16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-1.6201634026222248E+16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-67506808442592.695</v>
      </c>
      <c r="L5972" s="444">
        <f t="shared" ca="1" si="217"/>
        <v>-1.626914083466484E+16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-1.626914083466484E+16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-67788086811103.508</v>
      </c>
      <c r="L5973" s="444">
        <f t="shared" ca="1" si="217"/>
        <v>-1.6336928921475944E+16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-1.6336928921475944E+16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-68070537172816.43</v>
      </c>
      <c r="L5974" s="444">
        <f t="shared" ca="1" si="217"/>
        <v>-1.640499945864876E+16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-1.640499945864876E+16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-68354164411036.508</v>
      </c>
      <c r="L5975" s="444">
        <f t="shared" ca="1" si="217"/>
        <v>-1.6473353623059796E+16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-1.6473353623059796E+16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-68638973429415.805</v>
      </c>
      <c r="L5976" s="444">
        <f t="shared" ca="1" si="217"/>
        <v>-1.6541992596489212E+16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-1.6541992596489212E+16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-68924969152038.383</v>
      </c>
      <c r="L5977" s="444">
        <f t="shared" ca="1" si="217"/>
        <v>-1.661091756564125E+16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-1.661091756564125E+16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-69212156523505.211</v>
      </c>
      <c r="L5978" s="444">
        <f t="shared" ca="1" si="217"/>
        <v>-1.6680129722164756E+16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-1.6680129722164756E+16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-69500540509019.805</v>
      </c>
      <c r="L5979" s="444">
        <f t="shared" ca="1" si="217"/>
        <v>-1.6749630262673776E+16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-1.6749630262673776E+16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-69790126094474.063</v>
      </c>
      <c r="L5980" s="444">
        <f t="shared" ca="1" si="217"/>
        <v>-1.681942038876825E+16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-1.681942038876825E+16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-70080918286534.375</v>
      </c>
      <c r="L5981" s="444">
        <f t="shared" ca="1" si="217"/>
        <v>-1.6889501307054784E+16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-1.6889501307054784E+16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-70372922112728.266</v>
      </c>
      <c r="L5982" s="444">
        <f t="shared" ca="1" si="217"/>
        <v>-1.6959874229167512E+16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-1.6959874229167512E+16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-70666142621531.297</v>
      </c>
      <c r="L5983" s="444">
        <f t="shared" ca="1" si="217"/>
        <v>-1.7030540371789044E+16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-1.7030540371789044E+16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-70960584882454.344</v>
      </c>
      <c r="L5984" s="444">
        <f t="shared" ca="1" si="217"/>
        <v>-1.7101500956671498E+16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-1.7101500956671498E+16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-71256253986131.234</v>
      </c>
      <c r="L5985" s="444">
        <f t="shared" ca="1" si="217"/>
        <v>-1.717275721065763E+16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-1.717275721065763E+16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-71553155044406.781</v>
      </c>
      <c r="L5986" s="444">
        <f t="shared" ca="1" si="217"/>
        <v>-1.7244310365702036E+16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-1.7244310365702036E+16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-71851293190425.156</v>
      </c>
      <c r="L5987" s="444">
        <f t="shared" ca="1" si="217"/>
        <v>-1.7316161658892462E+16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-1.7316161658892462E+16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-72150673578718.578</v>
      </c>
      <c r="L5988" s="444">
        <f t="shared" ca="1" si="217"/>
        <v>-1.738831233247118E+16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-1.738831233247118E+16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-72451301385296.594</v>
      </c>
      <c r="L5989" s="444">
        <f t="shared" ca="1" si="217"/>
        <v>-1.7460763633856476E+16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-1.7460763633856476E+16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-72753181807735.313</v>
      </c>
      <c r="L5990" s="444">
        <f t="shared" ca="1" si="217"/>
        <v>-1.7533516815664212E+16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-1.7533516815664212E+16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-73056320065267.547</v>
      </c>
      <c r="L5991" s="444">
        <f t="shared" ca="1" si="217"/>
        <v>-1.760657313572948E+16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-1.760657313572948E+16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-73360721398872.828</v>
      </c>
      <c r="L5992" s="444">
        <f t="shared" ca="1" si="217"/>
        <v>-1.7679933857128352E+16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-1.7679933857128352E+16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-73666391071368.141</v>
      </c>
      <c r="L5993" s="444">
        <f t="shared" ca="1" si="217"/>
        <v>-1.775360024819972E+16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-1.775360024819972E+16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-73973334367498.828</v>
      </c>
      <c r="L5994" s="444">
        <f t="shared" ca="1" si="217"/>
        <v>-1.7827573582567218E+16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-1.7827573582567218E+16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-74281556594030.078</v>
      </c>
      <c r="L5995" s="444">
        <f t="shared" ca="1" si="217"/>
        <v>-1.7901855139161248E+16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-1.7901855139161248E+16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-74591063079838.531</v>
      </c>
      <c r="L5996" s="444">
        <f t="shared" ca="1" si="217"/>
        <v>-1.7976446202241086E+16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-1.7976446202241086E+16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-74901859176004.531</v>
      </c>
      <c r="L5997" s="444">
        <f t="shared" ca="1" si="217"/>
        <v>-1.8051348061417092E+16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-1.8051348061417092E+16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-75213950255904.547</v>
      </c>
      <c r="L5998" s="444">
        <f t="shared" ca="1" si="217"/>
        <v>-1.8126562011672996E+16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-1.8126562011672996E+16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-75527341715304.156</v>
      </c>
      <c r="L5999" s="444">
        <f t="shared" ca="1" si="217"/>
        <v>-1.82020893533883E+16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-1.82020893533883E+16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-75842038972451.25</v>
      </c>
      <c r="L6000" s="444">
        <f t="shared" ca="1" si="217"/>
        <v>-1.8277931392360752E+16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-1.8277931392360752E+16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-76158047468169.797</v>
      </c>
      <c r="L6001" s="444">
        <f t="shared" ca="1" si="217"/>
        <v>-1.835408943982892E+16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-1.835408943982892E+16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-76475372665953.828</v>
      </c>
      <c r="L6002" s="444">
        <f t="shared" ca="1" si="217"/>
        <v>-1.8430564812494872E+16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-1.8430564812494872E+16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-76794020052061.969</v>
      </c>
      <c r="L6003" s="444">
        <f t="shared" ca="1" si="217"/>
        <v>-1.8507358832546932E+16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-1.8507358832546932E+16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-77113995135612.219</v>
      </c>
      <c r="L6004" s="444">
        <f t="shared" ca="1" si="217"/>
        <v>-1.8584472827682544E+16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-1.8584472827682544E+16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-77435303448677.266</v>
      </c>
      <c r="L6005" s="444">
        <f t="shared" ca="1" si="217"/>
        <v>-1.866190813113122E+16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-1.866190813113122E+16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-77757950546380.078</v>
      </c>
      <c r="L6006" s="444">
        <f t="shared" ca="1" si="217"/>
        <v>-1.87396660816776E+16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-1.87396660816776E+16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-78081942006990</v>
      </c>
      <c r="L6007" s="444">
        <f t="shared" ca="1" si="217"/>
        <v>-1.8817748023684592E+16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-1.8817748023684592E+16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-78407283432019.125</v>
      </c>
      <c r="L6008" s="444">
        <f t="shared" ca="1" si="217"/>
        <v>-1.8896155307116612E+16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-1.8896155307116612E+16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-78733980446319.219</v>
      </c>
      <c r="L6009" s="444">
        <f t="shared" ca="1" si="217"/>
        <v>-1.8974889287562932E+16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-1.8974889287562932E+16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-79062038698178.875</v>
      </c>
      <c r="L6010" s="444">
        <f t="shared" ca="1" si="217"/>
        <v>-1.9053951326261112E+16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-1.9053951326261112E+16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-79391463859421.297</v>
      </c>
      <c r="L6011" s="444">
        <f t="shared" ca="1" si="217"/>
        <v>-1.9133342790120532E+16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-1.9133342790120532E+16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-79722261625502.219</v>
      </c>
      <c r="L6012" s="444">
        <f t="shared" ca="1" si="217"/>
        <v>-1.9213065051746036E+16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-1.9213065051746036E+16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-80054437715608.484</v>
      </c>
      <c r="L6013" s="444">
        <f t="shared" ca="1" si="217"/>
        <v>-1.9293119489461644E+16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-1.9293119489461644E+16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-80387997872756.844</v>
      </c>
      <c r="L6014" s="444">
        <f t="shared" ca="1" si="217"/>
        <v>-1.93735074873344E+16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-1.93735074873344E+16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-80722947863893.328</v>
      </c>
      <c r="L6015" s="444">
        <f t="shared" ca="1" si="217"/>
        <v>-1.9454230435198292E+16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-1.9454230435198292E+16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-81059293479992.875</v>
      </c>
      <c r="L6016" s="444">
        <f t="shared" ca="1" si="217"/>
        <v>-1.9535289728678284E+16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-1.9535289728678284E+16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-81397040536159.516</v>
      </c>
      <c r="L6017" s="444">
        <f t="shared" ca="1" si="217"/>
        <v>-1.9616686769214444E+16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-1.9616686769214444E+16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-81736194871726.844</v>
      </c>
      <c r="L6018" s="444">
        <f t="shared" ca="1" si="217"/>
        <v>-1.9698422964086172E+16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-1.9698422964086172E+16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-82076762350359.047</v>
      </c>
      <c r="L6019" s="444">
        <f t="shared" ca="1" si="217"/>
        <v>-1.9780499726436532E+16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-1.9780499726436532E+16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-82418748860152.219</v>
      </c>
      <c r="L6020" s="444">
        <f t="shared" ca="1" si="217"/>
        <v>-1.9862918475296684E+16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-1.9862918475296684E+16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-82762160313736.188</v>
      </c>
      <c r="L6021" s="444">
        <f t="shared" ca="1" si="217"/>
        <v>-1.994568063561042E+16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-1.994568063561042E+16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-83107002648376.75</v>
      </c>
      <c r="L6022" s="444">
        <f t="shared" ca="1" si="217"/>
        <v>-2.0028787638258796E+16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-2.0028787638258796E+16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-83453281826078.313</v>
      </c>
      <c r="L6023" s="444">
        <f t="shared" ca="1" si="217"/>
        <v>-2.0112240920084876E+16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-2.0112240920084876E+16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-83801003833686.984</v>
      </c>
      <c r="L6024" s="444">
        <f t="shared" ca="1" si="217"/>
        <v>-2.0196041923918564E+16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-2.0196041923918564E+16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-84150174682994.016</v>
      </c>
      <c r="L6025" s="444">
        <f t="shared" ca="1" si="217"/>
        <v>-2.028019209860156E+16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-2.028019209860156E+16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-84500800410839.828</v>
      </c>
      <c r="L6026" s="444">
        <f t="shared" ca="1" si="217"/>
        <v>-2.03646928990124E+16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-2.03646928990124E+16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-84852887079218.328</v>
      </c>
      <c r="L6027" s="444">
        <f t="shared" ca="1" si="217"/>
        <v>-2.044954578609162E+16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-2.044954578609162E+16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-85206440775381.75</v>
      </c>
      <c r="L6028" s="444">
        <f t="shared" ca="1" si="217"/>
        <v>-2.0534752226867E+16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-2.0534752226867E+16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-85561467611945.828</v>
      </c>
      <c r="L6029" s="444">
        <f t="shared" ca="1" si="217"/>
        <v>-2.0620313694478944E+16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-2.0620313694478944E+16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-85917973726995.594</v>
      </c>
      <c r="L6030" s="444">
        <f t="shared" ca="1" si="217"/>
        <v>-2.070623166820594E+16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-2.070623166820594E+16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-86275965284191.422</v>
      </c>
      <c r="L6031" s="444">
        <f t="shared" ca="1" si="217"/>
        <v>-2.0792507633490132E+16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-2.0792507633490132E+16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-86635448472875.547</v>
      </c>
      <c r="L6032" s="444">
        <f t="shared" ca="1" si="217"/>
        <v>-2.0879143081963008E+16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-2.0879143081963008E+16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-86996429508179.203</v>
      </c>
      <c r="L6033" s="444">
        <f t="shared" ca="1" si="217"/>
        <v>-2.0966139511471188E+16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-2.0966139511471188E+16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-87358914631129.953</v>
      </c>
      <c r="L6034" s="444">
        <f t="shared" ca="1" si="217"/>
        <v>-2.1053498426102316E+16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-2.1053498426102316E+16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-87722910108759.656</v>
      </c>
      <c r="L6035" s="444">
        <f t="shared" ca="1" si="217"/>
        <v>-2.1141221336211076E+16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-2.1141221336211076E+16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-88088422234212.813</v>
      </c>
      <c r="L6036" s="444">
        <f t="shared" ca="1" si="217"/>
        <v>-2.1229309758445288E+16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-2.1229309758445288E+16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-88455457326855.359</v>
      </c>
      <c r="L6037" s="444">
        <f t="shared" ca="1" si="217"/>
        <v>-2.1317765215772144E+16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-2.1317765215772144E+16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-88824021732383.938</v>
      </c>
      <c r="L6038" s="444">
        <f t="shared" ca="1" si="217"/>
        <v>-2.1406589237504528E+16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-2.1406589237504528E+16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-89194121822935.531</v>
      </c>
      <c r="L6039" s="444">
        <f t="shared" ca="1" si="217"/>
        <v>-2.1495783359327464E+16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-2.1495783359327464E+16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-89565763997197.766</v>
      </c>
      <c r="L6040" s="444">
        <f t="shared" ca="1" si="217"/>
        <v>-2.158534912332466E+16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-2.158534912332466E+16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-89938954680519.422</v>
      </c>
      <c r="L6041" s="444">
        <f t="shared" ca="1" si="217"/>
        <v>-2.167528807800518E+16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-2.167528807800518E+16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-90313700325021.578</v>
      </c>
      <c r="L6042" s="444">
        <f t="shared" ca="1" si="217"/>
        <v>-2.17656017783302E+16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-2.17656017783302E+16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-90690007409709.172</v>
      </c>
      <c r="L6043" s="444">
        <f t="shared" ca="1" si="217"/>
        <v>-2.1856291785739908E+16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-2.1856291785739908E+16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-91067882440582.953</v>
      </c>
      <c r="L6044" s="444">
        <f t="shared" ca="1" si="217"/>
        <v>-2.1947359668180492E+16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-2.1947359668180492E+16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-91447331950752.047</v>
      </c>
      <c r="L6045" s="444">
        <f t="shared" ca="1" si="217"/>
        <v>-2.2038807000131244E+16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-2.2038807000131244E+16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-91828362500546.844</v>
      </c>
      <c r="L6046" s="444">
        <f t="shared" ca="1" si="217"/>
        <v>-2.2130635362631792E+16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-2.2130635362631792E+16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-92210980677632.469</v>
      </c>
      <c r="L6047" s="444">
        <f t="shared" ca="1" si="217"/>
        <v>-2.2222846343309424E+16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-2.2222846343309424E+16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-92595193097122.594</v>
      </c>
      <c r="L6048" s="444">
        <f t="shared" ca="1" si="217"/>
        <v>-2.2315441536406548E+16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-2.2315441536406548E+16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-92981006401693.953</v>
      </c>
      <c r="L6049" s="444">
        <f t="shared" ca="1" si="217"/>
        <v>-2.240842254280824E+16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-2.240842254280824E+16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-93368427261701</v>
      </c>
      <c r="L6050" s="444">
        <f t="shared" ca="1" si="217"/>
        <v>-2.250179097006994E+16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-2.250179097006994E+16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-93757462375291.422</v>
      </c>
      <c r="L6051" s="444">
        <f t="shared" ca="1" si="217"/>
        <v>-2.2595548432445232E+16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-2.2595548432445232E+16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-94148118468521.797</v>
      </c>
      <c r="L6052" s="444">
        <f t="shared" ca="1" si="217"/>
        <v>-2.2689696550913752E+16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-2.2689696550913752E+16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-94540402295473.969</v>
      </c>
      <c r="L6053" s="444">
        <f t="shared" ca="1" si="217"/>
        <v>-2.2784236953209224E+16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-2.2784236953209224E+16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-94934320638371.766</v>
      </c>
      <c r="L6054" s="444">
        <f t="shared" ca="1" si="217"/>
        <v>-2.2879171273847596E+16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-2.2879171273847596E+16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-95329880307698.313</v>
      </c>
      <c r="L6055" s="444">
        <f t="shared" ca="1" si="217"/>
        <v>-2.2974501154155296E+16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-2.2974501154155296E+16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-95727088142313.734</v>
      </c>
      <c r="L6056" s="444">
        <f t="shared" ca="1" si="217"/>
        <v>-2.3070228242297608E+16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-2.3070228242297608E+16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-96125951009573.359</v>
      </c>
      <c r="L6057" s="444">
        <f t="shared" ca="1" si="217"/>
        <v>-2.316635419330718E+16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-2.316635419330718E+16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-96526475805446.578</v>
      </c>
      <c r="L6058" s="444">
        <f t="shared" ca="1" si="217"/>
        <v>-2.3262880669112628E+16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-2.3262880669112628E+16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-96928669454635.953</v>
      </c>
      <c r="L6059" s="444">
        <f t="shared" ca="1" si="217"/>
        <v>-2.3359809338567264E+16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-2.3359809338567264E+16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-97332538910696.938</v>
      </c>
      <c r="L6060" s="444">
        <f t="shared" ca="1" si="217"/>
        <v>-2.345714187747796E+16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-2.345714187747796E+16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-97738091156158.172</v>
      </c>
      <c r="L6061" s="444">
        <f t="shared" ca="1" si="217"/>
        <v>-2.355487996863412E+16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-2.355487996863412E+16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-98145333202642.172</v>
      </c>
      <c r="L6062" s="444">
        <f t="shared" ca="1" si="217"/>
        <v>-2.3653025301836764E+16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-2.3653025301836764E+16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-98554272090986.516</v>
      </c>
      <c r="L6063" s="444">
        <f t="shared" ca="1" si="217"/>
        <v>-2.3751579573927752E+16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-2.3751579573927752E+16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-98964914891365.625</v>
      </c>
      <c r="L6064" s="444">
        <f t="shared" ca="1" si="217"/>
        <v>-2.3850544488819116E+16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-2.3850544488819116E+16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-99377268703412.984</v>
      </c>
      <c r="L6065" s="444">
        <f t="shared" ca="1" si="217"/>
        <v>-2.3949921757522528E+16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-2.3949921757522528E+16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-99791340656343.859</v>
      </c>
      <c r="L6066" s="444">
        <f t="shared" ca="1" si="217"/>
        <v>-2.4049713098178872E+16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-2.4049713098178872E+16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-100207137909078.63</v>
      </c>
      <c r="L6067" s="444">
        <f t="shared" ca="1" si="217"/>
        <v>-2.4149920236087952E+16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-2.4149920236087952E+16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-100624667650366.47</v>
      </c>
      <c r="L6068" s="444">
        <f t="shared" ca="1" si="217"/>
        <v>-2.425054490373832E+16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-2.425054490373832E+16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-101043937098909.67</v>
      </c>
      <c r="L6069" s="444">
        <f t="shared" ca="1" si="217"/>
        <v>-2.4351588840837228E+16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-2.4351588840837228E+16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-101464953503488.45</v>
      </c>
      <c r="L6070" s="444">
        <f t="shared" ca="1" si="217"/>
        <v>-2.4453053794340716E+16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-2.4453053794340716E+16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-101887724143086.31</v>
      </c>
      <c r="L6071" s="444">
        <f t="shared" ca="1" si="217"/>
        <v>-2.4554941518483804E+16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-2.4554941518483804E+16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-102312256327015.84</v>
      </c>
      <c r="L6072" s="444">
        <f t="shared" ca="1" si="217"/>
        <v>-2.465725377481082E+16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-2.465725377481082E+16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-102738557395045.08</v>
      </c>
      <c r="L6073" s="444">
        <f t="shared" ca="1" si="217"/>
        <v>-2.4759992332205864E+16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-2.4759992332205864E+16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-103166634717524.44</v>
      </c>
      <c r="L6074" s="444">
        <f t="shared" ca="1" si="217"/>
        <v>-2.4863158966923388E+16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-2.4863158966923388E+16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-103596495695514.11</v>
      </c>
      <c r="L6075" s="444">
        <f t="shared" ca="1" si="217"/>
        <v>-2.4966755462618904E+16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-2.4966755462618904E+16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-104028147760912.09</v>
      </c>
      <c r="L6076" s="444">
        <f t="shared" ca="1" si="217"/>
        <v>-2.5070783610379816E+16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-2.5070783610379816E+16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-104461598376582.56</v>
      </c>
      <c r="L6077" s="444">
        <f t="shared" ca="1" si="217"/>
        <v>-2.51752452087564E+16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-2.51752452087564E+16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-104896855036485</v>
      </c>
      <c r="L6078" s="444">
        <f t="shared" ca="1" si="217"/>
        <v>-2.5280142063792884E+16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-2.5280142063792884E+16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-105333925265803.69</v>
      </c>
      <c r="L6079" s="444">
        <f t="shared" ca="1" si="217"/>
        <v>-2.5385475989058688E+16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-2.5385475989058688E+16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-105772816621077.86</v>
      </c>
      <c r="L6080" s="444">
        <f t="shared" ca="1" si="217"/>
        <v>-2.5491248805679764E+16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-2.5491248805679764E+16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-106213536690332.34</v>
      </c>
      <c r="L6081" s="444">
        <f t="shared" ca="1" si="217"/>
        <v>-2.5597462342370096E+16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-2.5597462342370096E+16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-106656093093208.73</v>
      </c>
      <c r="L6082" s="444">
        <f t="shared" ca="1" si="217"/>
        <v>-2.5704118435463304E+16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-2.5704118435463304E+16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-107100493481097.09</v>
      </c>
      <c r="L6083" s="444">
        <f t="shared" ca="1" si="217"/>
        <v>-2.58112189289444E+16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-2.58112189289444E+16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-107546745537268.33</v>
      </c>
      <c r="L6084" s="444">
        <f t="shared" ca="1" si="217"/>
        <v>-2.5918765674481668E+16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-2.5918765674481668E+16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-107994856977006.95</v>
      </c>
      <c r="L6085" s="444">
        <f t="shared" ca="1" si="217"/>
        <v>-2.6026760531458676E+16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-2.6026760531458676E+16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-108444835547744.48</v>
      </c>
      <c r="L6086" s="444">
        <f t="shared" ca="1" si="217"/>
        <v>-2.613520536700642E+16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-2.613520536700642E+16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-108896689029193.42</v>
      </c>
      <c r="L6087" s="444">
        <f t="shared" ca="1" si="217"/>
        <v>-2.6244102056035612E+16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-2.6244102056035612E+16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-109350425233481.72</v>
      </c>
      <c r="L6088" s="444">
        <f t="shared" ca="1" si="217"/>
        <v>-2.6353452481269092E+16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-2.6353452481269092E+16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-109806052005287.88</v>
      </c>
      <c r="L6089" s="444">
        <f t="shared" ca="1" si="217"/>
        <v>-2.646325853327438E+16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-2.646325853327438E+16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-110263577221976.58</v>
      </c>
      <c r="L6090" s="444">
        <f t="shared" ca="1" si="217"/>
        <v>-2.6573522110496356E+16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-2.6573522110496356E+16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-110723008793734.81</v>
      </c>
      <c r="L6091" s="444">
        <f t="shared" ca="1" si="217"/>
        <v>-2.6684245119290092E+16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-2.6684245119290092E+16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-111184354663708.72</v>
      </c>
      <c r="L6092" s="444">
        <f t="shared" ca="1" si="217"/>
        <v>-2.67954294739538E+16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-2.67954294739538E+16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-111647622808140.83</v>
      </c>
      <c r="L6093" s="444">
        <f t="shared" ca="1" si="217"/>
        <v>-2.690707709676194E+16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-2.690707709676194E+16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-112112821236508.08</v>
      </c>
      <c r="L6094" s="444">
        <f t="shared" ca="1" si="217"/>
        <v>-2.7019189917998448E+16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-2.7019189917998448E+16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-112579957991660.2</v>
      </c>
      <c r="L6095" s="444">
        <f t="shared" ca="1" si="217"/>
        <v>-2.7131769875990108E+16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-2.7131769875990108E+16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-113049041149958.78</v>
      </c>
      <c r="L6096" s="444">
        <f t="shared" ca="1" si="217"/>
        <v>-2.7244818917140068E+16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-2.7244818917140068E+16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-113520078821416.95</v>
      </c>
      <c r="L6097" s="444">
        <f t="shared" ca="1" si="217"/>
        <v>-2.7358338995961484E+16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-2.7358338995961484E+16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-113993079149839.52</v>
      </c>
      <c r="L6098" s="444">
        <f t="shared" ca="1" si="217"/>
        <v>-2.7472332075111324E+16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-2.7472332075111324E+16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-114468050312963.84</v>
      </c>
      <c r="L6099" s="444">
        <f t="shared" ca="1" si="217"/>
        <v>-2.7586800125424288E+16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-2.7586800125424288E+16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-114945000522601.2</v>
      </c>
      <c r="L6100" s="444">
        <f t="shared" ca="1" si="217"/>
        <v>-2.7701745125946888E+16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-2.7701745125946888E+16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-115423938024778.7</v>
      </c>
      <c r="L6101" s="444">
        <f t="shared" ca="1" si="217"/>
        <v>-2.7817169063971668E+16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-2.7817169063971668E+16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-115904871099881.95</v>
      </c>
      <c r="L6102" s="444">
        <f t="shared" ca="1" si="217"/>
        <v>-2.7933073935071548E+16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-2.7933073935071548E+16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-116387808062798.11</v>
      </c>
      <c r="L6103" s="444">
        <f t="shared" ca="1" si="217"/>
        <v>-2.8049461743134348E+16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-2.8049461743134348E+16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-116872757263059.78</v>
      </c>
      <c r="L6104" s="444">
        <f t="shared" ca="1" si="217"/>
        <v>-2.8166334500397408E+16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-2.8166334500397408E+16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-117359727084989.19</v>
      </c>
      <c r="L6105" s="444">
        <f t="shared" ca="1" si="217"/>
        <v>-2.8283694227482396E+16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-2.8283694227482396E+16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-117848725947843.33</v>
      </c>
      <c r="L6106" s="444">
        <f t="shared" ca="1" si="217"/>
        <v>-2.840154295343024E+16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-2.840154295343024E+16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-118339762305959.33</v>
      </c>
      <c r="L6107" s="444">
        <f t="shared" ca="1" si="217"/>
        <v>-2.85198827157362E+16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-2.85198827157362E+16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-118832844648900.83</v>
      </c>
      <c r="L6108" s="444">
        <f t="shared" ca="1" si="217"/>
        <v>-2.86387155603851E+16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-2.86387155603851E+16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-119327981501604.59</v>
      </c>
      <c r="L6109" s="444">
        <f t="shared" ca="1" si="217"/>
        <v>-2.8758043541886704E+16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-2.8758043541886704E+16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-119825181424527.94</v>
      </c>
      <c r="L6110" s="444">
        <f t="shared" ca="1" si="217"/>
        <v>-2.8877868723311232E+16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-2.8877868723311232E+16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-120324453013796.8</v>
      </c>
      <c r="L6111" s="444">
        <f t="shared" ca="1" si="217"/>
        <v>-2.8998193176325028E+16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-2.8998193176325028E+16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-120825804901354.28</v>
      </c>
      <c r="L6112" s="444">
        <f t="shared" ca="1" si="217"/>
        <v>-2.9119018981226384E+16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-2.9119018981226384E+16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-121329245755109.94</v>
      </c>
      <c r="L6113" s="444">
        <f t="shared" ca="1" si="217"/>
        <v>-2.9240348226981492E+16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-2.9240348226981492E+16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-121834784279089.55</v>
      </c>
      <c r="L6114" s="444">
        <f t="shared" ca="1" si="217"/>
        <v>-2.936218301126058E+16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-2.936218301126058E+16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-122342429213585.75</v>
      </c>
      <c r="L6115" s="444">
        <f t="shared" ca="1" si="217"/>
        <v>-2.9484525440474164E+16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-2.9484525440474164E+16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-122852189335309.02</v>
      </c>
      <c r="L6116" s="444">
        <f t="shared" ca="1" si="217"/>
        <v>-2.9607377629809472E+16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-2.9607377629809472E+16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-123364073457539.47</v>
      </c>
      <c r="L6117" s="444">
        <f t="shared" ca="1" si="217"/>
        <v>-2.9730741703267012E+16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-2.9730741703267012E+16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-123878090430279.23</v>
      </c>
      <c r="L6118" s="444">
        <f t="shared" ca="1" si="217"/>
        <v>-2.9854619793697292E+16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-2.9854619793697292E+16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-124394249140405.39</v>
      </c>
      <c r="L6119" s="444">
        <f t="shared" ca="1" si="217"/>
        <v>-2.9979014042837696E+16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-2.9979014042837696E+16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-124912558511823.73</v>
      </c>
      <c r="L6120" s="444">
        <f t="shared" ca="1" si="217"/>
        <v>-3.010392660134952E+16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-3.010392660134952E+16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-125433027505623</v>
      </c>
      <c r="L6121" s="444">
        <f t="shared" ca="1" si="217"/>
        <v>-3.0229359628855144E+16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-3.0229359628855144E+16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-125955665120229.75</v>
      </c>
      <c r="L6122" s="444">
        <f t="shared" ca="1" si="217"/>
        <v>-3.0355315293975372E+16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-3.0355315293975372E+16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-126480480391564.05</v>
      </c>
      <c r="L6123" s="444">
        <f t="shared" ca="1" si="217"/>
        <v>-3.0481795774366936E+16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-3.0481795774366936E+16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-127007482393195.56</v>
      </c>
      <c r="L6124" s="444">
        <f t="shared" ca="1" si="217"/>
        <v>-3.0608803256760132E+16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-3.0608803256760132E+16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-127536680236500.53</v>
      </c>
      <c r="L6125" s="444">
        <f t="shared" ca="1" si="217"/>
        <v>-3.0736339936996632E+16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-3.0736339936996632E+16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-128068083070819.28</v>
      </c>
      <c r="L6126" s="444">
        <f t="shared" ca="1" si="217"/>
        <v>-3.0864408020067452E+16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-3.0864408020067452E+16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-128601700083614.39</v>
      </c>
      <c r="L6127" s="444">
        <f t="shared" ca="1" si="217"/>
        <v>-3.0993009720151068E+16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-3.0993009720151068E+16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-129137540500629.44</v>
      </c>
      <c r="L6128" s="444">
        <f t="shared" ref="L6128:L6250" ca="1" si="222">I6128-J6128+K6128</f>
        <v>-3.1122147260651696E+16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-3.1122147260651696E+16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-129675613586048.72</v>
      </c>
      <c r="L6129" s="444">
        <f t="shared" ca="1" si="222"/>
        <v>-3.1251822874237744E+16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-3.1251822874237744E+16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-130215928642657.27</v>
      </c>
      <c r="L6130" s="444">
        <f t="shared" ca="1" si="222"/>
        <v>-3.13820388028804E+16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-3.13820388028804E+16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-130758495012001.67</v>
      </c>
      <c r="L6131" s="444">
        <f t="shared" ca="1" si="222"/>
        <v>-3.15127972978924E+16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-3.15127972978924E+16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-131303322074551.67</v>
      </c>
      <c r="L6132" s="444">
        <f t="shared" ca="1" si="222"/>
        <v>-3.1644100619966952E+16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-3.1644100619966952E+16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-131850419249862.3</v>
      </c>
      <c r="L6133" s="444">
        <f t="shared" ca="1" si="222"/>
        <v>-3.1775951039216816E+16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-3.1775951039216816E+16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-132399795996736.72</v>
      </c>
      <c r="L6134" s="444">
        <f t="shared" ca="1" si="222"/>
        <v>-3.1908350835213552E+16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-3.1908350835213552E+16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-132951461813389.81</v>
      </c>
      <c r="L6135" s="444">
        <f t="shared" ca="1" si="222"/>
        <v>-3.204130229702694E+16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-3.204130229702694E+16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-133505426237612.27</v>
      </c>
      <c r="L6136" s="444">
        <f t="shared" ca="1" si="222"/>
        <v>-3.2174807723264552E+16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-3.2174807723264552E+16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-134061698846935.63</v>
      </c>
      <c r="L6137" s="444">
        <f t="shared" ca="1" si="222"/>
        <v>-3.2308869422111488E+16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-3.2308869422111488E+16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-134620289258797.86</v>
      </c>
      <c r="L6138" s="444">
        <f t="shared" ca="1" si="222"/>
        <v>-3.2443489711370284E+16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-3.2443489711370284E+16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-135181207130709.52</v>
      </c>
      <c r="L6139" s="444">
        <f t="shared" ca="1" si="222"/>
        <v>-3.2578670918500992E+16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-3.2578670918500992E+16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-135744462160420.8</v>
      </c>
      <c r="L6140" s="444">
        <f t="shared" ca="1" si="222"/>
        <v>-3.2714415380661412E+16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-3.2714415380661412E+16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-136310064086089.2</v>
      </c>
      <c r="L6141" s="444">
        <f t="shared" ca="1" si="222"/>
        <v>-3.28507254447475E+16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-3.28507254447475E+16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-136878022686447.92</v>
      </c>
      <c r="L6142" s="444">
        <f t="shared" ca="1" si="222"/>
        <v>-3.2987603467433948E+16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-3.2987603467433948E+16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-137448347780974.78</v>
      </c>
      <c r="L6143" s="444">
        <f t="shared" ca="1" si="222"/>
        <v>-3.3125051815214924E+16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-3.3125051815214924E+16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-138021049230062.19</v>
      </c>
      <c r="L6144" s="444">
        <f t="shared" ca="1" si="222"/>
        <v>-3.3263072864444988E+16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-3.3263072864444988E+16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-138596136935187.45</v>
      </c>
      <c r="L6145" s="444">
        <f t="shared" ca="1" si="222"/>
        <v>-3.3401669001380176E+16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-3.3401669001380176E+16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-139173620839084.05</v>
      </c>
      <c r="L6146" s="444">
        <f t="shared" ca="1" si="222"/>
        <v>-3.354084262221926E+16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-3.354084262221926E+16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-139753510925913.58</v>
      </c>
      <c r="L6147" s="444">
        <f t="shared" ca="1" si="222"/>
        <v>-3.3680596133145172E+16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-3.3680596133145172E+16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-140335817221438.22</v>
      </c>
      <c r="L6148" s="444">
        <f t="shared" ca="1" si="222"/>
        <v>-3.3820931950366612E+16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-3.3820931950366612E+16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-140920549793194.22</v>
      </c>
      <c r="L6149" s="444">
        <f t="shared" ca="1" si="222"/>
        <v>-3.3961852500159808E+16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-3.3961852500159808E+16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-141507718750665.88</v>
      </c>
      <c r="L6150" s="444">
        <f t="shared" ca="1" si="222"/>
        <v>-3.4103360218910472E+16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-3.4103360218910472E+16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-142097334245460.31</v>
      </c>
      <c r="L6151" s="444">
        <f t="shared" ca="1" si="222"/>
        <v>-3.4245457553155932E+16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-3.4245457553155932E+16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-142689406471483.06</v>
      </c>
      <c r="L6152" s="444">
        <f t="shared" ca="1" si="222"/>
        <v>-3.4388146959627416E+16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-3.4388146959627416E+16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-143283945665114.22</v>
      </c>
      <c r="L6153" s="444">
        <f t="shared" ca="1" si="222"/>
        <v>-3.4531430905292532E+16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-3.4531430905292532E+16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-143880962105385.56</v>
      </c>
      <c r="L6154" s="444">
        <f t="shared" ca="1" si="222"/>
        <v>-3.4675311867397916E+16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-3.4675311867397916E+16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-144480466114157.97</v>
      </c>
      <c r="L6155" s="444">
        <f t="shared" ca="1" si="222"/>
        <v>-3.4819792333512072E+16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-3.4819792333512072E+16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-145082468056300.28</v>
      </c>
      <c r="L6156" s="444">
        <f t="shared" ca="1" si="222"/>
        <v>-3.4964874801568372E+16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-3.4964874801568372E+16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-145686978339868.22</v>
      </c>
      <c r="L6157" s="444">
        <f t="shared" ca="1" si="222"/>
        <v>-3.511056177990824E+16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-3.511056177990824E+16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-146294007416284.34</v>
      </c>
      <c r="L6158" s="444">
        <f t="shared" ca="1" si="222"/>
        <v>-3.5256855787324524E+16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-3.5256855787324524E+16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-146903565780518.84</v>
      </c>
      <c r="L6159" s="444">
        <f t="shared" ca="1" si="222"/>
        <v>-3.5403759353105044E+16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-3.5403759353105044E+16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-147515663971271</v>
      </c>
      <c r="L6160" s="444">
        <f t="shared" ca="1" si="222"/>
        <v>-3.5551275017076316E+16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-3.5551275017076316E+16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-148130312571151.31</v>
      </c>
      <c r="L6161" s="444">
        <f t="shared" ca="1" si="222"/>
        <v>-3.5699405329647468E+16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-3.5699405329647468E+16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-148747522206864.44</v>
      </c>
      <c r="L6162" s="444">
        <f t="shared" ca="1" si="222"/>
        <v>-3.5848152851854332E+16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-3.5848152851854332E+16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-149367303549393.06</v>
      </c>
      <c r="L6163" s="444">
        <f t="shared" ca="1" si="222"/>
        <v>-3.5997520155403724E+16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-3.5997520155403724E+16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-149989667314182.19</v>
      </c>
      <c r="L6164" s="444">
        <f t="shared" ca="1" si="222"/>
        <v>-3.6147509822717904E+16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-3.6147509822717904E+16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-150614624261324.59</v>
      </c>
      <c r="L6165" s="444">
        <f t="shared" ca="1" si="222"/>
        <v>-3.6298124446979232E+16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-3.6298124446979232E+16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-151242185195746.81</v>
      </c>
      <c r="L6166" s="444">
        <f t="shared" ca="1" si="222"/>
        <v>-3.6449366632174976E+16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-3.6449366632174976E+16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-151872360967395.72</v>
      </c>
      <c r="L6167" s="444">
        <f t="shared" ca="1" si="222"/>
        <v>-3.6601238993142368E+16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-3.6601238993142368E+16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-152505162471426.53</v>
      </c>
      <c r="L6168" s="444">
        <f t="shared" ca="1" si="222"/>
        <v>-3.6753744155613792E+16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-3.6753744155613792E+16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-153140600648390.81</v>
      </c>
      <c r="L6169" s="444">
        <f t="shared" ca="1" si="222"/>
        <v>-3.6906884756262184E+16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-3.6906884756262184E+16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-153778686484425.75</v>
      </c>
      <c r="L6170" s="444">
        <f t="shared" ca="1" si="222"/>
        <v>-3.7060663442746608E+16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-3.7060663442746608E+16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-154419431011444.19</v>
      </c>
      <c r="L6171" s="444">
        <f t="shared" ca="1" si="222"/>
        <v>-3.7215082873758056E+16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-3.7215082873758056E+16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-155062845307325.22</v>
      </c>
      <c r="L6172" s="444">
        <f t="shared" ca="1" si="222"/>
        <v>-3.7370145719065384E+16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-3.7370145719065384E+16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-155708940496105.75</v>
      </c>
      <c r="L6173" s="444">
        <f t="shared" ca="1" si="222"/>
        <v>-3.7525854659561488E+16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-3.7525854659561488E+16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-156357727748172.88</v>
      </c>
      <c r="L6174" s="444">
        <f t="shared" ca="1" si="222"/>
        <v>-3.7682212387309664E+16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-3.7682212387309664E+16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-157009218280456.94</v>
      </c>
      <c r="L6175" s="444">
        <f t="shared" ca="1" si="222"/>
        <v>-3.783922160559012E+16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-3.783922160559012E+16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-157663423356625.5</v>
      </c>
      <c r="L6176" s="444">
        <f t="shared" ca="1" si="222"/>
        <v>-3.7996885028946744E+16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-3.7996885028946744E+16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-158320354287278.09</v>
      </c>
      <c r="L6177" s="444">
        <f t="shared" ca="1" si="222"/>
        <v>-3.8155205383234024E+16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-3.8155205383234024E+16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-158980022430141.75</v>
      </c>
      <c r="L6178" s="444">
        <f t="shared" ca="1" si="222"/>
        <v>-3.8314185405664168E+16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-3.8314185405664168E+16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-159642439190267.38</v>
      </c>
      <c r="L6179" s="444">
        <f t="shared" ca="1" si="222"/>
        <v>-3.8473827844854432E+16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-3.8473827844854432E+16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-160307616020226.81</v>
      </c>
      <c r="L6180" s="444">
        <f t="shared" ca="1" si="222"/>
        <v>-3.8634135460874656E+16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-3.8634135460874656E+16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-160975564420311.06</v>
      </c>
      <c r="L6181" s="444">
        <f t="shared" ca="1" si="222"/>
        <v>-3.8795111025294968E+16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-3.8795111025294968E+16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-161646295938729.03</v>
      </c>
      <c r="L6182" s="444">
        <f t="shared" ca="1" si="222"/>
        <v>-3.8956757321233696E+16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-3.8956757321233696E+16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-162319822171807.06</v>
      </c>
      <c r="L6183" s="444">
        <f t="shared" ca="1" si="222"/>
        <v>-3.9119077143405504E+16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-3.9119077143405504E+16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-162996154764189.59</v>
      </c>
      <c r="L6184" s="444">
        <f t="shared" ca="1" si="222"/>
        <v>-3.9282073298169696E+16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-3.9282073298169696E+16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-163675305409040.41</v>
      </c>
      <c r="L6185" s="444">
        <f t="shared" ca="1" si="222"/>
        <v>-3.9445748603578736E+16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-3.9445748603578736E+16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-164357285848244.72</v>
      </c>
      <c r="L6186" s="444">
        <f t="shared" ca="1" si="222"/>
        <v>-3.9610105889426984E+16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-3.9610105889426984E+16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-165042107872612.44</v>
      </c>
      <c r="L6187" s="444">
        <f t="shared" ca="1" si="222"/>
        <v>-3.97751479972996E+16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-3.97751479972996E+16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-165729783322081.66</v>
      </c>
      <c r="L6188" s="444">
        <f t="shared" ca="1" si="222"/>
        <v>-3.994087778062168E+16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-3.994087778062168E+16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-166420324085923.66</v>
      </c>
      <c r="L6189" s="444">
        <f t="shared" ca="1" si="222"/>
        <v>-4.01072981047076E+16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-4.01072981047076E+16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-167113742102948.34</v>
      </c>
      <c r="L6190" s="444">
        <f t="shared" ca="1" si="222"/>
        <v>-4.0274411846810552E+16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-4.0274411846810552E+16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-167810049361710.63</v>
      </c>
      <c r="L6191" s="444">
        <f t="shared" ca="1" si="222"/>
        <v>-4.0442221896172264E+16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-4.0442221896172264E+16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-168509257900717.75</v>
      </c>
      <c r="L6192" s="444">
        <f t="shared" ca="1" si="222"/>
        <v>-4.0610731154072984E+16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-4.0610731154072984E+16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-169211379808637.44</v>
      </c>
      <c r="L6193" s="444">
        <f t="shared" ca="1" si="222"/>
        <v>-4.0779942533881624E+16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-4.0779942533881624E+16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-169916427224506.75</v>
      </c>
      <c r="L6194" s="444">
        <f t="shared" ca="1" si="222"/>
        <v>-4.0949858961106128E+16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-4.0949858961106128E+16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-170624412337942.19</v>
      </c>
      <c r="L6195" s="444">
        <f t="shared" ca="1" si="222"/>
        <v>-4.1120483373444072E+16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-4.1120483373444072E+16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-171335347389350.31</v>
      </c>
      <c r="L6196" s="444">
        <f t="shared" ca="1" si="222"/>
        <v>-4.1291818720833424E+16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-4.1291818720833424E+16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-172049244670139.25</v>
      </c>
      <c r="L6197" s="444">
        <f t="shared" ca="1" si="222"/>
        <v>-4.146386796550356E+16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-4.146386796550356E+16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-172766116522931.5</v>
      </c>
      <c r="L6198" s="444">
        <f t="shared" ca="1" si="222"/>
        <v>-4.1636634082026488E+16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-4.1636634082026488E+16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-173485975341777.03</v>
      </c>
      <c r="L6199" s="444">
        <f t="shared" ca="1" si="222"/>
        <v>-4.1810120057368264E+16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-4.1810120057368264E+16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-174208833572367.75</v>
      </c>
      <c r="L6200" s="444">
        <f t="shared" ca="1" si="222"/>
        <v>-4.1984328890940632E+16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-4.1984328890940632E+16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-174934703712252.63</v>
      </c>
      <c r="L6201" s="444">
        <f t="shared" ca="1" si="222"/>
        <v>-4.2159263594652888E+16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-4.2159263594652888E+16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-175663598311053.69</v>
      </c>
      <c r="L6202" s="444">
        <f t="shared" ca="1" si="222"/>
        <v>-4.2334927192963944E+16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-4.2334927192963944E+16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-176395529970683.09</v>
      </c>
      <c r="L6203" s="444">
        <f t="shared" ca="1" si="222"/>
        <v>-4.2511322722934624E+16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-4.2511322722934624E+16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-177130511345560.94</v>
      </c>
      <c r="L6204" s="444">
        <f t="shared" ca="1" si="222"/>
        <v>-4.2688453234280184E+16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-4.2688453234280184E+16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-177868555142834.09</v>
      </c>
      <c r="L6205" s="444">
        <f t="shared" ca="1" si="222"/>
        <v>-4.2866321789423016E+16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-4.2866321789423016E+16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-178609674122595.91</v>
      </c>
      <c r="L6206" s="444">
        <f t="shared" ca="1" si="222"/>
        <v>-4.3044931463545608E+16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-4.3044931463545608E+16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-179353881098106.69</v>
      </c>
      <c r="L6207" s="444">
        <f t="shared" ca="1" si="222"/>
        <v>-4.3224285344643712E+16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-4.3224285344643712E+16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-180101188936015.47</v>
      </c>
      <c r="L6208" s="444">
        <f t="shared" ca="1" si="222"/>
        <v>-4.3404386533579728E+16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-4.3404386533579728E+16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-180851610556582.19</v>
      </c>
      <c r="L6209" s="444">
        <f t="shared" ca="1" si="222"/>
        <v>-4.3585238144136312E+16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-4.3585238144136312E+16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-181605158933901.31</v>
      </c>
      <c r="L6210" s="444">
        <f t="shared" ca="1" si="222"/>
        <v>-4.3766843303070216E+16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-4.3766843303070216E+16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-182361847096125.91</v>
      </c>
      <c r="L6211" s="444">
        <f t="shared" ca="1" si="222"/>
        <v>-4.3949205150166344E+16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-4.3949205150166344E+16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-183121688125693.09</v>
      </c>
      <c r="L6212" s="444">
        <f t="shared" ca="1" si="222"/>
        <v>-4.413232683829204E+16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-4.413232683829204E+16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-183884695159550.16</v>
      </c>
      <c r="L6213" s="444">
        <f t="shared" ca="1" si="222"/>
        <v>-4.4316211533451592E+16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-4.4316211533451592E+16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-184650881389381.63</v>
      </c>
      <c r="L6214" s="444">
        <f t="shared" ca="1" si="222"/>
        <v>-4.4500862414840976E+16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-4.4500862414840976E+16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-185420260061837.41</v>
      </c>
      <c r="L6215" s="444">
        <f t="shared" ca="1" si="222"/>
        <v>-4.4686282674902816E+16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-4.4686282674902816E+16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-186192844478761.72</v>
      </c>
      <c r="L6216" s="444">
        <f t="shared" ca="1" si="222"/>
        <v>-4.4872475519381576E+16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-4.4872475519381576E+16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-186968647997423.22</v>
      </c>
      <c r="L6217" s="444">
        <f t="shared" ca="1" si="222"/>
        <v>-4.5059444167379E+16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-4.5059444167379E+16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-187747684030745.84</v>
      </c>
      <c r="L6218" s="444">
        <f t="shared" ca="1" si="222"/>
        <v>-4.5247191851409744E+16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-4.5247191851409744E+16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-188529966047540.59</v>
      </c>
      <c r="L6219" s="444">
        <f t="shared" ca="1" si="222"/>
        <v>-4.5435721817457288E+16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-4.5435721817457288E+16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-189315507572738.69</v>
      </c>
      <c r="L6220" s="444">
        <f t="shared" ca="1" si="222"/>
        <v>-4.5625037325030024E+16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-4.5625037325030024E+16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-190104322187625.09</v>
      </c>
      <c r="L6221" s="444">
        <f t="shared" ca="1" si="222"/>
        <v>-4.5815141647217648E+16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-4.5815141647217648E+16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-190896423530073.53</v>
      </c>
      <c r="L6222" s="444">
        <f t="shared" ca="1" si="222"/>
        <v>-4.600603807074772E+16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-4.600603807074772E+16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-191691825294782.16</v>
      </c>
      <c r="L6223" s="444">
        <f t="shared" ca="1" si="222"/>
        <v>-4.6197729896042504E+16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-4.6197729896042504E+16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-192490541233510.44</v>
      </c>
      <c r="L6224" s="444">
        <f t="shared" ca="1" si="222"/>
        <v>-4.6390220437276016E+16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-4.6390220437276016E+16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-193292585155316.72</v>
      </c>
      <c r="L6225" s="444">
        <f t="shared" ca="1" si="222"/>
        <v>-4.6583513022431336E+16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-4.6583513022431336E+16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-194097970926797.22</v>
      </c>
      <c r="L6226" s="444">
        <f t="shared" ca="1" si="222"/>
        <v>-4.6777610993358136E+16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-4.6777610993358136E+16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-194906712472325.56</v>
      </c>
      <c r="L6227" s="444">
        <f t="shared" ca="1" si="222"/>
        <v>-4.6972517705830464E+16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-4.6972517705830464E+16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-195718823774293.59</v>
      </c>
      <c r="L6228" s="444">
        <f t="shared" ca="1" si="222"/>
        <v>-4.716823652960476E+16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-4.716823652960476E+16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-196534318873353.16</v>
      </c>
      <c r="L6229" s="444">
        <f t="shared" ca="1" si="222"/>
        <v>-4.7364770848478112E+16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-4.7364770848478112E+16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-197353211868658.81</v>
      </c>
      <c r="L6230" s="444">
        <f t="shared" ca="1" si="222"/>
        <v>-4.7562124060346768E+16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-4.7562124060346768E+16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-198175516918111.53</v>
      </c>
      <c r="L6231" s="444">
        <f t="shared" ca="1" si="222"/>
        <v>-4.776029957726488E+16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-4.776029957726488E+16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-199001248238603.66</v>
      </c>
      <c r="L6232" s="444">
        <f t="shared" ca="1" si="222"/>
        <v>-4.795930082550348E+16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-4.795930082550348E+16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-199830420106264.5</v>
      </c>
      <c r="L6233" s="444">
        <f t="shared" ca="1" si="222"/>
        <v>-4.8159131245609744E+16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-4.8159131245609744E+16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-200663046856707.25</v>
      </c>
      <c r="L6234" s="444">
        <f t="shared" ca="1" si="222"/>
        <v>-4.8359794292466448E+16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-4.8359794292466448E+16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-201499142885276.88</v>
      </c>
      <c r="L6235" s="444">
        <f t="shared" ca="1" si="222"/>
        <v>-4.8561293435351728E+16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-4.8561293435351728E+16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-202338722647298.88</v>
      </c>
      <c r="L6236" s="444">
        <f t="shared" ca="1" si="222"/>
        <v>-4.8763632157999024E+16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-4.8763632157999024E+16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-203181800658329.25</v>
      </c>
      <c r="L6237" s="444">
        <f t="shared" ca="1" si="222"/>
        <v>-4.8966813958657352E+16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-4.8966813958657352E+16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-204028391494405.63</v>
      </c>
      <c r="L6238" s="444">
        <f t="shared" ca="1" si="222"/>
        <v>-4.917084235015176E+16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-4.917084235015176E+16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-204878509792299</v>
      </c>
      <c r="L6239" s="444">
        <f t="shared" ca="1" si="222"/>
        <v>-4.9375720859944056E+16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-4.9375720859944056E+16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-205732170249766.91</v>
      </c>
      <c r="L6240" s="444">
        <f t="shared" ca="1" si="222"/>
        <v>-4.9581453030193824E+16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-4.9581453030193824E+16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-206589387625807.59</v>
      </c>
      <c r="L6241" s="444">
        <f t="shared" ca="1" si="222"/>
        <v>-4.9788042417819632E+16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-4.9788042417819632E+16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-207450176740915.13</v>
      </c>
      <c r="L6242" s="444">
        <f t="shared" ca="1" si="222"/>
        <v>-4.9995492594560544E+16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-4.9995492594560544E+16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-208314552477335.59</v>
      </c>
      <c r="L6243" s="444">
        <f t="shared" ca="1" si="222"/>
        <v>-5.020380714703788E+16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-5.020380714703788E+16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-209182529779324.5</v>
      </c>
      <c r="L6244" s="444">
        <f t="shared" ca="1" si="222"/>
        <v>-5.0412989676817208E+16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-5.0412989676817208E+16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-210054123653405.03</v>
      </c>
      <c r="L6245" s="444">
        <f t="shared" ca="1" si="222"/>
        <v>-5.0623043800470616E+16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-5.0623043800470616E+16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-210929349168627.56</v>
      </c>
      <c r="L6246" s="444">
        <f t="shared" ca="1" si="222"/>
        <v>-5.083397314963924E+16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-5.083397314963924E+16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-211808221456830.16</v>
      </c>
      <c r="L6247" s="444">
        <f t="shared" ca="1" si="222"/>
        <v>-5.1045781371096072E+16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-5.1045781371096072E+16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-212690755712900.31</v>
      </c>
      <c r="L6248" s="444">
        <f t="shared" ca="1" si="222"/>
        <v>-5.1258472126808976E+16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-5.1258472126808976E+16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-213576967195037.41</v>
      </c>
      <c r="L6249" s="444">
        <f t="shared" ca="1" si="222"/>
        <v>-5.1472049094004016E+16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-5.1472049094004016E+16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-214466871225016.72</v>
      </c>
      <c r="L6250" s="444">
        <f t="shared" ca="1" si="222"/>
        <v>-5.1686515965229032E+16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3401004.1386565394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43.833333333333336</v>
      </c>
      <c r="C4" s="463">
        <f ca="1">(SUMIFS(H:H,I:I,"&gt;0",L:L,"&lt;0"))</f>
        <v>526</v>
      </c>
      <c r="D4" s="456">
        <f t="array" aca="1" ref="D4" ca="1">INDEX(N:N,MATCH(C4,H:H,0),0)</f>
        <v>67267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3401004.1386565394</v>
      </c>
      <c r="C8" s="447">
        <f t="shared" ref="C8:C71" si="0">SUMIF(G:G,A8,J:J)</f>
        <v>0</v>
      </c>
      <c r="D8" s="447">
        <f ca="1">SUMIF(G:G,1,K:K)</f>
        <v>174001.8264372978</v>
      </c>
      <c r="E8" s="447">
        <f t="shared" ref="E8:E71" ca="1" si="1">B8-C8+D8</f>
        <v>3575005.9650938371</v>
      </c>
      <c r="F8" s="431"/>
      <c r="G8" s="459">
        <v>1</v>
      </c>
      <c r="H8" s="459">
        <v>1</v>
      </c>
      <c r="I8" s="444">
        <f ca="1">B1</f>
        <v>3401004.1386565394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14170.850577735579</v>
      </c>
      <c r="L8" s="444">
        <f t="shared" ref="L8:L262" ca="1" si="3">I8-J8+K8</f>
        <v>3415174.9892342752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3575005.9650938371</v>
      </c>
      <c r="C9" s="447">
        <f t="shared" si="0"/>
        <v>0</v>
      </c>
      <c r="D9" s="447">
        <f ca="1">SUMIF(G:G,2,K:K)</f>
        <v>182904.09011271785</v>
      </c>
      <c r="E9" s="447">
        <f t="shared" ca="1" si="1"/>
        <v>3757910.0552065549</v>
      </c>
      <c r="F9" s="431"/>
      <c r="G9" s="459">
        <v>1</v>
      </c>
      <c r="H9" s="459">
        <v>2</v>
      </c>
      <c r="I9" s="444">
        <f t="shared" ref="I9:I263" ca="1" si="5">L8</f>
        <v>3415174.9892342752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14229.895788476148</v>
      </c>
      <c r="L9" s="444">
        <f t="shared" ca="1" si="3"/>
        <v>3429404.8850227515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3757910.0552065549</v>
      </c>
      <c r="C10" s="447">
        <f t="shared" si="0"/>
        <v>0</v>
      </c>
      <c r="D10" s="447">
        <f ca="1">SUMIF(G:G,3,K:K)</f>
        <v>192261.81049321612</v>
      </c>
      <c r="E10" s="447">
        <f t="shared" ca="1" si="1"/>
        <v>3950171.8656997709</v>
      </c>
      <c r="F10" s="431"/>
      <c r="G10" s="459">
        <v>1</v>
      </c>
      <c r="H10" s="459">
        <v>3</v>
      </c>
      <c r="I10" s="444">
        <f t="shared" ca="1" si="5"/>
        <v>3429404.8850227515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14289.187020928133</v>
      </c>
      <c r="L10" s="444">
        <f t="shared" ca="1" si="3"/>
        <v>3443694.0720436797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3950171.8656997709</v>
      </c>
      <c r="C11" s="447">
        <f t="shared" si="0"/>
        <v>0</v>
      </c>
      <c r="D11" s="447">
        <f ca="1">SUMIF(G:G,4,K:K)</f>
        <v>202098.28960822718</v>
      </c>
      <c r="E11" s="447">
        <f t="shared" ca="1" si="1"/>
        <v>4152270.1553079979</v>
      </c>
      <c r="F11" s="431"/>
      <c r="G11" s="459">
        <v>1</v>
      </c>
      <c r="H11" s="459">
        <v>4</v>
      </c>
      <c r="I11" s="444">
        <f t="shared" ca="1" si="5"/>
        <v>3443694.0720436797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14348.725300181997</v>
      </c>
      <c r="L11" s="444">
        <f t="shared" ca="1" si="3"/>
        <v>3458042.7973438618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4152270.1553079979</v>
      </c>
      <c r="C12" s="447">
        <f t="shared" si="0"/>
        <v>0</v>
      </c>
      <c r="D12" s="447">
        <f ca="1">SUMIF(G:G,5,K:K)</f>
        <v>212438.02166323626</v>
      </c>
      <c r="E12" s="447">
        <f t="shared" ca="1" si="1"/>
        <v>4364708.1769712344</v>
      </c>
      <c r="F12" s="431"/>
      <c r="G12" s="459">
        <v>1</v>
      </c>
      <c r="H12" s="459">
        <v>5</v>
      </c>
      <c r="I12" s="444">
        <f t="shared" ca="1" si="5"/>
        <v>3458042.7973438618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14408.511655599425</v>
      </c>
      <c r="L12" s="444">
        <f t="shared" ca="1" si="3"/>
        <v>3472451.3089994611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4364708.1769712344</v>
      </c>
      <c r="C13" s="447">
        <f t="shared" si="0"/>
        <v>116996.01957289393</v>
      </c>
      <c r="D13" s="447">
        <f ca="1">SUMIF(G:G,6,K:K)</f>
        <v>221836.15363341867</v>
      </c>
      <c r="E13" s="447">
        <f t="shared" ca="1" si="1"/>
        <v>4469548.3110317588</v>
      </c>
      <c r="F13" s="431"/>
      <c r="G13" s="459">
        <v>1</v>
      </c>
      <c r="H13" s="459">
        <v>6</v>
      </c>
      <c r="I13" s="444">
        <f t="shared" ca="1" si="5"/>
        <v>3472451.3089994611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14468.547120831088</v>
      </c>
      <c r="L13" s="444">
        <f t="shared" ca="1" si="3"/>
        <v>3486919.8561202921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4469548.3110317588</v>
      </c>
      <c r="C14" s="447">
        <f t="shared" si="0"/>
        <v>280790.44697494537</v>
      </c>
      <c r="D14" s="447">
        <f ca="1">SUMIF(G:G,7,K:K)</f>
        <v>220948.43007426613</v>
      </c>
      <c r="E14" s="447">
        <f t="shared" ca="1" si="1"/>
        <v>4409706.2941310797</v>
      </c>
      <c r="F14" s="431"/>
      <c r="G14" s="459">
        <v>1</v>
      </c>
      <c r="H14" s="459">
        <v>7</v>
      </c>
      <c r="I14" s="444">
        <f t="shared" ca="1" si="5"/>
        <v>3486919.8561202921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14528.83273383455</v>
      </c>
      <c r="L14" s="444">
        <f t="shared" ca="1" si="3"/>
        <v>3501448.6888541267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4409706.2941310797</v>
      </c>
      <c r="C15" s="447">
        <f t="shared" si="0"/>
        <v>280790.44697494537</v>
      </c>
      <c r="D15" s="447">
        <f ca="1">SUMIF(G:G,8,K:K)</f>
        <v>217886.79891655646</v>
      </c>
      <c r="E15" s="447">
        <f t="shared" ca="1" si="1"/>
        <v>4346802.6460726913</v>
      </c>
      <c r="F15" s="431"/>
      <c r="G15" s="459">
        <v>1</v>
      </c>
      <c r="H15" s="459">
        <v>8</v>
      </c>
      <c r="I15" s="444">
        <f t="shared" ca="1" si="5"/>
        <v>3501448.6888541267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14589.369536892194</v>
      </c>
      <c r="L15" s="444">
        <f t="shared" ca="1" si="3"/>
        <v>3516038.0583910188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4346802.6460726913</v>
      </c>
      <c r="C16" s="447">
        <f t="shared" si="0"/>
        <v>261607.54257494543</v>
      </c>
      <c r="D16" s="447">
        <f ca="1">SUMIF(G:G,9,K:K)</f>
        <v>215154.82510157599</v>
      </c>
      <c r="E16" s="447">
        <f t="shared" ca="1" si="1"/>
        <v>4300349.9285993222</v>
      </c>
      <c r="F16" s="431"/>
      <c r="G16" s="459">
        <v>1</v>
      </c>
      <c r="H16" s="459">
        <v>9</v>
      </c>
      <c r="I16" s="444">
        <f t="shared" ca="1" si="5"/>
        <v>3516038.0583910188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14650.158576629245</v>
      </c>
      <c r="L16" s="444">
        <f t="shared" ca="1" si="3"/>
        <v>3530688.2169676479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4300349.9285993222</v>
      </c>
      <c r="C17" s="447">
        <f t="shared" si="0"/>
        <v>259863.64217494545</v>
      </c>
      <c r="D17" s="447">
        <f ca="1">SUMIF(G:G,10,K:K)</f>
        <v>212867.43716805539</v>
      </c>
      <c r="E17" s="447">
        <f t="shared" ca="1" si="1"/>
        <v>4253353.7235924322</v>
      </c>
      <c r="F17" s="431"/>
      <c r="G17" s="459">
        <v>1</v>
      </c>
      <c r="H17" s="459">
        <v>10</v>
      </c>
      <c r="I17" s="444">
        <f t="shared" ca="1" si="5"/>
        <v>3530688.2169676479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14711.200904031866</v>
      </c>
      <c r="L17" s="444">
        <f t="shared" ca="1" si="3"/>
        <v>3545399.4178716796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4253353.7235924322</v>
      </c>
      <c r="C18" s="447">
        <f t="shared" si="0"/>
        <v>259863.64217494545</v>
      </c>
      <c r="D18" s="447">
        <f ca="1">SUMIF(G:G,11,K:K)</f>
        <v>210463.02212666403</v>
      </c>
      <c r="E18" s="447">
        <f t="shared" ca="1" si="1"/>
        <v>4203953.1035441514</v>
      </c>
      <c r="F18" s="431"/>
      <c r="G18" s="459">
        <v>1</v>
      </c>
      <c r="H18" s="459">
        <v>11</v>
      </c>
      <c r="I18" s="444">
        <f t="shared" ca="1" si="5"/>
        <v>3545399.4178716796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14772.497574465333</v>
      </c>
      <c r="L18" s="444">
        <f t="shared" ca="1" si="3"/>
        <v>3560171.915446145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4203953.1035441514</v>
      </c>
      <c r="C19" s="447">
        <f t="shared" si="0"/>
        <v>259863.64217494545</v>
      </c>
      <c r="D19" s="447">
        <f ca="1">SUMIF(G:G,12,K:K)</f>
        <v>207935.5926484596</v>
      </c>
      <c r="E19" s="447">
        <f t="shared" ca="1" si="1"/>
        <v>4152025.0540176658</v>
      </c>
      <c r="F19" s="431"/>
      <c r="G19" s="459">
        <v>1</v>
      </c>
      <c r="H19" s="459">
        <v>12</v>
      </c>
      <c r="I19" s="444">
        <f t="shared" ca="1" si="5"/>
        <v>3560171.915446145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14834.049647692273</v>
      </c>
      <c r="L19" s="444">
        <f t="shared" ca="1" si="3"/>
        <v>3575005.9650938371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4152025.0540176658</v>
      </c>
      <c r="C20" s="447">
        <f t="shared" si="0"/>
        <v>259863.64217494545</v>
      </c>
      <c r="D20" s="447">
        <f ca="1">SUMIF(G:G,13,K:K)</f>
        <v>205278.85508138785</v>
      </c>
      <c r="E20" s="447">
        <f t="shared" ca="1" si="1"/>
        <v>4097440.2669241084</v>
      </c>
      <c r="F20" s="431"/>
      <c r="G20" s="459">
        <v>2</v>
      </c>
      <c r="H20" s="459">
        <v>13</v>
      </c>
      <c r="I20" s="444">
        <f t="shared" ca="1" si="5"/>
        <v>3575005.9650938371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14895.858187890986</v>
      </c>
      <c r="L20" s="444">
        <f t="shared" ca="1" si="3"/>
        <v>3589901.8232817282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4097440.2669241084</v>
      </c>
      <c r="C21" s="447">
        <f t="shared" si="0"/>
        <v>259863.64217494545</v>
      </c>
      <c r="D21" s="447">
        <f ca="1">SUMIF(G:G,14,K:K)</f>
        <v>202486.19377821113</v>
      </c>
      <c r="E21" s="447">
        <f t="shared" ca="1" si="1"/>
        <v>4040062.8185273744</v>
      </c>
      <c r="F21" s="431"/>
      <c r="G21" s="459">
        <v>2</v>
      </c>
      <c r="H21" s="459">
        <v>14</v>
      </c>
      <c r="I21" s="444">
        <f t="shared" ca="1" si="5"/>
        <v>3589901.8232817282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14957.924263673867</v>
      </c>
      <c r="L21" s="444">
        <f t="shared" ca="1" si="3"/>
        <v>3604859.747545402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4040062.8185273744</v>
      </c>
      <c r="C22" s="447">
        <f t="shared" si="0"/>
        <v>259863.64217494545</v>
      </c>
      <c r="D22" s="447">
        <f ca="1">SUMIF(G:G,15,K:K)</f>
        <v>199550.65462262294</v>
      </c>
      <c r="E22" s="447">
        <f t="shared" ca="1" si="1"/>
        <v>3979749.830975052</v>
      </c>
      <c r="F22" s="431"/>
      <c r="G22" s="459">
        <v>2</v>
      </c>
      <c r="H22" s="459">
        <v>15</v>
      </c>
      <c r="I22" s="444">
        <f t="shared" ca="1" si="5"/>
        <v>3604859.747545402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15020.248948105842</v>
      </c>
      <c r="L22" s="444">
        <f t="shared" ca="1" si="3"/>
        <v>3619879.9964935076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3979749.830975052</v>
      </c>
      <c r="C23" s="447">
        <f t="shared" si="0"/>
        <v>259863.64217494545</v>
      </c>
      <c r="D23" s="447">
        <f ca="1">SUMIF(G:G,16,K:K)</f>
        <v>196464.92771252873</v>
      </c>
      <c r="E23" s="447">
        <f t="shared" ca="1" si="1"/>
        <v>3916351.1165126357</v>
      </c>
      <c r="F23" s="431"/>
      <c r="G23" s="459">
        <v>2</v>
      </c>
      <c r="H23" s="459">
        <v>16</v>
      </c>
      <c r="I23" s="444">
        <f t="shared" ca="1" si="5"/>
        <v>3619879.9964935076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15082.833318722949</v>
      </c>
      <c r="L23" s="444">
        <f t="shared" ca="1" si="3"/>
        <v>3634962.8298122305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3916351.1165126357</v>
      </c>
      <c r="C24" s="447">
        <f t="shared" si="0"/>
        <v>259863.64217494545</v>
      </c>
      <c r="D24" s="447">
        <f ca="1">SUMIF(G:G,17,K:K)</f>
        <v>193221.32915736942</v>
      </c>
      <c r="E24" s="447">
        <f t="shared" ca="1" si="1"/>
        <v>3849708.8034950597</v>
      </c>
      <c r="F24" s="431"/>
      <c r="G24" s="459">
        <v>2</v>
      </c>
      <c r="H24" s="459">
        <v>17</v>
      </c>
      <c r="I24" s="444">
        <f t="shared" ca="1" si="5"/>
        <v>3634962.8298122305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15145.678457550961</v>
      </c>
      <c r="L24" s="444">
        <f t="shared" ca="1" si="3"/>
        <v>3650108.5082697817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3849708.8034950597</v>
      </c>
      <c r="C25" s="447">
        <f t="shared" si="0"/>
        <v>259863.64217494545</v>
      </c>
      <c r="D25" s="447">
        <f ca="1">SUMIF(G:G,18,K:K)</f>
        <v>189811.78194416166</v>
      </c>
      <c r="E25" s="447">
        <f t="shared" ca="1" si="1"/>
        <v>3779656.9432642763</v>
      </c>
      <c r="F25" s="431"/>
      <c r="G25" s="459">
        <v>2</v>
      </c>
      <c r="H25" s="459">
        <v>18</v>
      </c>
      <c r="I25" s="444">
        <f t="shared" ca="1" si="5"/>
        <v>3650108.5082697817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15208.785451124089</v>
      </c>
      <c r="L25" s="444">
        <f t="shared" ca="1" si="3"/>
        <v>3665317.2937209057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3779656.9432642763</v>
      </c>
      <c r="C26" s="447">
        <f t="shared" si="0"/>
        <v>259863.64217494545</v>
      </c>
      <c r="D26" s="447">
        <f ca="1">SUMIF(G:G,19,K:K)</f>
        <v>186227.79582460879</v>
      </c>
      <c r="E26" s="447">
        <f t="shared" ca="1" si="1"/>
        <v>3706021.0969139393</v>
      </c>
      <c r="F26" s="431"/>
      <c r="G26" s="459">
        <v>2</v>
      </c>
      <c r="H26" s="459">
        <v>19</v>
      </c>
      <c r="I26" s="444">
        <f t="shared" ca="1" si="5"/>
        <v>3665317.2937209057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15272.155390503771</v>
      </c>
      <c r="L26" s="444">
        <f t="shared" ca="1" si="3"/>
        <v>3680589.4491114095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3706021.0969139393</v>
      </c>
      <c r="C27" s="447">
        <f t="shared" si="0"/>
        <v>259863.64217494545</v>
      </c>
      <c r="D27" s="447">
        <f ca="1">SUMIF(G:G,20,K:K)</f>
        <v>182460.44617319788</v>
      </c>
      <c r="E27" s="447">
        <f t="shared" ca="1" si="1"/>
        <v>3628617.9009121922</v>
      </c>
      <c r="F27" s="431"/>
      <c r="G27" s="459">
        <v>2</v>
      </c>
      <c r="H27" s="459">
        <v>20</v>
      </c>
      <c r="I27" s="444">
        <f t="shared" ca="1" si="5"/>
        <v>3680589.4491114095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15335.789371297542</v>
      </c>
      <c r="L27" s="444">
        <f t="shared" ca="1" si="3"/>
        <v>3695925.2384827072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3628617.9009121922</v>
      </c>
      <c r="C28" s="447">
        <f t="shared" si="0"/>
        <v>259863.64217494545</v>
      </c>
      <c r="D28" s="447">
        <f ca="1">SUMIF(G:G,21,K:K)</f>
        <v>178500.35176363657</v>
      </c>
      <c r="E28" s="447">
        <f t="shared" ca="1" si="1"/>
        <v>3547254.6105008833</v>
      </c>
      <c r="F28" s="431"/>
      <c r="G28" s="459">
        <v>2</v>
      </c>
      <c r="H28" s="459">
        <v>21</v>
      </c>
      <c r="I28" s="444">
        <f t="shared" ca="1" si="5"/>
        <v>3695925.2384827072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15399.688493677944</v>
      </c>
      <c r="L28" s="444">
        <f t="shared" ca="1" si="3"/>
        <v>3711324.9269763851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3547254.6105008833</v>
      </c>
      <c r="C29" s="447">
        <f t="shared" si="0"/>
        <v>259863.64217494545</v>
      </c>
      <c r="D29" s="447">
        <f ca="1">SUMIF(G:G,22,K:K)</f>
        <v>174337.65140829139</v>
      </c>
      <c r="E29" s="447">
        <f t="shared" ca="1" si="1"/>
        <v>3461728.6197342295</v>
      </c>
      <c r="F29" s="431"/>
      <c r="G29" s="459">
        <v>2</v>
      </c>
      <c r="H29" s="459">
        <v>22</v>
      </c>
      <c r="I29" s="444">
        <f t="shared" ca="1" si="5"/>
        <v>3711324.9269763851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15463.853862401604</v>
      </c>
      <c r="L29" s="444">
        <f t="shared" ca="1" si="3"/>
        <v>3726788.7808387866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3461728.6197342295</v>
      </c>
      <c r="C30" s="447">
        <f t="shared" si="0"/>
        <v>259863.64217494545</v>
      </c>
      <c r="D30" s="447">
        <f ca="1">SUMIF(G:G,23,K:K)</f>
        <v>169961.97940245373</v>
      </c>
      <c r="E30" s="447">
        <f t="shared" ca="1" si="1"/>
        <v>3371826.9569617379</v>
      </c>
      <c r="F30" s="431"/>
      <c r="G30" s="459">
        <v>2</v>
      </c>
      <c r="H30" s="459">
        <v>23</v>
      </c>
      <c r="I30" s="444">
        <f t="shared" ca="1" si="5"/>
        <v>3726788.7808387866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15528.286586828275</v>
      </c>
      <c r="L30" s="444">
        <f t="shared" ca="1" si="3"/>
        <v>3742317.0674256147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3371826.9569617379</v>
      </c>
      <c r="C31" s="447">
        <f t="shared" si="0"/>
        <v>259863.64217494545</v>
      </c>
      <c r="D31" s="447">
        <f ca="1">SUMIF(G:G,24,K:K)</f>
        <v>165362.43971228946</v>
      </c>
      <c r="E31" s="447">
        <f t="shared" ca="1" si="1"/>
        <v>3277325.754499082</v>
      </c>
      <c r="F31" s="431"/>
      <c r="G31" s="459">
        <v>2</v>
      </c>
      <c r="H31" s="459">
        <v>24</v>
      </c>
      <c r="I31" s="444">
        <f t="shared" ca="1" si="5"/>
        <v>3742317.0674256147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15592.987780940059</v>
      </c>
      <c r="L31" s="444">
        <f t="shared" ca="1" si="3"/>
        <v>3757910.0552065549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3277325.754499082</v>
      </c>
      <c r="C32" s="447">
        <f t="shared" si="0"/>
        <v>259863.64217494545</v>
      </c>
      <c r="D32" s="447">
        <f ca="1">SUMIF(G:G,25,K:K)</f>
        <v>160527.57884219405</v>
      </c>
      <c r="E32" s="447">
        <f t="shared" ca="1" si="1"/>
        <v>3177989.6911663301</v>
      </c>
      <c r="F32" s="431"/>
      <c r="G32" s="459">
        <v>3</v>
      </c>
      <c r="H32" s="459">
        <v>25</v>
      </c>
      <c r="I32" s="444">
        <f t="shared" ca="1" si="5"/>
        <v>3757910.0552065549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15657.958563360644</v>
      </c>
      <c r="L32" s="444">
        <f t="shared" ca="1" si="3"/>
        <v>3773568.0137699158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3177989.6911663301</v>
      </c>
      <c r="C33" s="447">
        <f t="shared" si="0"/>
        <v>259863.64217494545</v>
      </c>
      <c r="D33" s="447">
        <f ca="1">SUMIF(G:G,26,K:K)</f>
        <v>155445.35731399033</v>
      </c>
      <c r="E33" s="447">
        <f t="shared" ca="1" si="1"/>
        <v>3073571.406305375</v>
      </c>
      <c r="F33" s="431"/>
      <c r="G33" s="459">
        <v>3</v>
      </c>
      <c r="H33" s="459">
        <v>26</v>
      </c>
      <c r="I33" s="444">
        <f t="shared" ca="1" si="5"/>
        <v>3773568.0137699158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15723.200057374648</v>
      </c>
      <c r="L33" s="444">
        <f t="shared" ca="1" si="3"/>
        <v>3789291.2138272906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3073571.406305375</v>
      </c>
      <c r="C34" s="447">
        <f t="shared" si="0"/>
        <v>259863.64217494545</v>
      </c>
      <c r="D34" s="447">
        <f ca="1">SUMIF(G:G,27,K:K)</f>
        <v>150103.1196869484</v>
      </c>
      <c r="E34" s="447">
        <f t="shared" ca="1" si="1"/>
        <v>2963810.883817378</v>
      </c>
      <c r="F34" s="431"/>
      <c r="G34" s="459">
        <v>3</v>
      </c>
      <c r="H34" s="459">
        <v>27</v>
      </c>
      <c r="I34" s="444">
        <f t="shared" ca="1" si="5"/>
        <v>3789291.2138272906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15788.713390947045</v>
      </c>
      <c r="L34" s="444">
        <f t="shared" ca="1" si="3"/>
        <v>3805079.9272182374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2963810.883817378</v>
      </c>
      <c r="C35" s="447">
        <f t="shared" si="0"/>
        <v>259863.64217494545</v>
      </c>
      <c r="D35" s="447">
        <f ca="1">SUMIF(G:G,28,K:K)</f>
        <v>144487.56304397181</v>
      </c>
      <c r="E35" s="447">
        <f t="shared" ca="1" si="1"/>
        <v>2848434.8046864043</v>
      </c>
      <c r="F35" s="431"/>
      <c r="G35" s="459">
        <v>3</v>
      </c>
      <c r="H35" s="459">
        <v>28</v>
      </c>
      <c r="I35" s="444">
        <f t="shared" ca="1" si="5"/>
        <v>3805079.9272182374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15854.499696742656</v>
      </c>
      <c r="L35" s="444">
        <f t="shared" ca="1" si="3"/>
        <v>3820934.4269149802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2848434.8046864043</v>
      </c>
      <c r="C36" s="447">
        <f t="shared" si="0"/>
        <v>259863.64217494545</v>
      </c>
      <c r="D36" s="447">
        <f ca="1">SUMIF(G:G,29,K:K)</f>
        <v>138584.70386547814</v>
      </c>
      <c r="E36" s="447">
        <f t="shared" ca="1" si="1"/>
        <v>2727155.8663769369</v>
      </c>
      <c r="F36" s="431"/>
      <c r="G36" s="459">
        <v>3</v>
      </c>
      <c r="H36" s="459">
        <v>29</v>
      </c>
      <c r="I36" s="444">
        <f t="shared" ca="1" si="5"/>
        <v>3820934.4269149802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15920.560112145751</v>
      </c>
      <c r="L36" s="444">
        <f t="shared" ca="1" si="3"/>
        <v>3836854.9870271259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2727155.8663769369</v>
      </c>
      <c r="C37" s="447">
        <f t="shared" si="0"/>
        <v>259863.64217494545</v>
      </c>
      <c r="D37" s="447">
        <f ca="1">SUMIF(G:G,30,K:K)</f>
        <v>132379.84320848412</v>
      </c>
      <c r="E37" s="447">
        <f t="shared" ca="1" si="1"/>
        <v>2599672.0674104756</v>
      </c>
      <c r="F37" s="431"/>
      <c r="G37" s="459">
        <v>3</v>
      </c>
      <c r="H37" s="459">
        <v>30</v>
      </c>
      <c r="I37" s="444">
        <f t="shared" ca="1" si="5"/>
        <v>3836854.9870271259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15986.895779279692</v>
      </c>
      <c r="L37" s="444">
        <f t="shared" ca="1" si="3"/>
        <v>3852841.8828064054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2599672.0674104756</v>
      </c>
      <c r="C38" s="447">
        <f t="shared" si="0"/>
        <v>259863.64217494545</v>
      </c>
      <c r="D38" s="447">
        <f ca="1">SUMIF(G:G,31,K:K)</f>
        <v>125857.53010418658</v>
      </c>
      <c r="E38" s="447">
        <f t="shared" ca="1" si="1"/>
        <v>2465665.9553397167</v>
      </c>
      <c r="F38" s="431"/>
      <c r="G38" s="459">
        <v>3</v>
      </c>
      <c r="H38" s="459">
        <v>31</v>
      </c>
      <c r="I38" s="444">
        <f t="shared" ca="1" si="5"/>
        <v>3852841.8828064054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16053.50784502669</v>
      </c>
      <c r="L38" s="444">
        <f t="shared" ca="1" si="3"/>
        <v>3868895.3906514323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2465665.9553397167</v>
      </c>
      <c r="C39" s="447">
        <f t="shared" si="0"/>
        <v>259863.64217494545</v>
      </c>
      <c r="D39" s="447">
        <f ca="1">SUMIF(G:G,32,K:K)</f>
        <v>119001.52308289426</v>
      </c>
      <c r="E39" s="447">
        <f t="shared" ca="1" si="1"/>
        <v>2324803.8362476658</v>
      </c>
      <c r="F39" s="431"/>
      <c r="G39" s="459">
        <v>3</v>
      </c>
      <c r="H39" s="459">
        <v>32</v>
      </c>
      <c r="I39" s="444">
        <f t="shared" ca="1" si="5"/>
        <v>3868895.3906514323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16120.397461047634</v>
      </c>
      <c r="L39" s="444">
        <f t="shared" ca="1" si="3"/>
        <v>3885015.7881124802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2324803.8362476658</v>
      </c>
      <c r="C40" s="447">
        <f t="shared" si="0"/>
        <v>259863.64217494545</v>
      </c>
      <c r="D40" s="447">
        <f ca="1">SUMIF(G:G,33,K:K)</f>
        <v>111794.74973050215</v>
      </c>
      <c r="E40" s="447">
        <f t="shared" ca="1" si="1"/>
        <v>2176734.9438032224</v>
      </c>
      <c r="F40" s="431"/>
      <c r="G40" s="459">
        <v>3</v>
      </c>
      <c r="H40" s="459">
        <v>33</v>
      </c>
      <c r="I40" s="444">
        <f t="shared" ca="1" si="5"/>
        <v>3885015.7881124802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16187.565783802</v>
      </c>
      <c r="L40" s="444">
        <f t="shared" ca="1" si="3"/>
        <v>3901203.3538962821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2176734.9438032224</v>
      </c>
      <c r="C41" s="447">
        <f t="shared" si="0"/>
        <v>259863.64217494545</v>
      </c>
      <c r="D41" s="447">
        <f ca="1">SUMIF(G:G,34,K:K)</f>
        <v>104219.26417579818</v>
      </c>
      <c r="E41" s="447">
        <f t="shared" ca="1" si="1"/>
        <v>2021090.5658040752</v>
      </c>
      <c r="F41" s="431"/>
      <c r="G41" s="459">
        <v>3</v>
      </c>
      <c r="H41" s="459">
        <v>34</v>
      </c>
      <c r="I41" s="444">
        <f t="shared" ca="1" si="5"/>
        <v>3901203.3538962821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16255.013974567843</v>
      </c>
      <c r="L41" s="444">
        <f t="shared" ca="1" si="3"/>
        <v>3917458.36787085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2021090.5658040752</v>
      </c>
      <c r="C42" s="447">
        <f t="shared" si="0"/>
        <v>259863.64217494545</v>
      </c>
      <c r="D42" s="447">
        <f ca="1">SUMIF(G:G,35,K:K)</f>
        <v>96256.202402739887</v>
      </c>
      <c r="E42" s="447">
        <f t="shared" ca="1" si="1"/>
        <v>1857483.1260318696</v>
      </c>
      <c r="F42" s="431"/>
      <c r="G42" s="459">
        <v>3</v>
      </c>
      <c r="H42" s="459">
        <v>35</v>
      </c>
      <c r="I42" s="444">
        <f t="shared" ca="1" si="5"/>
        <v>3917458.36787085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16322.743199461875</v>
      </c>
      <c r="L42" s="444">
        <f t="shared" ca="1" si="3"/>
        <v>3933781.1110703121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1857483.1260318696</v>
      </c>
      <c r="C43" s="447">
        <f t="shared" si="0"/>
        <v>259863.64217494545</v>
      </c>
      <c r="D43" s="447">
        <f ca="1">SUMIF(G:G,36,K:K)</f>
        <v>87885.735276422449</v>
      </c>
      <c r="E43" s="447">
        <f t="shared" ca="1" si="1"/>
        <v>1685505.2191333466</v>
      </c>
      <c r="F43" s="431"/>
      <c r="G43" s="459">
        <v>3</v>
      </c>
      <c r="H43" s="459">
        <v>36</v>
      </c>
      <c r="I43" s="444">
        <f t="shared" ca="1" si="5"/>
        <v>3933781.1110703121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16390.754629459632</v>
      </c>
      <c r="L43" s="444">
        <f t="shared" ca="1" si="3"/>
        <v>3950171.8656997718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1685505.2191333466</v>
      </c>
      <c r="C44" s="447">
        <f t="shared" si="0"/>
        <v>259863.64217494545</v>
      </c>
      <c r="D44" s="447">
        <f ca="1">SUMIF(G:G,37,K:K)</f>
        <v>79087.01916576596</v>
      </c>
      <c r="E44" s="447">
        <f t="shared" ca="1" si="1"/>
        <v>1504728.5961241671</v>
      </c>
      <c r="F44" s="431"/>
      <c r="G44" s="459">
        <v>4</v>
      </c>
      <c r="H44" s="459">
        <v>37</v>
      </c>
      <c r="I44" s="444">
        <f t="shared" ca="1" si="5"/>
        <v>3950171.8656997718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16459.049440415714</v>
      </c>
      <c r="L44" s="444">
        <f t="shared" ca="1" si="3"/>
        <v>3966630.9151401874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1504728.5961241671</v>
      </c>
      <c r="C45" s="447">
        <f t="shared" si="0"/>
        <v>259863.64217494545</v>
      </c>
      <c r="D45" s="447">
        <f ca="1">SUMIF(G:G,38,K:K)</f>
        <v>69838.144039965715</v>
      </c>
      <c r="E45" s="447">
        <f t="shared" ca="1" si="1"/>
        <v>1314703.0979891873</v>
      </c>
      <c r="F45" s="431"/>
      <c r="G45" s="459">
        <v>4</v>
      </c>
      <c r="H45" s="459">
        <v>38</v>
      </c>
      <c r="I45" s="444">
        <f t="shared" ca="1" si="5"/>
        <v>3966630.9151401874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16527.628813084113</v>
      </c>
      <c r="L45" s="444">
        <f t="shared" ca="1" si="3"/>
        <v>3983158.5439532716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1314703.0979891873</v>
      </c>
      <c r="C46" s="447">
        <f t="shared" si="0"/>
        <v>259863.64217494545</v>
      </c>
      <c r="D46" s="447">
        <f ca="1">SUMIF(G:G,39,K:K)</f>
        <v>60116.078909458374</v>
      </c>
      <c r="E46" s="447">
        <f t="shared" ca="1" si="1"/>
        <v>1114955.5347237003</v>
      </c>
      <c r="F46" s="431"/>
      <c r="G46" s="459">
        <v>4</v>
      </c>
      <c r="H46" s="459">
        <v>39</v>
      </c>
      <c r="I46" s="444">
        <f t="shared" ca="1" si="5"/>
        <v>3983158.5439532716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16596.49393313863</v>
      </c>
      <c r="L46" s="444">
        <f t="shared" ca="1" si="3"/>
        <v>3999755.03788641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1114955.5347237003</v>
      </c>
      <c r="C47" s="447">
        <f t="shared" si="0"/>
        <v>259863.64217494545</v>
      </c>
      <c r="D47" s="447">
        <f ca="1">SUMIF(G:G,40,K:K)</f>
        <v>49896.614475544462</v>
      </c>
      <c r="E47" s="447">
        <f t="shared" ca="1" si="1"/>
        <v>904988.50702429924</v>
      </c>
      <c r="F47" s="431"/>
      <c r="G47" s="459">
        <v>4</v>
      </c>
      <c r="H47" s="459">
        <v>40</v>
      </c>
      <c r="I47" s="444">
        <f t="shared" ca="1" si="5"/>
        <v>3999755.03788641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16665.645991193374</v>
      </c>
      <c r="L47" s="444">
        <f t="shared" ca="1" si="3"/>
        <v>4016420.6838776036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904988.50702429924</v>
      </c>
      <c r="C48" s="447">
        <f t="shared" si="0"/>
        <v>259863.64217494545</v>
      </c>
      <c r="D48" s="447">
        <f ca="1">SUMIF(G:G,41,K:K)</f>
        <v>39154.302845856662</v>
      </c>
      <c r="E48" s="447">
        <f t="shared" ca="1" si="1"/>
        <v>684279.16769521043</v>
      </c>
      <c r="F48" s="431"/>
      <c r="G48" s="459">
        <v>4</v>
      </c>
      <c r="H48" s="459">
        <v>41</v>
      </c>
      <c r="I48" s="444">
        <f t="shared" ca="1" si="5"/>
        <v>4016420.6838776036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16735.08618282335</v>
      </c>
      <c r="L48" s="444">
        <f t="shared" ca="1" si="3"/>
        <v>4033155.770060427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684279.16769521043</v>
      </c>
      <c r="C49" s="447">
        <f t="shared" si="0"/>
        <v>259863.64217494545</v>
      </c>
      <c r="D49" s="447">
        <f ca="1">SUMIF(G:G,42,K:K)</f>
        <v>27862.394165557031</v>
      </c>
      <c r="E49" s="447">
        <f t="shared" ca="1" si="1"/>
        <v>452277.91968582204</v>
      </c>
      <c r="F49" s="431"/>
      <c r="G49" s="459">
        <v>4</v>
      </c>
      <c r="H49" s="459">
        <v>42</v>
      </c>
      <c r="I49" s="444">
        <f t="shared" ca="1" si="5"/>
        <v>4033155.770060427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16804.815708585109</v>
      </c>
      <c r="L49" s="444">
        <f t="shared" ca="1" si="3"/>
        <v>4049960.5857690121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452277.91968582204</v>
      </c>
      <c r="C50" s="447">
        <f t="shared" si="0"/>
        <v>259863.64217494545</v>
      </c>
      <c r="D50" s="447">
        <f ca="1">SUMIF(G:G,43,K:K)</f>
        <v>15992.770006466049</v>
      </c>
      <c r="E50" s="447">
        <f t="shared" ca="1" si="1"/>
        <v>208407.04751734264</v>
      </c>
      <c r="F50" s="431"/>
      <c r="G50" s="459">
        <v>4</v>
      </c>
      <c r="H50" s="459">
        <v>43</v>
      </c>
      <c r="I50" s="444">
        <f t="shared" ca="1" si="5"/>
        <v>4049960.5857690121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16874.83577403755</v>
      </c>
      <c r="L50" s="444">
        <f t="shared" ca="1" si="3"/>
        <v>4066835.4215430496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208407.04751734264</v>
      </c>
      <c r="C51" s="447">
        <f t="shared" si="0"/>
        <v>259863.64217494545</v>
      </c>
      <c r="D51" s="447">
        <f ca="1">SUMIF(G:G,44,K:K)</f>
        <v>3515.873348253097</v>
      </c>
      <c r="E51" s="447">
        <f t="shared" ca="1" si="1"/>
        <v>-47940.721309349712</v>
      </c>
      <c r="F51" s="431"/>
      <c r="G51" s="459">
        <v>4</v>
      </c>
      <c r="H51" s="459">
        <v>44</v>
      </c>
      <c r="I51" s="444">
        <f t="shared" ca="1" si="5"/>
        <v>4066835.4215430496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16945.147589762706</v>
      </c>
      <c r="L51" s="444">
        <f t="shared" ca="1" si="3"/>
        <v>4083780.5691328123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-47940.721309349712</v>
      </c>
      <c r="C52" s="447">
        <f t="shared" si="0"/>
        <v>259863.64217494545</v>
      </c>
      <c r="D52" s="447">
        <f ca="1">SUMIF(G:G,45,K:K)</f>
        <v>-9599.3650226682839</v>
      </c>
      <c r="E52" s="447">
        <f t="shared" ca="1" si="1"/>
        <v>-317403.72850696341</v>
      </c>
      <c r="F52" s="431"/>
      <c r="G52" s="459">
        <v>4</v>
      </c>
      <c r="H52" s="459">
        <v>45</v>
      </c>
      <c r="I52" s="444">
        <f t="shared" ca="1" si="5"/>
        <v>4083780.5691328123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17015.752371386719</v>
      </c>
      <c r="L52" s="444">
        <f t="shared" ca="1" si="3"/>
        <v>4100796.3215041989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-317403.72850696341</v>
      </c>
      <c r="C53" s="447">
        <f t="shared" si="0"/>
        <v>259863.64217494545</v>
      </c>
      <c r="D53" s="447">
        <f ca="1">SUMIF(G:G,46,K:K)</f>
        <v>-23385.603879817336</v>
      </c>
      <c r="E53" s="447">
        <f t="shared" ca="1" si="1"/>
        <v>-600652.97456172621</v>
      </c>
      <c r="F53" s="431"/>
      <c r="G53" s="459">
        <v>4</v>
      </c>
      <c r="H53" s="459">
        <v>46</v>
      </c>
      <c r="I53" s="444">
        <f t="shared" ca="1" si="5"/>
        <v>4100796.3215041989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17086.65133960083</v>
      </c>
      <c r="L53" s="444">
        <f t="shared" ca="1" si="3"/>
        <v>4117882.9728437997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-600652.97456172621</v>
      </c>
      <c r="C54" s="447">
        <f t="shared" si="0"/>
        <v>259863.64217494545</v>
      </c>
      <c r="D54" s="447">
        <f ca="1">SUMIF(G:G,47,K:K)</f>
        <v>-37877.172881549028</v>
      </c>
      <c r="E54" s="447">
        <f t="shared" ca="1" si="1"/>
        <v>-898393.78961822065</v>
      </c>
      <c r="F54" s="431"/>
      <c r="G54" s="459">
        <v>4</v>
      </c>
      <c r="H54" s="459">
        <v>47</v>
      </c>
      <c r="I54" s="444">
        <f t="shared" ca="1" si="5"/>
        <v>4117882.9728437997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17157.845720182497</v>
      </c>
      <c r="L54" s="444">
        <f t="shared" ca="1" si="3"/>
        <v>4135040.8185639824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-898393.78961822065</v>
      </c>
      <c r="C55" s="447">
        <f t="shared" si="0"/>
        <v>259863.64217494545</v>
      </c>
      <c r="D55" s="447">
        <f ca="1">SUMIF(G:G,48,K:K)</f>
        <v>-53110.158056693406</v>
      </c>
      <c r="E55" s="447">
        <f t="shared" ca="1" si="1"/>
        <v>-1211367.5898498595</v>
      </c>
      <c r="F55" s="431"/>
      <c r="G55" s="459">
        <v>4</v>
      </c>
      <c r="H55" s="459">
        <v>48</v>
      </c>
      <c r="I55" s="444">
        <f t="shared" ca="1" si="5"/>
        <v>4135040.8185639824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17229.336744016593</v>
      </c>
      <c r="L55" s="444">
        <f t="shared" ca="1" si="3"/>
        <v>4152270.1553079989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-1211367.5898498595</v>
      </c>
      <c r="C56" s="447">
        <f t="shared" si="0"/>
        <v>259863.64217494545</v>
      </c>
      <c r="D56" s="447">
        <f ca="1">SUMIF(G:G,49,K:K)</f>
        <v>-69122.491663802473</v>
      </c>
      <c r="E56" s="447">
        <f t="shared" ca="1" si="1"/>
        <v>-1540353.7236886073</v>
      </c>
      <c r="F56" s="431"/>
      <c r="G56" s="459">
        <f>G55+1</f>
        <v>5</v>
      </c>
      <c r="H56" s="459">
        <v>49</v>
      </c>
      <c r="I56" s="444">
        <f t="shared" ca="1" si="5"/>
        <v>4152270.1553079989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17301.125647116663</v>
      </c>
      <c r="L56" s="444">
        <f t="shared" ca="1" si="3"/>
        <v>4169571.2809551153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-1540353.7236886073</v>
      </c>
      <c r="C57" s="447">
        <f t="shared" si="0"/>
        <v>259863.64217494545</v>
      </c>
      <c r="D57" s="447">
        <f ca="1">SUMIF(G:G,50,K:K)</f>
        <v>-85954.046647766751</v>
      </c>
      <c r="E57" s="447">
        <f t="shared" ca="1" si="1"/>
        <v>-1886171.4125113196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4169571.2809551153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17373.213670646313</v>
      </c>
      <c r="L57" s="444">
        <f t="shared" ca="1" si="3"/>
        <v>4186944.4946257616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-1886171.4125113196</v>
      </c>
      <c r="C58" s="447">
        <f t="shared" si="0"/>
        <v>259863.64217494545</v>
      </c>
      <c r="D58" s="447">
        <f ca="1">SUMIF(G:G,51,K:K)</f>
        <v>-103646.73592901137</v>
      </c>
      <c r="E58" s="447">
        <f t="shared" ca="1" si="1"/>
        <v>-2249681.7906152764</v>
      </c>
      <c r="F58" s="431"/>
      <c r="G58" s="459">
        <f t="shared" si="8"/>
        <v>5</v>
      </c>
      <c r="H58" s="459">
        <v>51</v>
      </c>
      <c r="I58" s="444">
        <f t="shared" ca="1" si="5"/>
        <v>4186944.4946257616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17445.602060940673</v>
      </c>
      <c r="L58" s="444">
        <f t="shared" ca="1" si="3"/>
        <v>4204390.0966867022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-2249681.7906152764</v>
      </c>
      <c r="C59" s="447">
        <f t="shared" si="0"/>
        <v>259863.64217494545</v>
      </c>
      <c r="D59" s="447">
        <f ca="1">SUMIF(G:G,52,K:K)</f>
        <v>-122244.61677251624</v>
      </c>
      <c r="E59" s="447">
        <f t="shared" ca="1" si="1"/>
        <v>-2631790.0495627378</v>
      </c>
      <c r="F59" s="431"/>
      <c r="G59" s="459">
        <f t="shared" si="8"/>
        <v>5</v>
      </c>
      <c r="H59" s="459">
        <v>52</v>
      </c>
      <c r="I59" s="444">
        <f t="shared" ca="1" si="5"/>
        <v>4204390.0966867022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17518.292069527924</v>
      </c>
      <c r="L59" s="444">
        <f t="shared" ca="1" si="3"/>
        <v>4221908.3887562305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-2631790.0495627378</v>
      </c>
      <c r="C60" s="447">
        <f t="shared" si="0"/>
        <v>259863.64217494545</v>
      </c>
      <c r="D60" s="447">
        <f ca="1">SUMIF(G:G,53,K:K)</f>
        <v>-141794.0004965532</v>
      </c>
      <c r="E60" s="447">
        <f t="shared" ca="1" si="1"/>
        <v>-3033447.6922342367</v>
      </c>
      <c r="F60" s="431"/>
      <c r="G60" s="459">
        <f t="shared" si="8"/>
        <v>5</v>
      </c>
      <c r="H60" s="459">
        <v>53</v>
      </c>
      <c r="I60" s="444">
        <f t="shared" ca="1" si="5"/>
        <v>4221908.3887562305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17591.28495315096</v>
      </c>
      <c r="L60" s="444">
        <f t="shared" ca="1" si="3"/>
        <v>4239499.6737093814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-3033447.6922342367</v>
      </c>
      <c r="C61" s="447">
        <f t="shared" si="0"/>
        <v>259863.64217494545</v>
      </c>
      <c r="D61" s="447">
        <f ca="1">SUMIF(G:G,54,K:K)</f>
        <v>-162343.5677943301</v>
      </c>
      <c r="E61" s="447">
        <f t="shared" ca="1" si="1"/>
        <v>-3455654.9022035119</v>
      </c>
      <c r="F61" s="431"/>
      <c r="G61" s="459">
        <f t="shared" si="8"/>
        <v>5</v>
      </c>
      <c r="H61" s="459">
        <v>54</v>
      </c>
      <c r="I61" s="444">
        <f t="shared" ca="1" si="5"/>
        <v>4239499.6737093814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17664.581973789089</v>
      </c>
      <c r="L61" s="444">
        <f t="shared" ca="1" si="3"/>
        <v>4257164.2556831706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-3455654.9022035119</v>
      </c>
      <c r="C62" s="447">
        <f t="shared" si="0"/>
        <v>259863.64217494545</v>
      </c>
      <c r="D62" s="447">
        <f ca="1">SUMIF(G:G,55,K:K)</f>
        <v>-183944.48995570972</v>
      </c>
      <c r="E62" s="447">
        <f t="shared" ca="1" si="1"/>
        <v>-3899463.0343341674</v>
      </c>
      <c r="F62" s="431"/>
      <c r="G62" s="459">
        <f t="shared" si="8"/>
        <v>5</v>
      </c>
      <c r="H62" s="459">
        <v>55</v>
      </c>
      <c r="I62" s="444">
        <f t="shared" ca="1" si="5"/>
        <v>4257164.2556831706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17738.184398679878</v>
      </c>
      <c r="L62" s="444">
        <f t="shared" ca="1" si="3"/>
        <v>4274902.4400818506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-3899463.0343341674</v>
      </c>
      <c r="C63" s="447">
        <f t="shared" si="0"/>
        <v>259863.64217494545</v>
      </c>
      <c r="D63" s="447">
        <f ca="1">SUMIF(G:G,56,K:K)</f>
        <v>-206650.55629086107</v>
      </c>
      <c r="E63" s="447">
        <f t="shared" ca="1" si="1"/>
        <v>-4365977.2327999743</v>
      </c>
      <c r="F63" s="431"/>
      <c r="G63" s="459">
        <f t="shared" si="8"/>
        <v>5</v>
      </c>
      <c r="H63" s="459">
        <v>56</v>
      </c>
      <c r="I63" s="444">
        <f t="shared" ca="1" si="5"/>
        <v>4274902.4400818506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17812.093500341045</v>
      </c>
      <c r="L63" s="444">
        <f t="shared" ca="1" si="3"/>
        <v>4292714.5335821919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-4365977.2327999743</v>
      </c>
      <c r="C64" s="447">
        <f t="shared" si="0"/>
        <v>259863.64217494545</v>
      </c>
      <c r="D64" s="447">
        <f ca="1">SUMIF(G:G,57,K:K)</f>
        <v>-230518.30807314708</v>
      </c>
      <c r="E64" s="447">
        <f t="shared" ca="1" si="1"/>
        <v>-4856359.1830480667</v>
      </c>
      <c r="F64" s="431"/>
      <c r="G64" s="459">
        <f t="shared" si="8"/>
        <v>5</v>
      </c>
      <c r="H64" s="459">
        <v>57</v>
      </c>
      <c r="I64" s="444">
        <f t="shared" ca="1" si="5"/>
        <v>4292714.5335821919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17886.310556592467</v>
      </c>
      <c r="L64" s="444">
        <f t="shared" ca="1" si="3"/>
        <v>4310600.8441387843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-4856359.1830480667</v>
      </c>
      <c r="C65" s="447">
        <f t="shared" si="0"/>
        <v>259863.64217494545</v>
      </c>
      <c r="D65" s="447">
        <f ca="1">SUMIF(G:G,58,K:K)</f>
        <v>-255607.17933478486</v>
      </c>
      <c r="E65" s="447">
        <f t="shared" ca="1" si="1"/>
        <v>-5371830.0045577968</v>
      </c>
      <c r="F65" s="431"/>
      <c r="G65" s="459">
        <f t="shared" si="8"/>
        <v>5</v>
      </c>
      <c r="H65" s="459">
        <v>58</v>
      </c>
      <c r="I65" s="444">
        <f t="shared" ca="1" si="5"/>
        <v>4310600.8441387843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17960.836850578267</v>
      </c>
      <c r="L65" s="444">
        <f t="shared" ca="1" si="3"/>
        <v>4328561.6809893623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-5371830.0045577968</v>
      </c>
      <c r="C66" s="447">
        <f t="shared" si="0"/>
        <v>259863.64217494545</v>
      </c>
      <c r="D66" s="447">
        <f ca="1">SUMIF(G:G,59,K:K)</f>
        <v>-281979.64486587851</v>
      </c>
      <c r="E66" s="447">
        <f t="shared" ca="1" si="1"/>
        <v>-5913673.2915986208</v>
      </c>
      <c r="F66" s="431"/>
      <c r="G66" s="459">
        <f t="shared" si="8"/>
        <v>5</v>
      </c>
      <c r="H66" s="459">
        <v>59</v>
      </c>
      <c r="I66" s="444">
        <f t="shared" ca="1" si="5"/>
        <v>4328561.6809893623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18035.673670789009</v>
      </c>
      <c r="L66" s="444">
        <f t="shared" ca="1" si="3"/>
        <v>4346597.3546601515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-5913673.2915986208</v>
      </c>
      <c r="C67" s="447">
        <f t="shared" si="0"/>
        <v>259863.64217494545</v>
      </c>
      <c r="D67" s="447">
        <f t="shared" ref="D67:D71" ca="1" si="9">SUMIF(G:G,60,K:K)</f>
        <v>-309701.37578536349</v>
      </c>
      <c r="E67" s="447">
        <f t="shared" ca="1" si="1"/>
        <v>-6483238.3095589299</v>
      </c>
      <c r="F67" s="431"/>
      <c r="G67" s="459">
        <f t="shared" si="8"/>
        <v>5</v>
      </c>
      <c r="H67" s="459">
        <v>60</v>
      </c>
      <c r="I67" s="444">
        <f t="shared" ca="1" si="5"/>
        <v>4346597.3546601515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18110.822311083964</v>
      </c>
      <c r="L67" s="444">
        <f t="shared" ca="1" si="3"/>
        <v>4364708.1769712353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-6483238.3095589299</v>
      </c>
      <c r="C68" s="447">
        <f t="shared" si="0"/>
        <v>259863.64217494545</v>
      </c>
      <c r="D68" s="447">
        <f t="shared" ca="1" si="9"/>
        <v>-309701.37578536349</v>
      </c>
      <c r="E68" s="447">
        <f t="shared" ca="1" si="1"/>
        <v>-7052803.3275192389</v>
      </c>
      <c r="F68" s="431"/>
      <c r="G68" s="459">
        <f>G67+1</f>
        <v>6</v>
      </c>
      <c r="H68" s="459">
        <v>61</v>
      </c>
      <c r="I68" s="444">
        <f t="shared" ca="1" si="5"/>
        <v>4364708.1769712353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18186.284070713482</v>
      </c>
      <c r="L68" s="444">
        <f t="shared" ca="1" si="3"/>
        <v>4382894.4610419488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-7052803.3275192389</v>
      </c>
      <c r="C69" s="447">
        <f t="shared" si="0"/>
        <v>259863.64217494545</v>
      </c>
      <c r="D69" s="447">
        <f t="shared" ca="1" si="9"/>
        <v>-309701.37578536349</v>
      </c>
      <c r="E69" s="447">
        <f t="shared" ca="1" si="1"/>
        <v>-7622368.345479548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4382894.4610419488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18262.060254341453</v>
      </c>
      <c r="L69" s="444">
        <f t="shared" ca="1" si="3"/>
        <v>4401156.5212962897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-7622368.345479548</v>
      </c>
      <c r="C70" s="447">
        <f t="shared" si="0"/>
        <v>259863.64217494545</v>
      </c>
      <c r="D70" s="447">
        <f t="shared" ca="1" si="9"/>
        <v>-309701.37578536349</v>
      </c>
      <c r="E70" s="447">
        <f t="shared" ca="1" si="1"/>
        <v>-8191933.363439857</v>
      </c>
      <c r="F70" s="431"/>
      <c r="G70" s="459">
        <f t="shared" si="10"/>
        <v>6</v>
      </c>
      <c r="H70" s="459">
        <v>63</v>
      </c>
      <c r="I70" s="444">
        <f t="shared" ca="1" si="5"/>
        <v>4401156.5212962897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18338.152172067872</v>
      </c>
      <c r="L70" s="444">
        <f t="shared" ca="1" si="3"/>
        <v>4419494.6734683579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-8191933.363439857</v>
      </c>
      <c r="C71" s="447">
        <f t="shared" si="0"/>
        <v>259863.64217494545</v>
      </c>
      <c r="D71" s="447">
        <f t="shared" ca="1" si="9"/>
        <v>-309701.37578536349</v>
      </c>
      <c r="E71" s="447">
        <f t="shared" ca="1" si="1"/>
        <v>-8761498.3814001661</v>
      </c>
      <c r="F71" s="431"/>
      <c r="G71" s="459">
        <f t="shared" si="10"/>
        <v>6</v>
      </c>
      <c r="H71" s="459">
        <v>64</v>
      </c>
      <c r="I71" s="444">
        <f t="shared" ca="1" si="5"/>
        <v>4419494.6734683579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18414.561139451493</v>
      </c>
      <c r="L71" s="444">
        <f t="shared" ca="1" si="3"/>
        <v>4437909.2346078092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4437909.2346078092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18491.288477532536</v>
      </c>
      <c r="L72" s="444">
        <f t="shared" ca="1" si="3"/>
        <v>4456400.5230853418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4456400.5230853418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18568.335512855592</v>
      </c>
      <c r="L73" s="444">
        <f t="shared" ca="1" si="3"/>
        <v>4474968.8585981978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4474968.8585981978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18645.703577492492</v>
      </c>
      <c r="L74" s="444">
        <f t="shared" ca="1" si="3"/>
        <v>4493614.5621756902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4493614.5621756902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18625.897326087965</v>
      </c>
      <c r="L75" s="444">
        <f t="shared" ca="1" si="3"/>
        <v>4488841.2555871988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4488841.2555871988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18606.008548635917</v>
      </c>
      <c r="L76" s="444">
        <f t="shared" ca="1" si="3"/>
        <v>4484048.0602212558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4484048.0602212558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18586.036901277821</v>
      </c>
      <c r="L77" s="444">
        <f t="shared" ca="1" si="3"/>
        <v>4479234.8932079542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4479234.8932079542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18565.982038722395</v>
      </c>
      <c r="L78" s="444">
        <f t="shared" ca="1" si="3"/>
        <v>4474401.6713320976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4474401.6713320976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18545.84361423966</v>
      </c>
      <c r="L79" s="444">
        <f t="shared" ca="1" si="3"/>
        <v>4469548.3110317579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4469548.3110317579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18525.621279654912</v>
      </c>
      <c r="L80" s="444">
        <f t="shared" ca="1" si="3"/>
        <v>4464674.7283968339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4464674.7283968339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18505.314685342728</v>
      </c>
      <c r="L81" s="444">
        <f t="shared" ca="1" si="3"/>
        <v>4459780.8391675977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4459780.8391675977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18484.92348022091</v>
      </c>
      <c r="L82" s="444">
        <f t="shared" ca="1" si="3"/>
        <v>4454866.5587332398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4454866.5587332398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18464.447311744421</v>
      </c>
      <c r="L83" s="444">
        <f t="shared" ca="1" si="3"/>
        <v>4449931.8021304049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4449931.8021304049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18443.885825899273</v>
      </c>
      <c r="L84" s="444">
        <f t="shared" ca="1" si="3"/>
        <v>4444976.4840417253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4444976.4840417253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18423.238667196441</v>
      </c>
      <c r="L85" s="444">
        <f t="shared" ca="1" si="3"/>
        <v>4440000.5187943429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4440000.5187943429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18402.505478665684</v>
      </c>
      <c r="L86" s="444">
        <f t="shared" ca="1" si="3"/>
        <v>4435003.8203584291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4435003.8203584291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18381.685901849374</v>
      </c>
      <c r="L87" s="444">
        <f t="shared" ca="1" si="3"/>
        <v>4429986.3023456996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4429986.3023456996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18360.779576796336</v>
      </c>
      <c r="L88" s="444">
        <f t="shared" ca="1" si="3"/>
        <v>4424947.8780079167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4424947.8780079167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18339.786142055575</v>
      </c>
      <c r="L89" s="444">
        <f t="shared" ca="1" si="3"/>
        <v>4419888.4602353936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4419888.4602353936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18318.705234670062</v>
      </c>
      <c r="L90" s="444">
        <f t="shared" ca="1" si="3"/>
        <v>4414807.9615554847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4414807.9615554847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18297.536490170442</v>
      </c>
      <c r="L91" s="444">
        <f t="shared" ca="1" si="3"/>
        <v>4409706.294131076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4409706.294131076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18276.279542568736</v>
      </c>
      <c r="L92" s="444">
        <f t="shared" ca="1" si="3"/>
        <v>4404583.369759066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4404583.369759066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18254.934024352027</v>
      </c>
      <c r="L93" s="444">
        <f t="shared" ca="1" si="3"/>
        <v>4399439.0998688387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4399439.0998688387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18233.499566476083</v>
      </c>
      <c r="L94" s="444">
        <f t="shared" ca="1" si="3"/>
        <v>4394273.3955207355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4394273.3955207355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18211.975798358984</v>
      </c>
      <c r="L95" s="444">
        <f t="shared" ca="1" si="3"/>
        <v>4389086.1674045157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4389086.1674045157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18190.362347874736</v>
      </c>
      <c r="L96" s="444">
        <f t="shared" ca="1" si="3"/>
        <v>4383877.3258378115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4383877.3258378115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18168.658841346802</v>
      </c>
      <c r="L97" s="444">
        <f t="shared" ca="1" si="3"/>
        <v>4378646.7807645788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4378646.7807645788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18146.864903541667</v>
      </c>
      <c r="L98" s="444">
        <f t="shared" ca="1" si="3"/>
        <v>4373394.4417535411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4373394.4417535411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18124.980157662343</v>
      </c>
      <c r="L99" s="444">
        <f t="shared" ca="1" si="3"/>
        <v>4368120.2179966243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4368120.2179966243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18103.004225341854</v>
      </c>
      <c r="L100" s="444">
        <f t="shared" ca="1" si="3"/>
        <v>4362824.0183073869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4362824.0183073869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18080.936726636701</v>
      </c>
      <c r="L101" s="444">
        <f t="shared" ca="1" si="3"/>
        <v>4357505.7511194441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4357505.7511194441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18058.777280020273</v>
      </c>
      <c r="L102" s="444">
        <f t="shared" ca="1" si="3"/>
        <v>4352165.3244848857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4352165.3244848857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18036.525502376277</v>
      </c>
      <c r="L103" s="444">
        <f t="shared" ca="1" si="3"/>
        <v>4346802.6460726829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4346802.6460726829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18014.181008992098</v>
      </c>
      <c r="L104" s="444">
        <f t="shared" ca="1" si="3"/>
        <v>4341417.6231670957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4341417.6231670957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17999.009665218822</v>
      </c>
      <c r="L105" s="444">
        <f t="shared" ca="1" si="3"/>
        <v>4337761.3293177364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4337761.3293177364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17983.77510751316</v>
      </c>
      <c r="L106" s="444">
        <f t="shared" ca="1" si="3"/>
        <v>4334089.8009106712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4334089.8009106712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17968.477072483722</v>
      </c>
      <c r="L107" s="444">
        <f t="shared" ca="1" si="3"/>
        <v>4330402.9744685767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4330402.9744685767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17953.115295641659</v>
      </c>
      <c r="L108" s="444">
        <f t="shared" ca="1" si="3"/>
        <v>4326700.7862496404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4326700.7862496404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17937.689511396093</v>
      </c>
      <c r="L109" s="444">
        <f t="shared" ca="1" si="3"/>
        <v>4322983.172246458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4322983.172246458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17922.199453049499</v>
      </c>
      <c r="L110" s="444">
        <f t="shared" ca="1" si="3"/>
        <v>4319250.068184929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4319250.068184929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17906.644852793128</v>
      </c>
      <c r="L111" s="444">
        <f t="shared" ca="1" si="3"/>
        <v>4315501.4095231434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4315501.4095231434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17891.025441702353</v>
      </c>
      <c r="L112" s="444">
        <f t="shared" ca="1" si="3"/>
        <v>4311737.1314502675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4311737.1314502675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17875.340949732039</v>
      </c>
      <c r="L113" s="444">
        <f t="shared" ca="1" si="3"/>
        <v>4307957.168885421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4307957.168885421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17859.591105711843</v>
      </c>
      <c r="L114" s="444">
        <f t="shared" ca="1" si="3"/>
        <v>4304161.4564765543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4304161.4564765543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17843.775637341565</v>
      </c>
      <c r="L115" s="444">
        <f t="shared" ca="1" si="3"/>
        <v>4300349.9285993176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4300349.9285993176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17827.894271186415</v>
      </c>
      <c r="L116" s="444">
        <f t="shared" ca="1" si="3"/>
        <v>4296522.5193559257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4296522.5193559257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17811.946732672281</v>
      </c>
      <c r="L117" s="444">
        <f t="shared" ca="1" si="3"/>
        <v>4292679.1625740193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4292679.1625740193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17795.932746081002</v>
      </c>
      <c r="L118" s="444">
        <f t="shared" ca="1" si="3"/>
        <v>4288819.7918055216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4288819.7918055216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17779.852034545598</v>
      </c>
      <c r="L119" s="444">
        <f t="shared" ca="1" si="3"/>
        <v>4284944.3403254887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4284944.3403254887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17763.704320045461</v>
      </c>
      <c r="L120" s="444">
        <f t="shared" ca="1" si="3"/>
        <v>4281052.7411309555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4281052.7411309555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17747.489323401573</v>
      </c>
      <c r="L121" s="444">
        <f t="shared" ca="1" si="3"/>
        <v>4277144.926939779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4277144.926939779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17731.206764271668</v>
      </c>
      <c r="L122" s="444">
        <f t="shared" ca="1" si="3"/>
        <v>4273220.8301894721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4273220.8301894721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17714.85636114539</v>
      </c>
      <c r="L123" s="444">
        <f t="shared" ca="1" si="3"/>
        <v>4269280.3830360388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4269280.3830360388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17698.437831339419</v>
      </c>
      <c r="L124" s="444">
        <f t="shared" ca="1" si="3"/>
        <v>4265323.5173527999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4265323.5173527999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17681.95089099259</v>
      </c>
      <c r="L125" s="444">
        <f t="shared" ca="1" si="3"/>
        <v>4261350.1647292143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4261350.1647292143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17665.395255060983</v>
      </c>
      <c r="L126" s="444">
        <f t="shared" ca="1" si="3"/>
        <v>4257360.2564696968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4257360.2564696968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17648.770637312991</v>
      </c>
      <c r="L127" s="444">
        <f t="shared" ca="1" si="3"/>
        <v>4253353.7235924313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4253353.7235924313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17632.076750324388</v>
      </c>
      <c r="L128" s="444">
        <f t="shared" ca="1" si="3"/>
        <v>4249330.496828177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4249330.496828177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17615.313305473326</v>
      </c>
      <c r="L129" s="444">
        <f t="shared" ca="1" si="3"/>
        <v>4245290.5066190716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4245290.5066190716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17598.48001293539</v>
      </c>
      <c r="L130" s="444">
        <f t="shared" ca="1" si="3"/>
        <v>4241233.6831174288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4241233.6831174288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17581.576581678542</v>
      </c>
      <c r="L131" s="444">
        <f t="shared" ca="1" si="3"/>
        <v>4237159.9561845288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4237159.9561845288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17564.602719458126</v>
      </c>
      <c r="L132" s="444">
        <f t="shared" ca="1" si="3"/>
        <v>4233069.2553894082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4233069.2553894082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17547.558132811791</v>
      </c>
      <c r="L133" s="444">
        <f t="shared" ca="1" si="3"/>
        <v>4228961.5100076413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4228961.5100076413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17530.442527054427</v>
      </c>
      <c r="L134" s="444">
        <f t="shared" ca="1" si="3"/>
        <v>4224836.6490201177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4224836.6490201177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17513.25560627308</v>
      </c>
      <c r="L135" s="444">
        <f t="shared" ca="1" si="3"/>
        <v>4220694.6011118125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4220694.6011118125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17495.997073321807</v>
      </c>
      <c r="L136" s="444">
        <f t="shared" ca="1" si="3"/>
        <v>4216535.2946705557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4216535.2946705557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17478.666629816573</v>
      </c>
      <c r="L137" s="444">
        <f t="shared" ca="1" si="3"/>
        <v>4212358.6577857938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4212358.6577857938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17461.263976130063</v>
      </c>
      <c r="L138" s="444">
        <f t="shared" ca="1" si="3"/>
        <v>4208164.6182473451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4208164.6182473451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17443.788811386527</v>
      </c>
      <c r="L139" s="444">
        <f t="shared" ca="1" si="3"/>
        <v>4203953.1035441523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4203953.1035441523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17426.240833456555</v>
      </c>
      <c r="L140" s="444">
        <f t="shared" ca="1" si="3"/>
        <v>4199724.0408630297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4199724.0408630297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17408.619738951878</v>
      </c>
      <c r="L141" s="444">
        <f t="shared" ca="1" si="3"/>
        <v>4195477.3570874026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4195477.3570874026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17390.9252232201</v>
      </c>
      <c r="L142" s="444">
        <f t="shared" ca="1" si="3"/>
        <v>4191212.9787960439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4191212.9787960439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17373.156980339438</v>
      </c>
      <c r="L143" s="444">
        <f t="shared" ca="1" si="3"/>
        <v>4186930.8322618045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4186930.8322618045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17355.314703113439</v>
      </c>
      <c r="L144" s="444">
        <f t="shared" ca="1" si="3"/>
        <v>4182630.843450339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4182630.843450339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17337.398083065666</v>
      </c>
      <c r="L145" s="444">
        <f t="shared" ca="1" si="3"/>
        <v>4178312.9380188258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4178312.9380188258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17319.406810434361</v>
      </c>
      <c r="L146" s="444">
        <f t="shared" ca="1" si="3"/>
        <v>4173977.0413146815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4173977.0413146815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17301.340574167094</v>
      </c>
      <c r="L147" s="444">
        <f t="shared" ca="1" si="3"/>
        <v>4169623.0783742699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4169623.0783742699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17283.19906191538</v>
      </c>
      <c r="L148" s="444">
        <f t="shared" ca="1" si="3"/>
        <v>4165250.9739216063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4165250.9739216063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17264.981960029279</v>
      </c>
      <c r="L149" s="444">
        <f t="shared" ca="1" si="3"/>
        <v>4160860.6523670568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4160860.6523670568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17246.688953551991</v>
      </c>
      <c r="L150" s="444">
        <f t="shared" ca="1" si="3"/>
        <v>4156452.0378060299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4156452.0378060299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17228.31972621438</v>
      </c>
      <c r="L151" s="444">
        <f t="shared" ca="1" si="3"/>
        <v>4152025.0540176653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4152025.0540176653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17209.873960429526</v>
      </c>
      <c r="L152" s="444">
        <f t="shared" ca="1" si="3"/>
        <v>4147579.6244635158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4147579.6244635158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17191.351337287237</v>
      </c>
      <c r="L153" s="444">
        <f t="shared" ca="1" si="3"/>
        <v>4143115.6722862241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4143115.6722862241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17172.751536548523</v>
      </c>
      <c r="L154" s="444">
        <f t="shared" ca="1" si="3"/>
        <v>4138633.1203081938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4138633.1203081938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17154.074236640063</v>
      </c>
      <c r="L155" s="444">
        <f t="shared" ca="1" si="3"/>
        <v>4134131.8910302552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4134131.8910302552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17135.31911464865</v>
      </c>
      <c r="L156" s="444">
        <f t="shared" ca="1" si="3"/>
        <v>4129611.9066303251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4129611.9066303251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17116.485846315609</v>
      </c>
      <c r="L157" s="444">
        <f t="shared" ca="1" si="3"/>
        <v>4125073.0889620618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4125073.0889620618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17097.574106031178</v>
      </c>
      <c r="L158" s="444">
        <f t="shared" ca="1" si="3"/>
        <v>4120515.359553514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4120515.359553514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17078.583566828896</v>
      </c>
      <c r="L159" s="444">
        <f t="shared" ca="1" si="3"/>
        <v>4115938.6396057643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4115938.6396057643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17059.513900379938</v>
      </c>
      <c r="L160" s="444">
        <f t="shared" ca="1" si="3"/>
        <v>4111342.8499915656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4111342.8499915656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17040.364776987444</v>
      </c>
      <c r="L161" s="444">
        <f t="shared" ca="1" si="3"/>
        <v>4106727.9112539743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4106727.9112539743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17021.135865580814</v>
      </c>
      <c r="L162" s="444">
        <f t="shared" ca="1" si="3"/>
        <v>4102093.7436049762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4102093.7436049762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17001.826833709987</v>
      </c>
      <c r="L163" s="444">
        <f t="shared" ca="1" si="3"/>
        <v>4097440.2669241074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4097440.2669241074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16982.437347539701</v>
      </c>
      <c r="L164" s="444">
        <f t="shared" ca="1" si="3"/>
        <v>4092767.4007570683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4092767.4007570683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16962.967071843705</v>
      </c>
      <c r="L165" s="444">
        <f t="shared" ca="1" si="3"/>
        <v>4088075.0643143333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4088075.0643143333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16943.415669998976</v>
      </c>
      <c r="L166" s="444">
        <f t="shared" ca="1" si="3"/>
        <v>4083363.1764697535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4083363.1764697535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16923.782803979895</v>
      </c>
      <c r="L167" s="444">
        <f t="shared" ca="1" si="3"/>
        <v>4078631.6557591544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4078631.6557591544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16904.068134352401</v>
      </c>
      <c r="L168" s="444">
        <f t="shared" ca="1" si="3"/>
        <v>4073880.4203789281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4073880.4203789281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16884.271320268123</v>
      </c>
      <c r="L169" s="444">
        <f t="shared" ca="1" si="3"/>
        <v>4069109.3881846173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4069109.3881846173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16864.392019458493</v>
      </c>
      <c r="L170" s="444">
        <f t="shared" ca="1" si="3"/>
        <v>4064318.476689497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4064318.476689497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16844.429888228824</v>
      </c>
      <c r="L171" s="444">
        <f t="shared" ca="1" si="3"/>
        <v>4059507.603063147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4059507.603063147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16824.384581452367</v>
      </c>
      <c r="L172" s="444">
        <f t="shared" ca="1" si="3"/>
        <v>4054676.6841300204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4054676.6841300204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16804.255752564339</v>
      </c>
      <c r="L173" s="444">
        <f t="shared" ca="1" si="3"/>
        <v>4049825.636368006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4049825.636368006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16784.043053555946</v>
      </c>
      <c r="L174" s="444">
        <f t="shared" ca="1" si="3"/>
        <v>4044954.3759069829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4044954.3759069829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16763.746134968351</v>
      </c>
      <c r="L175" s="444">
        <f t="shared" ca="1" si="3"/>
        <v>4040062.8185273726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4040062.8185273726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16743.364645886639</v>
      </c>
      <c r="L176" s="444">
        <f t="shared" ca="1" si="3"/>
        <v>4035150.8796586804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4035150.8796586804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16722.898233933756</v>
      </c>
      <c r="L177" s="444">
        <f t="shared" ca="1" si="3"/>
        <v>4030218.4743780354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4030218.4743780354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16702.346545264401</v>
      </c>
      <c r="L178" s="444">
        <f t="shared" ca="1" si="3"/>
        <v>4025265.5174087211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4025265.5174087211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16681.709224558927</v>
      </c>
      <c r="L179" s="444">
        <f t="shared" ca="1" si="3"/>
        <v>4020291.9231187012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4020291.9231187012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16660.98591501718</v>
      </c>
      <c r="L180" s="444">
        <f t="shared" ca="1" si="3"/>
        <v>4015297.6055191397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4015297.6055191397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16640.176258352338</v>
      </c>
      <c r="L181" s="444">
        <f t="shared" ca="1" si="3"/>
        <v>4010282.4782629129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4010282.4782629129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16619.279894784726</v>
      </c>
      <c r="L182" s="444">
        <f t="shared" ca="1" si="3"/>
        <v>4005246.4546431187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4005246.4546431187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16598.296463035582</v>
      </c>
      <c r="L183" s="444">
        <f t="shared" ca="1" si="3"/>
        <v>4000189.4475915753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4000189.4475915753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16577.225600320817</v>
      </c>
      <c r="L184" s="444">
        <f t="shared" ca="1" si="3"/>
        <v>3995111.3696773173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3995111.3696773173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16556.066942344747</v>
      </c>
      <c r="L185" s="444">
        <f t="shared" ca="1" si="3"/>
        <v>3990012.1331050834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3990012.1331050834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16534.820123293768</v>
      </c>
      <c r="L186" s="444">
        <f t="shared" ca="1" si="3"/>
        <v>3984891.6497137984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3984891.6497137984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16513.484775830082</v>
      </c>
      <c r="L187" s="444">
        <f t="shared" ca="1" si="3"/>
        <v>3979749.8309750496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3979749.8309750496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16492.060531085295</v>
      </c>
      <c r="L188" s="444">
        <f t="shared" ca="1" si="3"/>
        <v>3974586.5879915562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3974586.5879915562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16470.547018654073</v>
      </c>
      <c r="L189" s="444">
        <f t="shared" ca="1" si="3"/>
        <v>3969401.8314956315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3969401.8314956315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16448.943866587721</v>
      </c>
      <c r="L190" s="444">
        <f t="shared" ca="1" si="3"/>
        <v>3964195.4718476404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3964195.4718476404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16427.250701387755</v>
      </c>
      <c r="L191" s="444">
        <f t="shared" ca="1" si="3"/>
        <v>3958967.4190344494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3958967.4190344494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16405.467147999461</v>
      </c>
      <c r="L192" s="444">
        <f t="shared" ca="1" si="3"/>
        <v>3953717.58266787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3953717.58266787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16383.592829805379</v>
      </c>
      <c r="L193" s="444">
        <f t="shared" ca="1" si="3"/>
        <v>3948445.8719830965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3948445.8719830965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16361.627368618821</v>
      </c>
      <c r="L194" s="444">
        <f t="shared" ca="1" si="3"/>
        <v>3943152.1958371364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3943152.1958371364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16339.570384677321</v>
      </c>
      <c r="L195" s="444">
        <f t="shared" ca="1" si="3"/>
        <v>3937836.462707235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3937836.462707235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16317.421496636067</v>
      </c>
      <c r="L196" s="444">
        <f t="shared" ca="1" si="3"/>
        <v>3932498.5806892924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3932498.5806892924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16295.180321561305</v>
      </c>
      <c r="L197" s="444">
        <f t="shared" ca="1" si="3"/>
        <v>3927138.4574962747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3927138.4574962747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16272.846474923732</v>
      </c>
      <c r="L198" s="444">
        <f t="shared" ca="1" si="3"/>
        <v>3921756.0004566195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3921756.0004566195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16250.419570591837</v>
      </c>
      <c r="L199" s="444">
        <f t="shared" ca="1" si="3"/>
        <v>3916351.1165126325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3916351.1165126325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16227.899220825222</v>
      </c>
      <c r="L200" s="444">
        <f t="shared" ca="1" si="3"/>
        <v>3910923.7122188788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3910923.7122188788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16205.285036267918</v>
      </c>
      <c r="L201" s="444">
        <f t="shared" ca="1" si="3"/>
        <v>3905473.6937405677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3905473.6937405677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16182.57662594162</v>
      </c>
      <c r="L202" s="444">
        <f t="shared" ca="1" si="3"/>
        <v>3900000.9668519306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3900000.9668519306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16159.773597238966</v>
      </c>
      <c r="L203" s="444">
        <f t="shared" ca="1" si="3"/>
        <v>3894505.4369345908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3894505.4369345908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16136.875555916715</v>
      </c>
      <c r="L204" s="444">
        <f t="shared" ca="1" si="3"/>
        <v>3888987.0089759286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3888987.0089759286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16113.882106088957</v>
      </c>
      <c r="L205" s="444">
        <f t="shared" ca="1" si="3"/>
        <v>3883445.5875674388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3883445.5875674388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16090.792850220252</v>
      </c>
      <c r="L206" s="444">
        <f t="shared" ca="1" si="3"/>
        <v>3877881.0769030801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3877881.0769030801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16067.607389118757</v>
      </c>
      <c r="L207" s="444">
        <f t="shared" ca="1" si="3"/>
        <v>3872293.3807776202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3872293.3807776202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16044.325321929338</v>
      </c>
      <c r="L208" s="444">
        <f t="shared" ca="1" si="3"/>
        <v>3866682.4025849709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3866682.4025849709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16020.946246126634</v>
      </c>
      <c r="L209" s="444">
        <f t="shared" ca="1" si="3"/>
        <v>3861048.0453165188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3861048.0453165188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15997.469757508083</v>
      </c>
      <c r="L210" s="444">
        <f t="shared" ca="1" si="3"/>
        <v>3855390.2115594479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3855390.2115594479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15973.895450186954</v>
      </c>
      <c r="L211" s="444">
        <f t="shared" ca="1" si="3"/>
        <v>3849708.803495056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3849708.803495056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15950.22291658532</v>
      </c>
      <c r="L212" s="444">
        <f t="shared" ca="1" si="3"/>
        <v>3844003.7228970625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3844003.7228970625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15926.451747427016</v>
      </c>
      <c r="L213" s="444">
        <f t="shared" ca="1" si="3"/>
        <v>3838274.8711299109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3838274.8711299109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15902.581531730551</v>
      </c>
      <c r="L214" s="444">
        <f t="shared" ca="1" si="3"/>
        <v>3832522.1491470626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3832522.1491470626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15878.611856802017</v>
      </c>
      <c r="L215" s="444">
        <f t="shared" ca="1" si="3"/>
        <v>3826745.4574892856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3826745.4574892856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15854.542308227945</v>
      </c>
      <c r="L216" s="444">
        <f t="shared" ca="1" si="3"/>
        <v>3820944.6962829349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3820944.6962829349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15830.372469868149</v>
      </c>
      <c r="L217" s="444">
        <f t="shared" ca="1" si="3"/>
        <v>3815119.7652382241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3815119.7652382241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15806.101923848522</v>
      </c>
      <c r="L218" s="444">
        <f t="shared" ca="1" si="3"/>
        <v>3809270.5636474937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3809270.5636474937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15781.730250553812</v>
      </c>
      <c r="L219" s="444">
        <f t="shared" ca="1" si="3"/>
        <v>3803396.9903834686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3803396.9903834686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15757.257028620374</v>
      </c>
      <c r="L220" s="444">
        <f t="shared" ca="1" si="3"/>
        <v>3797498.9438975099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3797498.9438975099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15732.681834928877</v>
      </c>
      <c r="L221" s="444">
        <f t="shared" ca="1" si="3"/>
        <v>3791576.3222178598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3791576.3222178598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15708.004244597003</v>
      </c>
      <c r="L222" s="444">
        <f t="shared" ca="1" si="3"/>
        <v>3785629.0229478781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3785629.0229478781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15683.223830972081</v>
      </c>
      <c r="L223" s="444">
        <f t="shared" ca="1" si="3"/>
        <v>3779656.9432642711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3779656.9432642711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15658.340165623718</v>
      </c>
      <c r="L224" s="444">
        <f t="shared" ca="1" si="3"/>
        <v>3773659.9799153162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3773659.9799153162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15633.352818336405</v>
      </c>
      <c r="L225" s="444">
        <f t="shared" ca="1" si="3"/>
        <v>3767638.0292190737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3767638.0292190737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15608.261357102063</v>
      </c>
      <c r="L226" s="444">
        <f t="shared" ca="1" si="3"/>
        <v>3761590.9870615969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3761590.9870615969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15583.065348112576</v>
      </c>
      <c r="L227" s="444">
        <f t="shared" ca="1" si="3"/>
        <v>3755518.7488951306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3755518.7488951306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15557.764355752299</v>
      </c>
      <c r="L228" s="444">
        <f t="shared" ca="1" si="3"/>
        <v>3749421.2097363039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3749421.2097363039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15532.357942590521</v>
      </c>
      <c r="L229" s="444">
        <f t="shared" ca="1" si="3"/>
        <v>3743298.2641643155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3743298.2641643155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15506.845669373903</v>
      </c>
      <c r="L230" s="444">
        <f t="shared" ca="1" si="3"/>
        <v>3737149.8063191106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3737149.8063191106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15481.227095018881</v>
      </c>
      <c r="L231" s="444">
        <f t="shared" ca="1" si="3"/>
        <v>3730975.7298995508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3730975.7298995508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15455.501776604049</v>
      </c>
      <c r="L232" s="444">
        <f t="shared" ca="1" si="3"/>
        <v>3724775.9281615759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3724775.9281615759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15429.669269362488</v>
      </c>
      <c r="L233" s="444">
        <f t="shared" ca="1" si="3"/>
        <v>3718550.2939163595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3718550.2939163595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15403.729126674087</v>
      </c>
      <c r="L234" s="444">
        <f t="shared" ca="1" si="3"/>
        <v>3712298.7195284548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3712298.7195284548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15377.680900057814</v>
      </c>
      <c r="L235" s="444">
        <f t="shared" ca="1" si="3"/>
        <v>3706021.0969139338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3706021.0969139338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15351.524139163979</v>
      </c>
      <c r="L236" s="444">
        <f t="shared" ca="1" si="3"/>
        <v>3699717.3175385189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3699717.3175385189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15325.258391766416</v>
      </c>
      <c r="L237" s="444">
        <f t="shared" ca="1" si="3"/>
        <v>3693387.2724157064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3693387.2724157064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15298.883203754698</v>
      </c>
      <c r="L238" s="444">
        <f t="shared" ca="1" si="3"/>
        <v>3687030.8521048822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3687030.8521048822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15272.398119126263</v>
      </c>
      <c r="L239" s="444">
        <f t="shared" ca="1" si="3"/>
        <v>3680647.9467094298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3680647.9467094298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15245.802679978546</v>
      </c>
      <c r="L240" s="444">
        <f t="shared" ca="1" si="3"/>
        <v>3674238.4458748298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3674238.4458748298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15219.096426501046</v>
      </c>
      <c r="L241" s="444">
        <f t="shared" ca="1" si="3"/>
        <v>3667802.2387867519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3667802.2387867519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15192.278896967387</v>
      </c>
      <c r="L242" s="444">
        <f t="shared" ca="1" si="3"/>
        <v>3661339.2141691404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3661339.2141691404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15165.349627727339</v>
      </c>
      <c r="L243" s="444">
        <f t="shared" ca="1" si="3"/>
        <v>3654849.2602822888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3654849.2602822888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15138.308153198794</v>
      </c>
      <c r="L244" s="444">
        <f t="shared" ca="1" si="3"/>
        <v>3648332.2649209085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3648332.2649209085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15111.154005859707</v>
      </c>
      <c r="L245" s="444">
        <f t="shared" ca="1" si="3"/>
        <v>3641788.1154121892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3641788.1154121892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15083.886716240042</v>
      </c>
      <c r="L246" s="444">
        <f t="shared" ca="1" si="3"/>
        <v>3635216.6986138504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3635216.6986138504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15056.505812913631</v>
      </c>
      <c r="L247" s="444">
        <f t="shared" ca="1" si="3"/>
        <v>3628617.9009121852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3628617.9009121852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15029.010822490027</v>
      </c>
      <c r="L248" s="444">
        <f t="shared" ca="1" si="3"/>
        <v>3621991.6082200962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3621991.6082200962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15001.401269606322</v>
      </c>
      <c r="L249" s="444">
        <f t="shared" ca="1" si="3"/>
        <v>3615337.7059751237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3615337.7059751237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14973.676676918938</v>
      </c>
      <c r="L250" s="444">
        <f t="shared" ca="1" si="3"/>
        <v>3608656.0791374636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3608656.0791374636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14945.836565095353</v>
      </c>
      <c r="L251" s="444">
        <f t="shared" ca="1" si="3"/>
        <v>3601946.6121879802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3601946.6121879802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14917.880452805839</v>
      </c>
      <c r="L252" s="444">
        <f t="shared" ca="1" si="3"/>
        <v>3595209.189126207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3595209.189126207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14889.807856715115</v>
      </c>
      <c r="L253" s="444">
        <f t="shared" ca="1" si="3"/>
        <v>3588443.6934683435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3588443.6934683435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14861.61829147402</v>
      </c>
      <c r="L254" s="444">
        <f t="shared" ca="1" si="3"/>
        <v>3581650.0082452386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3581650.0082452386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14833.311269711083</v>
      </c>
      <c r="L255" s="444">
        <f t="shared" ca="1" si="3"/>
        <v>3574828.016000371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3574828.016000371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14804.886302024132</v>
      </c>
      <c r="L256" s="444">
        <f t="shared" ca="1" si="3"/>
        <v>3567977.5987878162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3567977.5987878162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14776.342896971821</v>
      </c>
      <c r="L257" s="444">
        <f t="shared" ca="1" si="3"/>
        <v>3561098.6381702092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3561098.6381702092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14747.680561065128</v>
      </c>
      <c r="L258" s="444">
        <f t="shared" ca="1" si="3"/>
        <v>3554191.0152166956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3554191.0152166956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14718.898798758819</v>
      </c>
      <c r="L259" s="444">
        <f t="shared" ca="1" si="3"/>
        <v>3547254.6105008754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3547254.6105008754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14689.997112442905</v>
      </c>
      <c r="L260" s="444">
        <f t="shared" ca="1" si="3"/>
        <v>3540289.3040987393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3540289.3040987393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14660.975002434001</v>
      </c>
      <c r="L261" s="444">
        <f t="shared" ca="1" si="3"/>
        <v>3533294.9755865945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3533294.9755865945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14631.831966966731</v>
      </c>
      <c r="L262" s="444">
        <f t="shared" ca="1" si="3"/>
        <v>3526271.5040389826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3526271.5040389826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14602.567502185017</v>
      </c>
      <c r="L263" s="444">
        <f t="shared" ref="L263:L517" ca="1" si="28">I263-J263+K263</f>
        <v>3519218.768026589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3519218.768026589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14573.181102133376</v>
      </c>
      <c r="L264" s="444">
        <f t="shared" ca="1" si="28"/>
        <v>3512136.6456141435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3512136.6456141435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14543.672258748187</v>
      </c>
      <c r="L265" s="444">
        <f t="shared" ca="1" si="28"/>
        <v>3505025.0143583128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3505025.0143583128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14514.040461848892</v>
      </c>
      <c r="L266" s="444">
        <f t="shared" ca="1" si="28"/>
        <v>3497883.7513055829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3497883.7513055829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14484.285199129183</v>
      </c>
      <c r="L267" s="444">
        <f t="shared" ca="1" si="28"/>
        <v>3490712.7329901331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3490712.7329901331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14454.405956148144</v>
      </c>
      <c r="L268" s="444">
        <f t="shared" ca="1" si="28"/>
        <v>3483511.8354317024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3483511.8354317024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14424.402216321349</v>
      </c>
      <c r="L269" s="444">
        <f t="shared" ca="1" si="28"/>
        <v>3476280.9341334449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3476280.9341334449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14394.273460911942</v>
      </c>
      <c r="L270" s="444">
        <f t="shared" ca="1" si="28"/>
        <v>3469019.9040797781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3469019.9040797781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14364.019169021665</v>
      </c>
      <c r="L271" s="444">
        <f t="shared" ca="1" si="28"/>
        <v>3461728.6197342211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3461728.6197342211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14333.638817581843</v>
      </c>
      <c r="L272" s="444">
        <f t="shared" ca="1" si="28"/>
        <v>3454406.9550372241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3454406.9550372241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14303.131881344356</v>
      </c>
      <c r="L273" s="444">
        <f t="shared" ca="1" si="28"/>
        <v>3447054.7834039894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3447054.7834039894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14272.497832872546</v>
      </c>
      <c r="L274" s="444">
        <f t="shared" ca="1" si="28"/>
        <v>3439671.977722283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3439671.977722283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14241.7361425321</v>
      </c>
      <c r="L275" s="444">
        <f t="shared" ca="1" si="28"/>
        <v>3432258.4103502361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3432258.4103502361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14210.846278481906</v>
      </c>
      <c r="L276" s="444">
        <f t="shared" ca="1" si="28"/>
        <v>3424813.9531141394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3424813.9531141394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14179.827706664837</v>
      </c>
      <c r="L277" s="444">
        <f t="shared" ca="1" si="28"/>
        <v>3417338.4773062253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3417338.4773062253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14148.679890798527</v>
      </c>
      <c r="L278" s="444">
        <f t="shared" ca="1" si="28"/>
        <v>3409831.8536824449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3409831.8536824449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14117.402292366107</v>
      </c>
      <c r="L279" s="444">
        <f t="shared" ca="1" si="28"/>
        <v>3402293.9524602322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3402293.9524602322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14085.99437060689</v>
      </c>
      <c r="L280" s="444">
        <f t="shared" ca="1" si="28"/>
        <v>3394724.6433162601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3394724.6433162601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14054.455582507006</v>
      </c>
      <c r="L281" s="444">
        <f t="shared" ca="1" si="28"/>
        <v>3387123.7953841882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3387123.7953841882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14022.785382790038</v>
      </c>
      <c r="L282" s="444">
        <f t="shared" ca="1" si="28"/>
        <v>3379491.2772523994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3379491.2772523994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13990.983223907584</v>
      </c>
      <c r="L283" s="444">
        <f t="shared" ca="1" si="28"/>
        <v>3371826.9569617282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3371826.9569617282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13959.048556029788</v>
      </c>
      <c r="L284" s="444">
        <f t="shared" ca="1" si="28"/>
        <v>3364130.7020031791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3364130.7020031791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13926.980827035833</v>
      </c>
      <c r="L285" s="444">
        <f t="shared" ca="1" si="28"/>
        <v>3356402.3793156361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3356402.3793156361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13894.779482504404</v>
      </c>
      <c r="L286" s="444">
        <f t="shared" ca="1" si="28"/>
        <v>3348641.8552835616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3348641.8552835616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13862.443965704095</v>
      </c>
      <c r="L287" s="444">
        <f t="shared" ca="1" si="28"/>
        <v>3340848.995734687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3340848.995734687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13829.973717583782</v>
      </c>
      <c r="L288" s="444">
        <f t="shared" ca="1" si="28"/>
        <v>3333023.6659376919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3333023.6659376919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13797.368176762971</v>
      </c>
      <c r="L289" s="444">
        <f t="shared" ca="1" si="28"/>
        <v>3325165.730599876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3325165.730599876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13764.626779522074</v>
      </c>
      <c r="L290" s="444">
        <f t="shared" ca="1" si="28"/>
        <v>3317275.0538648195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3317275.0538648195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13731.748959792669</v>
      </c>
      <c r="L291" s="444">
        <f t="shared" ca="1" si="28"/>
        <v>3309351.4993100334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3309351.4993100334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13698.734149147727</v>
      </c>
      <c r="L292" s="444">
        <f t="shared" ca="1" si="28"/>
        <v>3301394.9299446023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3301394.9299446023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13665.581776791763</v>
      </c>
      <c r="L293" s="444">
        <f t="shared" ca="1" si="28"/>
        <v>3293405.2082068152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3293405.2082068152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13632.291269550984</v>
      </c>
      <c r="L294" s="444">
        <f t="shared" ca="1" si="28"/>
        <v>3285382.1959617874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3285382.1959617874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13598.862051863369</v>
      </c>
      <c r="L295" s="444">
        <f t="shared" ca="1" si="28"/>
        <v>3277325.7544990717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3277325.7544990717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13565.29354576872</v>
      </c>
      <c r="L296" s="444">
        <f t="shared" ca="1" si="28"/>
        <v>3269235.7445302615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3269235.7445302615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13531.585170898677</v>
      </c>
      <c r="L297" s="444">
        <f t="shared" ca="1" si="28"/>
        <v>3261112.0261865812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3261112.0261865812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13497.736344466677</v>
      </c>
      <c r="L298" s="444">
        <f t="shared" ca="1" si="28"/>
        <v>3252954.4590164688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3252954.4590164688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13463.746481257875</v>
      </c>
      <c r="L299" s="444">
        <f t="shared" ca="1" si="28"/>
        <v>3244762.901983148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3244762.901983148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13429.614993619038</v>
      </c>
      <c r="L300" s="444">
        <f t="shared" ca="1" si="28"/>
        <v>3236537.2134621884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3236537.2134621884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13395.341291448372</v>
      </c>
      <c r="L301" s="444">
        <f t="shared" ca="1" si="28"/>
        <v>3228277.2512390581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3228277.2512390581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13360.92478218533</v>
      </c>
      <c r="L302" s="444">
        <f t="shared" ca="1" si="28"/>
        <v>3219982.8725066646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3219982.8725066646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13326.364870800357</v>
      </c>
      <c r="L303" s="444">
        <f t="shared" ca="1" si="28"/>
        <v>3211653.9338628859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3211653.9338628859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13291.660959784613</v>
      </c>
      <c r="L304" s="444">
        <f t="shared" ca="1" si="28"/>
        <v>3203290.2913080915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3203290.2913080915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13256.812449139636</v>
      </c>
      <c r="L305" s="444">
        <f t="shared" ca="1" si="28"/>
        <v>3194891.8002426522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3194891.8002426522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13221.818736366971</v>
      </c>
      <c r="L306" s="444">
        <f t="shared" ca="1" si="28"/>
        <v>3186458.3154644403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3186458.3154644403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13186.679216457756</v>
      </c>
      <c r="L307" s="444">
        <f t="shared" ca="1" si="28"/>
        <v>3177989.691166319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3177989.691166319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13151.39328188225</v>
      </c>
      <c r="L308" s="444">
        <f t="shared" ca="1" si="28"/>
        <v>3169485.7809336223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3169485.7809336223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13115.960322579347</v>
      </c>
      <c r="L309" s="444">
        <f t="shared" ca="1" si="28"/>
        <v>3160946.4377416228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3160946.4377416228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13080.379725946017</v>
      </c>
      <c r="L310" s="444">
        <f t="shared" ca="1" si="28"/>
        <v>3152371.5139529901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3152371.5139529901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13044.650876826714</v>
      </c>
      <c r="L311" s="444">
        <f t="shared" ca="1" si="28"/>
        <v>3143760.8613152378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3143760.8613152378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13008.773157502746</v>
      </c>
      <c r="L312" s="444">
        <f t="shared" ca="1" si="28"/>
        <v>3135114.3309581615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3135114.3309581615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12972.745947681595</v>
      </c>
      <c r="L313" s="444">
        <f t="shared" ca="1" si="28"/>
        <v>3126431.773391264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3126431.773391264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12936.568624486188</v>
      </c>
      <c r="L314" s="444">
        <f t="shared" ca="1" si="28"/>
        <v>3117713.0385011714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3117713.0385011714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12900.240562444136</v>
      </c>
      <c r="L315" s="444">
        <f t="shared" ca="1" si="28"/>
        <v>3108957.9755490366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3108957.9755490366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12863.761133476908</v>
      </c>
      <c r="L316" s="444">
        <f t="shared" ca="1" si="28"/>
        <v>3100166.4331679349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3100166.4331679349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12827.129706888983</v>
      </c>
      <c r="L317" s="444">
        <f t="shared" ca="1" si="28"/>
        <v>3091338.259360245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3091338.259360245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12790.345649356943</v>
      </c>
      <c r="L318" s="444">
        <f t="shared" ca="1" si="28"/>
        <v>3082473.3014950231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3082473.3014950231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12753.408324918517</v>
      </c>
      <c r="L319" s="444">
        <f t="shared" ca="1" si="28"/>
        <v>3073571.4063053629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3073571.4063053629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12716.3170949616</v>
      </c>
      <c r="L320" s="444">
        <f t="shared" ca="1" si="28"/>
        <v>3064632.4198857457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3064632.4198857457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12679.071318213195</v>
      </c>
      <c r="L321" s="444">
        <f t="shared" ca="1" si="28"/>
        <v>3055656.1876893803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3055656.1876893803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12641.670350728338</v>
      </c>
      <c r="L322" s="444">
        <f t="shared" ca="1" si="28"/>
        <v>3046642.55452553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3046642.55452553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12604.113545878963</v>
      </c>
      <c r="L323" s="444">
        <f t="shared" ca="1" si="28"/>
        <v>3037591.3645568299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3037591.3645568299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12566.400254342712</v>
      </c>
      <c r="L324" s="444">
        <f t="shared" ca="1" si="28"/>
        <v>3028502.4612965938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3028502.4612965938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12528.529824091729</v>
      </c>
      <c r="L325" s="444">
        <f t="shared" ca="1" si="28"/>
        <v>3019375.6876061065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3019375.6876061065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12490.501600381365</v>
      </c>
      <c r="L326" s="444">
        <f t="shared" ca="1" si="28"/>
        <v>3010210.8856919091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3010210.8856919091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12452.314925738876</v>
      </c>
      <c r="L327" s="444">
        <f t="shared" ca="1" si="28"/>
        <v>3001007.8971030694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3001007.8971030694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12413.969139952043</v>
      </c>
      <c r="L328" s="444">
        <f t="shared" ca="1" si="28"/>
        <v>2991766.5627284427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2991766.5627284427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12375.463580057765</v>
      </c>
      <c r="L329" s="444">
        <f t="shared" ca="1" si="28"/>
        <v>2982486.7227939218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2982486.7227939218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12336.797580330596</v>
      </c>
      <c r="L330" s="444">
        <f t="shared" ca="1" si="28"/>
        <v>2973168.2168596736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2973168.2168596736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12297.970472271229</v>
      </c>
      <c r="L331" s="444">
        <f t="shared" ca="1" si="28"/>
        <v>2963810.8838173659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2963810.8838173659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12258.981584594945</v>
      </c>
      <c r="L332" s="444">
        <f t="shared" ca="1" si="28"/>
        <v>2954414.5618873821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2954414.5618873821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12219.830243220013</v>
      </c>
      <c r="L333" s="444">
        <f t="shared" ca="1" si="28"/>
        <v>2944979.0886160233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2944979.0886160233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12180.515771256018</v>
      </c>
      <c r="L334" s="444">
        <f t="shared" ca="1" si="28"/>
        <v>2935504.3008727003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2935504.3008727003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12141.037488992173</v>
      </c>
      <c r="L335" s="444">
        <f t="shared" ca="1" si="28"/>
        <v>2925990.0348471138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2925990.0348471138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12101.394713885562</v>
      </c>
      <c r="L336" s="444">
        <f t="shared" ca="1" si="28"/>
        <v>2916436.1260464205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2916436.1260464205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12061.58676054934</v>
      </c>
      <c r="L337" s="444">
        <f t="shared" ca="1" si="28"/>
        <v>2906842.409292391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2906842.409292391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12021.612940740884</v>
      </c>
      <c r="L338" s="444">
        <f t="shared" ca="1" si="28"/>
        <v>2897208.718718553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2897208.718718553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11981.472563349893</v>
      </c>
      <c r="L339" s="444">
        <f t="shared" ca="1" si="28"/>
        <v>2887534.8877673242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2887534.8877673242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11941.164934386439</v>
      </c>
      <c r="L340" s="444">
        <f t="shared" ca="1" si="28"/>
        <v>2877820.7491871319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2877820.7491871319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11900.689356968971</v>
      </c>
      <c r="L341" s="444">
        <f t="shared" ca="1" si="28"/>
        <v>2868066.1350295218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2868066.1350295218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11860.045131312261</v>
      </c>
      <c r="L342" s="444">
        <f t="shared" ca="1" si="28"/>
        <v>2858270.8766462551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2858270.8766462551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11819.231554715318</v>
      </c>
      <c r="L343" s="444">
        <f t="shared" ca="1" si="28"/>
        <v>2848434.8046863917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2848434.8046863917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11778.24792154922</v>
      </c>
      <c r="L344" s="444">
        <f t="shared" ca="1" si="28"/>
        <v>2838557.7490933621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2838557.7490933621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11737.09352324493</v>
      </c>
      <c r="L345" s="444">
        <f t="shared" ca="1" si="28"/>
        <v>2828639.5391020281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2828639.5391020281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11695.767648281038</v>
      </c>
      <c r="L346" s="444">
        <f t="shared" ca="1" si="28"/>
        <v>2818680.0032357303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2818680.0032357303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11654.269582171464</v>
      </c>
      <c r="L347" s="444">
        <f t="shared" ca="1" si="28"/>
        <v>2808678.969303323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2808678.969303323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11612.598607453101</v>
      </c>
      <c r="L348" s="444">
        <f t="shared" ca="1" si="28"/>
        <v>2798636.2643961972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2798636.2643961972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11570.75400367341</v>
      </c>
      <c r="L349" s="444">
        <f t="shared" ca="1" si="28"/>
        <v>2788551.7148852916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2788551.7148852916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11528.73504737797</v>
      </c>
      <c r="L350" s="444">
        <f t="shared" ca="1" si="28"/>
        <v>2778425.1464180909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2778425.1464180909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11486.541012097967</v>
      </c>
      <c r="L351" s="444">
        <f t="shared" ca="1" si="28"/>
        <v>2768256.3839156101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2768256.3839156101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11444.171168337631</v>
      </c>
      <c r="L352" s="444">
        <f t="shared" ca="1" si="28"/>
        <v>2758045.2515693689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2758045.2515693689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11401.624783561625</v>
      </c>
      <c r="L353" s="444">
        <f t="shared" ca="1" si="28"/>
        <v>2747791.5728383516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2747791.5728383516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11358.901122182386</v>
      </c>
      <c r="L354" s="444">
        <f t="shared" ca="1" si="28"/>
        <v>2737495.1704459554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2737495.1704459554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11315.999445547403</v>
      </c>
      <c r="L355" s="444">
        <f t="shared" ca="1" si="28"/>
        <v>2727155.8663769239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2727155.8663769239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11272.919011926437</v>
      </c>
      <c r="L356" s="444">
        <f t="shared" ca="1" si="28"/>
        <v>2716773.4818742713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2716773.4818742713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11229.659076498718</v>
      </c>
      <c r="L357" s="444">
        <f t="shared" ca="1" si="28"/>
        <v>2706347.8374361913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2706347.8374361913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11186.218891340051</v>
      </c>
      <c r="L358" s="444">
        <f t="shared" ca="1" si="28"/>
        <v>2695878.7528129523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2695878.7528129523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11142.597705409889</v>
      </c>
      <c r="L359" s="444">
        <f t="shared" ca="1" si="28"/>
        <v>2685366.0470037833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2685366.0470037833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11098.794764538352</v>
      </c>
      <c r="L360" s="444">
        <f t="shared" ca="1" si="28"/>
        <v>2674809.5382537427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2674809.5382537427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11054.809311413183</v>
      </c>
      <c r="L361" s="444">
        <f t="shared" ca="1" si="28"/>
        <v>2664209.0440505771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2664209.0440505771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11010.64058556666</v>
      </c>
      <c r="L362" s="444">
        <f t="shared" ca="1" si="28"/>
        <v>2653564.3811215651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2653564.3811215651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10966.287823362443</v>
      </c>
      <c r="L363" s="444">
        <f t="shared" ca="1" si="28"/>
        <v>2642875.3654303486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2642875.3654303486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10921.750257982374</v>
      </c>
      <c r="L364" s="444">
        <f t="shared" ca="1" si="28"/>
        <v>2632141.8121737521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2632141.8121737521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10877.027119413222</v>
      </c>
      <c r="L365" s="444">
        <f t="shared" ca="1" si="28"/>
        <v>2621363.5357785863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2621363.5357785863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10832.117634433363</v>
      </c>
      <c r="L366" s="444">
        <f t="shared" ca="1" si="28"/>
        <v>2610540.3498984408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2610540.3498984408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10787.021026599425</v>
      </c>
      <c r="L367" s="444">
        <f t="shared" ca="1" si="28"/>
        <v>2599672.0674104611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2599672.0674104611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10741.736516232842</v>
      </c>
      <c r="L368" s="444">
        <f t="shared" ca="1" si="28"/>
        <v>2588758.5004121154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2588758.5004121154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10696.263320406402</v>
      </c>
      <c r="L369" s="444">
        <f t="shared" ca="1" si="28"/>
        <v>2577799.4602179429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2577799.4602179429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10650.600652930683</v>
      </c>
      <c r="L370" s="444">
        <f t="shared" ca="1" si="28"/>
        <v>2566794.7573562949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2566794.7573562949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10604.747724340483</v>
      </c>
      <c r="L371" s="444">
        <f t="shared" ca="1" si="28"/>
        <v>2555744.2015660563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2555744.2015660563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10558.703741881156</v>
      </c>
      <c r="L372" s="444">
        <f t="shared" ca="1" si="28"/>
        <v>2544647.6017933586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2544647.6017933586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10512.467909494915</v>
      </c>
      <c r="L373" s="444">
        <f t="shared" ca="1" si="28"/>
        <v>2533504.7661882746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2533504.7661882746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10466.039427807065</v>
      </c>
      <c r="L374" s="444">
        <f t="shared" ca="1" si="28"/>
        <v>2522315.5021015028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2522315.5021015028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10419.417494112184</v>
      </c>
      <c r="L375" s="444">
        <f t="shared" ca="1" si="28"/>
        <v>2511079.6160810362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2511079.6160810362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10372.601302360239</v>
      </c>
      <c r="L376" s="444">
        <f t="shared" ca="1" si="28"/>
        <v>2499796.9138688175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2499796.9138688175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10325.590043142662</v>
      </c>
      <c r="L377" s="444">
        <f t="shared" ca="1" si="28"/>
        <v>2488467.2003973811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2488467.2003973811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10278.382903678343</v>
      </c>
      <c r="L378" s="444">
        <f t="shared" ca="1" si="28"/>
        <v>2477090.2797864806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2477090.2797864806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10230.97906779959</v>
      </c>
      <c r="L379" s="444">
        <f t="shared" ca="1" si="28"/>
        <v>2465665.9553397014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2465665.9553397014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10183.37771593801</v>
      </c>
      <c r="L380" s="444">
        <f t="shared" ca="1" si="28"/>
        <v>2454194.0295410603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2454194.0295410603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10135.578025110339</v>
      </c>
      <c r="L381" s="444">
        <f t="shared" ca="1" si="28"/>
        <v>2442674.304051592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2442674.304051592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10087.579168904222</v>
      </c>
      <c r="L382" s="444">
        <f t="shared" ca="1" si="28"/>
        <v>2431106.5797059173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2431106.5797059173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10039.380317463911</v>
      </c>
      <c r="L383" s="444">
        <f t="shared" ca="1" si="28"/>
        <v>2419490.6565088024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2419490.6565088024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9990.9806374759319</v>
      </c>
      <c r="L384" s="444">
        <f t="shared" ca="1" si="28"/>
        <v>2407826.3336316994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2407826.3336316994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9942.3792921546683</v>
      </c>
      <c r="L385" s="444">
        <f t="shared" ca="1" si="28"/>
        <v>2396113.4094092753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2396113.4094092753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9893.575441227902</v>
      </c>
      <c r="L386" s="444">
        <f t="shared" ca="1" si="28"/>
        <v>2384351.6813359242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2384351.6813359242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9844.5682409222718</v>
      </c>
      <c r="L387" s="444">
        <f t="shared" ca="1" si="28"/>
        <v>2372540.9460622678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2372540.9460622678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9795.3568439487044</v>
      </c>
      <c r="L388" s="444">
        <f t="shared" ca="1" si="28"/>
        <v>2360680.9993916377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2360680.9993916377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9745.9403994877448</v>
      </c>
      <c r="L389" s="444">
        <f t="shared" ca="1" si="28"/>
        <v>2348771.6362765469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2348771.6362765469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9696.3180531748658</v>
      </c>
      <c r="L390" s="444">
        <f t="shared" ca="1" si="28"/>
        <v>2336812.6508151428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2336812.6508151428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9646.4889470856833</v>
      </c>
      <c r="L391" s="444">
        <f t="shared" ca="1" si="28"/>
        <v>2324803.8362476495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2324803.8362476495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9596.4522197211281</v>
      </c>
      <c r="L392" s="444">
        <f t="shared" ca="1" si="28"/>
        <v>2312744.9849527916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2312744.9849527916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9546.2070059925536</v>
      </c>
      <c r="L393" s="444">
        <f t="shared" ca="1" si="28"/>
        <v>2300635.8884442053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2300635.8884442053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9495.7524372067764</v>
      </c>
      <c r="L394" s="444">
        <f t="shared" ca="1" si="28"/>
        <v>2288476.3373668334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2288476.3373668334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9445.0876410510609</v>
      </c>
      <c r="L395" s="444">
        <f t="shared" ca="1" si="28"/>
        <v>2276266.1214933055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2276266.1214933055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9394.2117415780285</v>
      </c>
      <c r="L396" s="444">
        <f t="shared" ca="1" si="28"/>
        <v>2264005.0297203045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2264005.0297203045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9343.1238591905239</v>
      </c>
      <c r="L397" s="444">
        <f t="shared" ca="1" si="28"/>
        <v>2251692.8500649161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2251692.8500649161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9291.8231106264047</v>
      </c>
      <c r="L398" s="444">
        <f t="shared" ca="1" si="28"/>
        <v>2239329.3696609638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2239329.3696609638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9240.3086089432709</v>
      </c>
      <c r="L399" s="444">
        <f t="shared" ca="1" si="28"/>
        <v>2226914.3747553281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2226914.3747553281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9188.5794635031216</v>
      </c>
      <c r="L400" s="444">
        <f t="shared" ca="1" si="28"/>
        <v>2214447.6507042525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2214447.6507042525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9136.6347799569739</v>
      </c>
      <c r="L401" s="444">
        <f t="shared" ca="1" si="28"/>
        <v>2201928.9819696308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2201928.9819696308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9084.4736602293833</v>
      </c>
      <c r="L402" s="444">
        <f t="shared" ca="1" si="28"/>
        <v>2189358.1521152812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2189358.1521152812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9032.0952025029255</v>
      </c>
      <c r="L403" s="444">
        <f t="shared" ca="1" si="28"/>
        <v>2176734.9438032052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2176734.9438032052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8979.49850120261</v>
      </c>
      <c r="L404" s="444">
        <f t="shared" ca="1" si="28"/>
        <v>2164059.1387898289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2164059.1387898289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8926.682646980209</v>
      </c>
      <c r="L405" s="444">
        <f t="shared" ca="1" si="28"/>
        <v>2151330.5179222301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2151330.5179222301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8873.6467266985474</v>
      </c>
      <c r="L406" s="444">
        <f t="shared" ca="1" si="28"/>
        <v>2138548.8611343498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2138548.8611343498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8820.3898234157132</v>
      </c>
      <c r="L407" s="444">
        <f t="shared" ca="1" si="28"/>
        <v>2125713.9474431868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2125713.9474431868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8766.9110163692003</v>
      </c>
      <c r="L408" s="444">
        <f t="shared" ca="1" si="28"/>
        <v>2112825.5549449772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2112825.5549449772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8713.2093809599937</v>
      </c>
      <c r="L409" s="444">
        <f t="shared" ca="1" si="28"/>
        <v>2099883.4608113584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2099883.4608113584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8659.2839887365808</v>
      </c>
      <c r="L410" s="444">
        <f t="shared" ca="1" si="28"/>
        <v>2086887.4412855161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2086887.4412855161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8605.1339073789059</v>
      </c>
      <c r="L411" s="444">
        <f t="shared" ca="1" si="28"/>
        <v>2073837.2716783162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2073837.2716783162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8550.7582006822395</v>
      </c>
      <c r="L412" s="444">
        <f t="shared" ca="1" si="28"/>
        <v>2060732.7263644196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2060732.7263644196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8496.1559285410021</v>
      </c>
      <c r="L413" s="444">
        <f t="shared" ca="1" si="28"/>
        <v>2047573.5787783817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2047573.5787783817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8441.3261469325116</v>
      </c>
      <c r="L414" s="444">
        <f t="shared" ca="1" si="28"/>
        <v>2034359.6014107354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2034359.6014107354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8386.2679079006521</v>
      </c>
      <c r="L415" s="444">
        <f t="shared" ca="1" si="28"/>
        <v>2021090.5658040573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2021090.5658040573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8330.980259539494</v>
      </c>
      <c r="L416" s="444">
        <f t="shared" ca="1" si="28"/>
        <v>2007766.242549018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2007766.242549018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8275.4622459768289</v>
      </c>
      <c r="L417" s="444">
        <f t="shared" ca="1" si="28"/>
        <v>1994386.4012804159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1994386.4012804159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8219.7129073576543</v>
      </c>
      <c r="L418" s="444">
        <f t="shared" ca="1" si="28"/>
        <v>1980950.8106731947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1980950.8106731947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8163.7312798275652</v>
      </c>
      <c r="L419" s="444">
        <f t="shared" ca="1" si="28"/>
        <v>1967459.2384384435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1967459.2384384435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8107.5163955161015</v>
      </c>
      <c r="L420" s="444">
        <f t="shared" ca="1" si="28"/>
        <v>1953911.4513193807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1953911.4513193807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8051.0672825200081</v>
      </c>
      <c r="L421" s="444">
        <f t="shared" ca="1" si="28"/>
        <v>1940307.2150873218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1940307.2150873218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7994.3829648864275</v>
      </c>
      <c r="L422" s="444">
        <f t="shared" ca="1" si="28"/>
        <v>1926646.2945376295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1926646.2945376295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7937.4624625960441</v>
      </c>
      <c r="L423" s="444">
        <f t="shared" ca="1" si="28"/>
        <v>1912928.4534856468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1912928.4534856468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7880.3047915461148</v>
      </c>
      <c r="L424" s="444">
        <f t="shared" ca="1" si="28"/>
        <v>1899153.4547626141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1899153.4547626141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7822.9089635334813</v>
      </c>
      <c r="L425" s="444">
        <f t="shared" ca="1" si="28"/>
        <v>1885321.0602115688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1885321.0602115688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7765.2739862374592</v>
      </c>
      <c r="L426" s="444">
        <f t="shared" ca="1" si="28"/>
        <v>1871431.0306832273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1871431.0306832273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7707.3988632027022</v>
      </c>
      <c r="L427" s="444">
        <f t="shared" ca="1" si="28"/>
        <v>1857483.1260318512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1857483.1260318512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7649.2825938219685</v>
      </c>
      <c r="L428" s="444">
        <f t="shared" ca="1" si="28"/>
        <v>1843477.1051110942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1843477.1051110942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7590.9241733188137</v>
      </c>
      <c r="L429" s="444">
        <f t="shared" ca="1" si="28"/>
        <v>1829412.7257698341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1829412.7257698341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7532.3225927302292</v>
      </c>
      <c r="L430" s="444">
        <f t="shared" ca="1" si="28"/>
        <v>1815289.7448479855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1815289.7448479855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7473.4768388891935</v>
      </c>
      <c r="L431" s="444">
        <f t="shared" ca="1" si="28"/>
        <v>1801107.9181722959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1801107.9181722959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7414.3858944071553</v>
      </c>
      <c r="L432" s="444">
        <f t="shared" ca="1" si="28"/>
        <v>1786867.0005521241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1786867.0005521241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7355.0487376564388</v>
      </c>
      <c r="L433" s="444">
        <f t="shared" ca="1" si="28"/>
        <v>1772566.7457752016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1772566.7457752016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7295.4643427525943</v>
      </c>
      <c r="L434" s="444">
        <f t="shared" ca="1" si="28"/>
        <v>1758206.9066033754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1758206.9066033754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7235.631679536652</v>
      </c>
      <c r="L435" s="444">
        <f t="shared" ca="1" si="28"/>
        <v>1743787.2347683331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1743787.2347683331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7175.5497135573096</v>
      </c>
      <c r="L436" s="444">
        <f t="shared" ca="1" si="28"/>
        <v>1729307.4809673117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1729307.4809673117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7115.2174060530533</v>
      </c>
      <c r="L437" s="444">
        <f t="shared" ca="1" si="28"/>
        <v>1714767.3948587859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1714767.3948587859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7054.6337139341949</v>
      </c>
      <c r="L438" s="444">
        <f t="shared" ca="1" si="28"/>
        <v>1700166.7250581412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1700166.7250581412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6993.7975897648421</v>
      </c>
      <c r="L439" s="444">
        <f t="shared" ca="1" si="28"/>
        <v>1685505.2191333272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1685505.2191333272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6932.7079817447848</v>
      </c>
      <c r="L440" s="444">
        <f t="shared" ca="1" si="28"/>
        <v>1670782.6236004932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1670782.6236004932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6871.3638336913109</v>
      </c>
      <c r="L441" s="444">
        <f t="shared" ca="1" si="28"/>
        <v>1655998.6839196056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1655998.6839196056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6809.7640850209445</v>
      </c>
      <c r="L442" s="444">
        <f t="shared" ca="1" si="28"/>
        <v>1641153.1444900476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1641153.1444900476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6747.9076707311197</v>
      </c>
      <c r="L443" s="444">
        <f t="shared" ca="1" si="28"/>
        <v>1626245.7486461999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1626245.7486461999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6685.7935213817545</v>
      </c>
      <c r="L444" s="444">
        <f t="shared" ca="1" si="28"/>
        <v>1611276.2386530028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1611276.2386530028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6623.4205630767665</v>
      </c>
      <c r="L445" s="444">
        <f t="shared" ca="1" si="28"/>
        <v>1596244.3557015008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1596244.3557015008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6560.787717445508</v>
      </c>
      <c r="L446" s="444">
        <f t="shared" ca="1" si="28"/>
        <v>1581149.8399043675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1581149.8399043675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6497.8939016241193</v>
      </c>
      <c r="L447" s="444">
        <f t="shared" ca="1" si="28"/>
        <v>1565992.4302914126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1565992.4302914126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6434.7380282368076</v>
      </c>
      <c r="L448" s="444">
        <f t="shared" ca="1" si="28"/>
        <v>1550771.8648050707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1550771.8648050707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6371.3190053770495</v>
      </c>
      <c r="L449" s="444">
        <f t="shared" ca="1" si="28"/>
        <v>1535487.880295869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1535487.880295869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6307.6357365887088</v>
      </c>
      <c r="L450" s="444">
        <f t="shared" ca="1" si="28"/>
        <v>1520140.2125178787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1520140.2125178787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6243.687120847083</v>
      </c>
      <c r="L451" s="444">
        <f t="shared" ca="1" si="28"/>
        <v>1504728.5961241471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1504728.5961241471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6179.4720525398679</v>
      </c>
      <c r="L452" s="444">
        <f t="shared" ca="1" si="28"/>
        <v>1489252.7646621082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1489252.7646621082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6114.9894214480391</v>
      </c>
      <c r="L453" s="444">
        <f t="shared" ca="1" si="28"/>
        <v>1473712.4505689773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1473712.4505689773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6050.2381127266599</v>
      </c>
      <c r="L454" s="444">
        <f t="shared" ca="1" si="28"/>
        <v>1458107.3851671251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1458107.3851671251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5985.2170068856094</v>
      </c>
      <c r="L455" s="444">
        <f t="shared" ca="1" si="28"/>
        <v>1442437.298659432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1442437.298659432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5919.9249797702214</v>
      </c>
      <c r="L456" s="444">
        <f t="shared" ca="1" si="28"/>
        <v>1426701.9201246235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1426701.9201246235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5854.3609025418527</v>
      </c>
      <c r="L457" s="444">
        <f t="shared" ca="1" si="28"/>
        <v>1410900.9775125864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1410900.9775125864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5788.5236416583648</v>
      </c>
      <c r="L458" s="444">
        <f t="shared" ca="1" si="28"/>
        <v>1395034.197639666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1395034.197639666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5722.4120588545302</v>
      </c>
      <c r="L459" s="444">
        <f t="shared" ca="1" si="28"/>
        <v>1379101.3061839417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1379101.3061839417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5656.0250111223449</v>
      </c>
      <c r="L460" s="444">
        <f t="shared" ca="1" si="28"/>
        <v>1363102.0276804853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1363102.0276804853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5589.361350691277</v>
      </c>
      <c r="L461" s="444">
        <f t="shared" ca="1" si="28"/>
        <v>1347036.0855165976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1347036.0855165976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5522.4199250084112</v>
      </c>
      <c r="L462" s="444">
        <f t="shared" ca="1" si="28"/>
        <v>1330903.2019270272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1330903.2019270272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5455.1995767185344</v>
      </c>
      <c r="L463" s="444">
        <f t="shared" ca="1" si="28"/>
        <v>1314703.0979891669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1314703.0979891669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5387.6991436441167</v>
      </c>
      <c r="L464" s="444">
        <f t="shared" ca="1" si="28"/>
        <v>1298435.4936182322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1298435.4936182322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5319.9174587652224</v>
      </c>
      <c r="L465" s="444">
        <f t="shared" ca="1" si="28"/>
        <v>1282100.1075624186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1282100.1075624186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5251.8533501993325</v>
      </c>
      <c r="L466" s="444">
        <f t="shared" ca="1" si="28"/>
        <v>1265696.657398039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1265696.657398039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5183.5056411810838</v>
      </c>
      <c r="L467" s="444">
        <f t="shared" ca="1" si="28"/>
        <v>1249224.8595246412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1249224.8595246412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5114.8731500419262</v>
      </c>
      <c r="L468" s="444">
        <f t="shared" ca="1" si="28"/>
        <v>1232684.4291601044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1232684.4291601044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5045.9546901896892</v>
      </c>
      <c r="L469" s="444">
        <f t="shared" ca="1" si="28"/>
        <v>1216075.0803357153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1216075.0803357153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4976.7490700880689</v>
      </c>
      <c r="L470" s="444">
        <f t="shared" ca="1" si="28"/>
        <v>1199396.5258912246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1199396.5258912246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4907.2550932360236</v>
      </c>
      <c r="L471" s="444">
        <f t="shared" ca="1" si="28"/>
        <v>1182648.4774698818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1182648.4774698818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4837.4715581470955</v>
      </c>
      <c r="L472" s="444">
        <f t="shared" ca="1" si="28"/>
        <v>1165830.64551345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1165830.64551345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4767.3972583286295</v>
      </c>
      <c r="L473" s="444">
        <f t="shared" ca="1" si="28"/>
        <v>1148942.7392571999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1148942.7392571999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4697.0309822609215</v>
      </c>
      <c r="L474" s="444">
        <f t="shared" ca="1" si="28"/>
        <v>1131984.4667248819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1131984.4667248819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4626.3715133762626</v>
      </c>
      <c r="L475" s="444">
        <f t="shared" ca="1" si="28"/>
        <v>1114955.5347236793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1114955.5347236793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4555.4176300379186</v>
      </c>
      <c r="L476" s="444">
        <f t="shared" ca="1" si="28"/>
        <v>1097855.6488391384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1097855.6488391384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4484.1681055189983</v>
      </c>
      <c r="L477" s="444">
        <f t="shared" ca="1" si="28"/>
        <v>1080684.5134300785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1080684.5134300785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4412.6217079812486</v>
      </c>
      <c r="L478" s="444">
        <f t="shared" ca="1" si="28"/>
        <v>1063441.8316234809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1063441.8316234809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4340.7772004537583</v>
      </c>
      <c r="L479" s="444">
        <f t="shared" ca="1" si="28"/>
        <v>1046127.3053093558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1046127.3053093558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4268.6333408115706</v>
      </c>
      <c r="L480" s="444">
        <f t="shared" ca="1" si="28"/>
        <v>1028740.6351355887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1028740.6351355887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4196.1888817542076</v>
      </c>
      <c r="L481" s="444">
        <f t="shared" ca="1" si="28"/>
        <v>1011281.520502764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1011281.520502764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4123.4425707841046</v>
      </c>
      <c r="L482" s="444">
        <f t="shared" ca="1" si="28"/>
        <v>993749.65955896932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993749.65955896932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4050.3931501849602</v>
      </c>
      <c r="L483" s="444">
        <f t="shared" ca="1" si="28"/>
        <v>976144.74919457547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976144.74919457547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3977.0393569999865</v>
      </c>
      <c r="L484" s="444">
        <f t="shared" ca="1" si="28"/>
        <v>958466.48503699666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958466.48503699666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3903.379923010074</v>
      </c>
      <c r="L485" s="444">
        <f t="shared" ca="1" si="28"/>
        <v>940714.56144542794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940714.56144542794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3829.4135747118717</v>
      </c>
      <c r="L486" s="444">
        <f t="shared" ca="1" si="28"/>
        <v>922888.6715055611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922888.6715055611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3755.1390332957594</v>
      </c>
      <c r="L487" s="444">
        <f t="shared" ca="1" si="28"/>
        <v>904988.50702427805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904988.50702427805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3680.555014623747</v>
      </c>
      <c r="L488" s="444">
        <f t="shared" ca="1" si="28"/>
        <v>887013.75852432312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887013.75852432312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3605.6602292072675</v>
      </c>
      <c r="L489" s="444">
        <f t="shared" ca="1" si="28"/>
        <v>868964.11523895152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868964.11523895152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3530.4533821848868</v>
      </c>
      <c r="L490" s="444">
        <f t="shared" ca="1" si="28"/>
        <v>850839.26510655752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850839.26510655752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3454.9331732999117</v>
      </c>
      <c r="L491" s="444">
        <f t="shared" ca="1" si="28"/>
        <v>832638.89476527867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832638.89476527867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3379.0982968779163</v>
      </c>
      <c r="L492" s="444">
        <f t="shared" ca="1" si="28"/>
        <v>814362.68954757787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814362.68954757787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3302.9474418041627</v>
      </c>
      <c r="L493" s="444">
        <f t="shared" ca="1" si="28"/>
        <v>796010.33347480313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796010.33347480313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3226.4792915009348</v>
      </c>
      <c r="L494" s="444">
        <f t="shared" ca="1" si="28"/>
        <v>777581.50925172539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777581.50925172539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3149.6925239047773</v>
      </c>
      <c r="L495" s="444">
        <f t="shared" ca="1" si="28"/>
        <v>759075.89826105128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759075.89826105128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3072.5858114436355</v>
      </c>
      <c r="L496" s="444">
        <f t="shared" ca="1" si="28"/>
        <v>740493.18055791617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740493.18055791617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2995.1578210139055</v>
      </c>
      <c r="L497" s="444">
        <f t="shared" ca="1" si="28"/>
        <v>721833.03486435127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721833.03486435127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2917.4072139573855</v>
      </c>
      <c r="L498" s="444">
        <f t="shared" ca="1" si="28"/>
        <v>703095.13856372994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703095.13856372994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2839.33264603813</v>
      </c>
      <c r="L499" s="444">
        <f t="shared" ca="1" si="28"/>
        <v>684279.16769518936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684279.16769518936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2760.9327674192104</v>
      </c>
      <c r="L500" s="444">
        <f t="shared" ca="1" si="28"/>
        <v>665384.79694802978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665384.79694802978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2682.2062226393791</v>
      </c>
      <c r="L501" s="444">
        <f t="shared" ca="1" si="28"/>
        <v>646411.69965609047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646411.69965609047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2603.1516505896316</v>
      </c>
      <c r="L502" s="444">
        <f t="shared" ca="1" si="28"/>
        <v>627359.54779210128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627359.54779210128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2523.7676844896769</v>
      </c>
      <c r="L503" s="444">
        <f t="shared" ca="1" si="28"/>
        <v>608228.01196201215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608228.01196201215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2444.0529518643052</v>
      </c>
      <c r="L504" s="444">
        <f t="shared" ca="1" si="28"/>
        <v>589016.76139929763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589016.76139929763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2364.006074519662</v>
      </c>
      <c r="L505" s="444">
        <f t="shared" ca="1" si="28"/>
        <v>569725.46395923861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569725.46395923861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2283.6256685194162</v>
      </c>
      <c r="L506" s="444">
        <f t="shared" ca="1" si="28"/>
        <v>550353.78611317929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550353.78611317929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2202.9103441608349</v>
      </c>
      <c r="L507" s="444">
        <f t="shared" ca="1" si="28"/>
        <v>530901.3929427613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530901.3929427613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2121.8587059507609</v>
      </c>
      <c r="L508" s="444">
        <f t="shared" ca="1" si="28"/>
        <v>511367.9481341333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511367.9481341333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2040.4693525814769</v>
      </c>
      <c r="L509" s="444">
        <f t="shared" ca="1" si="28"/>
        <v>491753.11397213599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491753.11397213599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1958.7408769064884</v>
      </c>
      <c r="L510" s="444">
        <f t="shared" ca="1" si="28"/>
        <v>472056.5513344637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472056.5513344637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1876.671865916187</v>
      </c>
      <c r="L511" s="444">
        <f t="shared" ca="1" si="28"/>
        <v>452277.91968580108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452277.91968580108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1794.2609007134263</v>
      </c>
      <c r="L512" s="444">
        <f t="shared" ca="1" si="28"/>
        <v>432416.87707193574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432416.87707193574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1711.5065564889871</v>
      </c>
      <c r="L513" s="444">
        <f t="shared" ca="1" si="28"/>
        <v>412473.08011384594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412473.08011384594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1628.4074024969464</v>
      </c>
      <c r="L514" s="444">
        <f t="shared" ca="1" si="28"/>
        <v>392446.18400176411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392446.18400176411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1544.9620020299387</v>
      </c>
      <c r="L515" s="444">
        <f t="shared" ca="1" si="28"/>
        <v>372335.84248921525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372335.84248921525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1461.1689123943186</v>
      </c>
      <c r="L516" s="444">
        <f t="shared" ca="1" si="28"/>
        <v>352141.70788703079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352141.70788703079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1377.0266848852166</v>
      </c>
      <c r="L517" s="444">
        <f t="shared" ca="1" si="28"/>
        <v>331863.43105733721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331863.43105733721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1292.5338647614933</v>
      </c>
      <c r="L518" s="444">
        <f t="shared" ref="L518:L772" ca="1" si="54">I518-J518+K518</f>
        <v>311500.66140751989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311500.66140751989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1207.6889912205879</v>
      </c>
      <c r="L519" s="444">
        <f t="shared" ca="1" si="54"/>
        <v>291053.04688416171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291053.04688416171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1122.4905973732621</v>
      </c>
      <c r="L520" s="444">
        <f t="shared" ca="1" si="54"/>
        <v>270520.23396695621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270520.23396695621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1036.9372102182392</v>
      </c>
      <c r="L521" s="444">
        <f t="shared" ca="1" si="54"/>
        <v>249901.86766259567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249901.86766259567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951.02735061673695</v>
      </c>
      <c r="L522" s="444">
        <f t="shared" ca="1" si="54"/>
        <v>229197.59149863361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229197.59149863361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864.75953326689512</v>
      </c>
      <c r="L523" s="444">
        <f t="shared" ca="1" si="54"/>
        <v>208407.04751732171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208407.04751732171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778.13226667809556</v>
      </c>
      <c r="L524" s="444">
        <f t="shared" ca="1" si="54"/>
        <v>187529.87626942102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187529.87626942102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691.14405314517592</v>
      </c>
      <c r="L525" s="444">
        <f t="shared" ca="1" si="54"/>
        <v>166565.7168079874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166565.7168079874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603.79338872253584</v>
      </c>
      <c r="L526" s="444">
        <f t="shared" ca="1" si="54"/>
        <v>145514.20668213113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145514.20668213113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516.07876319813477</v>
      </c>
      <c r="L527" s="444">
        <f t="shared" ca="1" si="54"/>
        <v>124374.98193075048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124374.98193075048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427.99866006738205</v>
      </c>
      <c r="L528" s="444">
        <f t="shared" ca="1" si="54"/>
        <v>103147.67707623908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103147.67707623908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339.5515565069179</v>
      </c>
      <c r="L529" s="444">
        <f t="shared" ca="1" si="54"/>
        <v>81831.925118167215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81831.925118167215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250.73592334828513</v>
      </c>
      <c r="L530" s="444">
        <f t="shared" ca="1" si="54"/>
        <v>60427.357526936714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60427.357526936714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161.55022505149137</v>
      </c>
      <c r="L531" s="444">
        <f t="shared" ca="1" si="54"/>
        <v>38933.604237409418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38933.604237409418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71.992919678460964</v>
      </c>
      <c r="L532" s="444">
        <f t="shared" ca="1" si="54"/>
        <v>17350.293642509092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17350.293642509092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-17.937541133623728</v>
      </c>
      <c r="L533" s="444">
        <f t="shared" ca="1" si="54"/>
        <v>-4322.9474132033192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-4322.9474132033192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-108.24271219909211</v>
      </c>
      <c r="L534" s="444">
        <f t="shared" ca="1" si="54"/>
        <v>-26086.4936399812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-26086.4936399812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-198.92415481066661</v>
      </c>
      <c r="L535" s="444">
        <f t="shared" ca="1" si="54"/>
        <v>-47940.721309370652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-47940.721309370652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-289.98343676645601</v>
      </c>
      <c r="L536" s="444">
        <f t="shared" ca="1" si="54"/>
        <v>-69886.008260715898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-69886.008260715898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-381.4221323970612</v>
      </c>
      <c r="L537" s="444">
        <f t="shared" ca="1" si="54"/>
        <v>-91922.733907691741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-91922.733907691741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-473.24182259279382</v>
      </c>
      <c r="L538" s="444">
        <f t="shared" ca="1" si="54"/>
        <v>-114051.27924486333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-114051.27924486333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-565.44409483100878</v>
      </c>
      <c r="L539" s="444">
        <f t="shared" ca="1" si="54"/>
        <v>-136272.02685427311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-136272.02685427311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-658.03054320354954</v>
      </c>
      <c r="L540" s="444">
        <f t="shared" ca="1" si="54"/>
        <v>-158585.36091205545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-158585.36091205545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-751.00276844430925</v>
      </c>
      <c r="L541" s="444">
        <f t="shared" ca="1" si="54"/>
        <v>-180991.66719507854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-180991.66719507854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-844.36237795690556</v>
      </c>
      <c r="L542" s="444">
        <f t="shared" ca="1" si="54"/>
        <v>-203491.33308761424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-203491.33308761424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-938.110985842471</v>
      </c>
      <c r="L543" s="444">
        <f t="shared" ca="1" si="54"/>
        <v>-226084.74758803551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-226084.74758803551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-1032.2502129275595</v>
      </c>
      <c r="L544" s="444">
        <f t="shared" ca="1" si="54"/>
        <v>-248772.30131554184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-248772.30131554184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-1126.7816867921692</v>
      </c>
      <c r="L545" s="444">
        <f t="shared" ca="1" si="54"/>
        <v>-271554.38651691278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-271554.38651691278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-1221.7070417978816</v>
      </c>
      <c r="L546" s="444">
        <f t="shared" ca="1" si="54"/>
        <v>-294431.39707328944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-294431.39707328944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-1317.0279191161176</v>
      </c>
      <c r="L547" s="444">
        <f t="shared" ca="1" si="54"/>
        <v>-317403.72850698436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-317403.72850698436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-1412.7459667565131</v>
      </c>
      <c r="L548" s="444">
        <f t="shared" ca="1" si="54"/>
        <v>-340471.77798831969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-340471.77798831969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-1508.8628395954104</v>
      </c>
      <c r="L549" s="444">
        <f t="shared" ca="1" si="54"/>
        <v>-363635.94434249389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-363635.94434249389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-1605.3801994044695</v>
      </c>
      <c r="L550" s="444">
        <f t="shared" ca="1" si="54"/>
        <v>-386896.62805647717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-386896.62805647717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-1702.2997148793997</v>
      </c>
      <c r="L551" s="444">
        <f t="shared" ca="1" si="54"/>
        <v>-410254.23128593538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-410254.23128593538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-1799.623061668809</v>
      </c>
      <c r="L552" s="444">
        <f t="shared" ca="1" si="54"/>
        <v>-433709.157862183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-433709.157862183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-1897.3519224031741</v>
      </c>
      <c r="L553" s="444">
        <f t="shared" ca="1" si="54"/>
        <v>-457261.81329916493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-457261.81329916493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-1995.487986723932</v>
      </c>
      <c r="L554" s="444">
        <f t="shared" ca="1" si="54"/>
        <v>-480912.60480046767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-480912.60480046767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-2094.0329513126935</v>
      </c>
      <c r="L555" s="444">
        <f t="shared" ca="1" si="54"/>
        <v>-504661.94126635918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-504661.94126635918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-2192.9885199205746</v>
      </c>
      <c r="L556" s="444">
        <f t="shared" ca="1" si="54"/>
        <v>-528510.23330085853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-528510.23330085853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-2292.3564033976554</v>
      </c>
      <c r="L557" s="444">
        <f t="shared" ca="1" si="54"/>
        <v>-552457.89321883488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-552457.89321883488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-2392.1383197225573</v>
      </c>
      <c r="L558" s="444">
        <f t="shared" ca="1" si="54"/>
        <v>-576505.33505313634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-576505.33505313634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-2492.3359940321466</v>
      </c>
      <c r="L559" s="444">
        <f t="shared" ca="1" si="54"/>
        <v>-600652.97456174728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-600652.97456174728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-2592.9511586513581</v>
      </c>
      <c r="L560" s="444">
        <f t="shared" ca="1" si="54"/>
        <v>-624901.22923497739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-624901.22923497739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-2693.985553123151</v>
      </c>
      <c r="L561" s="444">
        <f t="shared" ca="1" si="54"/>
        <v>-649250.51830267941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-649250.51830267941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-2795.4409242385755</v>
      </c>
      <c r="L562" s="444">
        <f t="shared" ca="1" si="54"/>
        <v>-673701.26274149667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-673701.26274149667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-2897.3190260669808</v>
      </c>
      <c r="L563" s="444">
        <f t="shared" ca="1" si="54"/>
        <v>-698253.88528214244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-698253.88528214244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-2999.6216199863384</v>
      </c>
      <c r="L564" s="444">
        <f t="shared" ca="1" si="54"/>
        <v>-722908.81041670754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-722908.81041670754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-3102.3504747136931</v>
      </c>
      <c r="L565" s="444">
        <f t="shared" ca="1" si="54"/>
        <v>-747666.4644060001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-747666.4644060001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-3205.5073663357452</v>
      </c>
      <c r="L566" s="444">
        <f t="shared" ca="1" si="54"/>
        <v>-772527.27528691455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-772527.27528691455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-3309.0940783395558</v>
      </c>
      <c r="L567" s="444">
        <f t="shared" ca="1" si="54"/>
        <v>-797491.67287983291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-797491.67287983291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-3413.1124016433819</v>
      </c>
      <c r="L568" s="444">
        <f t="shared" ca="1" si="54"/>
        <v>-822560.08879605506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-822560.08879605506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-3517.5641346276402</v>
      </c>
      <c r="L569" s="444">
        <f t="shared" ca="1" si="54"/>
        <v>-847732.95644526149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-847732.95644526149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-3622.4510831660009</v>
      </c>
      <c r="L570" s="444">
        <f t="shared" ca="1" si="54"/>
        <v>-873010.71104300627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-873010.71104300627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-3727.7750606566042</v>
      </c>
      <c r="L571" s="444">
        <f t="shared" ca="1" si="54"/>
        <v>-898393.78961824172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-898393.78961824172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-3833.5378880534186</v>
      </c>
      <c r="L572" s="444">
        <f t="shared" ca="1" si="54"/>
        <v>-923882.6310208739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-923882.6310208739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-3939.7413938977193</v>
      </c>
      <c r="L573" s="444">
        <f t="shared" ca="1" si="54"/>
        <v>-949477.67592935031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-949477.67592935031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-4046.3874143497046</v>
      </c>
      <c r="L574" s="444">
        <f t="shared" ca="1" si="54"/>
        <v>-975179.36685827887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-975179.36685827887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-4153.4777932202405</v>
      </c>
      <c r="L575" s="444">
        <f t="shared" ca="1" si="54"/>
        <v>-1000988.1481660779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-1000988.1481660779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-4261.0143820027361</v>
      </c>
      <c r="L576" s="444">
        <f t="shared" ca="1" si="54"/>
        <v>-1026904.4660626595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-1026904.4660626595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-4368.9990399051594</v>
      </c>
      <c r="L577" s="444">
        <f t="shared" ca="1" si="54"/>
        <v>-1052928.7686171434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-1052928.7686171434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-4477.4336338821759</v>
      </c>
      <c r="L578" s="444">
        <f t="shared" ca="1" si="54"/>
        <v>-1079061.5057656043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-1079061.5057656043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-4586.3200386674298</v>
      </c>
      <c r="L579" s="444">
        <f t="shared" ca="1" si="54"/>
        <v>-1105303.1293188506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-1105303.1293188506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-4695.6601368059555</v>
      </c>
      <c r="L580" s="444">
        <f t="shared" ca="1" si="54"/>
        <v>-1131654.0929702353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-1131654.0929702353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-4805.4558186867253</v>
      </c>
      <c r="L581" s="444">
        <f t="shared" ca="1" si="54"/>
        <v>-1158114.8523035008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-1158114.8523035008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-4915.7089825753319</v>
      </c>
      <c r="L582" s="444">
        <f t="shared" ca="1" si="54"/>
        <v>-1184685.8648006548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-1184685.8648006548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-5026.4215346468072</v>
      </c>
      <c r="L583" s="444">
        <f t="shared" ca="1" si="54"/>
        <v>-1211367.5898498804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-1211367.5898498804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-5137.5953890185801</v>
      </c>
      <c r="L584" s="444">
        <f t="shared" ca="1" si="54"/>
        <v>-1238160.4887534778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-1238160.4887534778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-5249.2324677835695</v>
      </c>
      <c r="L585" s="444">
        <f t="shared" ca="1" si="54"/>
        <v>-1265065.0247358403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-1265065.0247358403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-5361.3347010434127</v>
      </c>
      <c r="L586" s="444">
        <f t="shared" ca="1" si="54"/>
        <v>-1292081.6629514624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-1292081.6629514624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-5473.9040269418383</v>
      </c>
      <c r="L587" s="444">
        <f t="shared" ca="1" si="54"/>
        <v>-1319210.8704929831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-1319210.8704929831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-5586.942391698175</v>
      </c>
      <c r="L588" s="444">
        <f t="shared" ca="1" si="54"/>
        <v>-1346453.1163992602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-1346453.1163992602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-5700.4517496409962</v>
      </c>
      <c r="L589" s="444">
        <f t="shared" ca="1" si="54"/>
        <v>-1373808.8716634801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-1373808.8716634801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-5814.4340632419116</v>
      </c>
      <c r="L590" s="444">
        <f t="shared" ca="1" si="54"/>
        <v>-1401278.6092413007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-1401278.6092413007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-5928.8913031494985</v>
      </c>
      <c r="L591" s="444">
        <f t="shared" ca="1" si="54"/>
        <v>-1428862.8040590291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-1428862.8040590291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-6043.825448223366</v>
      </c>
      <c r="L592" s="444">
        <f t="shared" ca="1" si="54"/>
        <v>-1456561.9330218313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-1456561.9330218313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-6159.2384855683758</v>
      </c>
      <c r="L593" s="444">
        <f t="shared" ca="1" si="54"/>
        <v>-1484376.4750219786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-1484376.4750219786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-6275.1324105689891</v>
      </c>
      <c r="L594" s="444">
        <f t="shared" ca="1" si="54"/>
        <v>-1512306.9109471263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-1512306.9109471263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-6391.5092269237712</v>
      </c>
      <c r="L595" s="444">
        <f t="shared" ca="1" si="54"/>
        <v>-1540353.723688629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-1540353.723688629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-6508.3709466800328</v>
      </c>
      <c r="L596" s="444">
        <f t="shared" ca="1" si="54"/>
        <v>-1568517.3981498878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-1568517.3981498878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-6625.7195902686108</v>
      </c>
      <c r="L597" s="444">
        <f t="shared" ca="1" si="54"/>
        <v>-1596798.4212547352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-1596798.4212547352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-6743.5571865388083</v>
      </c>
      <c r="L598" s="444">
        <f t="shared" ca="1" si="54"/>
        <v>-1625197.2819558529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-1625197.2819558529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-6861.8857727934665</v>
      </c>
      <c r="L599" s="444">
        <f t="shared" ca="1" si="54"/>
        <v>-1653714.4712432253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-1653714.4712432253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-6980.7073948241841</v>
      </c>
      <c r="L600" s="444">
        <f t="shared" ca="1" si="54"/>
        <v>-1682350.4821526282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-1682350.4821526282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-7100.0241069466974</v>
      </c>
      <c r="L601" s="444">
        <f t="shared" ca="1" si="54"/>
        <v>-1711105.8097741539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-1711105.8097741539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-7219.8379720363873</v>
      </c>
      <c r="L602" s="444">
        <f t="shared" ca="1" si="54"/>
        <v>-1739980.951260769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-1739980.951260769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-7340.1510615639481</v>
      </c>
      <c r="L603" s="444">
        <f t="shared" ca="1" si="54"/>
        <v>-1768976.4058369119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-1768976.4058369119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-7460.9654556312098</v>
      </c>
      <c r="L604" s="444">
        <f t="shared" ca="1" si="54"/>
        <v>-1798092.674807122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-1798092.674807122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-7582.2832430070866</v>
      </c>
      <c r="L605" s="444">
        <f t="shared" ca="1" si="54"/>
        <v>-1827330.2615647078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-1827330.2615647078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-7704.1065211636951</v>
      </c>
      <c r="L606" s="444">
        <f t="shared" ca="1" si="54"/>
        <v>-1856689.6716004503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-1856689.6716004503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-7826.4373963126209</v>
      </c>
      <c r="L607" s="444">
        <f t="shared" ca="1" si="54"/>
        <v>-1886171.4125113417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-1886171.4125113417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-7949.2779834413359</v>
      </c>
      <c r="L608" s="444">
        <f t="shared" ca="1" si="54"/>
        <v>-1915775.9940093618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-1915775.9940093618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-8072.6304063497528</v>
      </c>
      <c r="L609" s="444">
        <f t="shared" ca="1" si="54"/>
        <v>-1945503.9279302903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-1945503.9279302903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-8196.4967976869557</v>
      </c>
      <c r="L610" s="444">
        <f t="shared" ca="1" si="54"/>
        <v>-1975355.7282425561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-1975355.7282425561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-8320.879298988064</v>
      </c>
      <c r="L611" s="444">
        <f t="shared" ca="1" si="54"/>
        <v>-2005331.911056123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-2005331.911056123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-8445.7800607112567</v>
      </c>
      <c r="L612" s="444">
        <f t="shared" ca="1" si="54"/>
        <v>-2035432.9946314131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-2035432.9946314131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-8571.2012422749667</v>
      </c>
      <c r="L613" s="444">
        <f t="shared" ca="1" si="54"/>
        <v>-2065659.4993882671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-2065659.4993882671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-8697.1450120951904</v>
      </c>
      <c r="L614" s="444">
        <f t="shared" ca="1" si="54"/>
        <v>-2096011.947914941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-2096011.947914941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-8823.6135476229974</v>
      </c>
      <c r="L615" s="444">
        <f t="shared" ca="1" si="54"/>
        <v>-2126490.8649771428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-2126490.8649771428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-8950.6090353821728</v>
      </c>
      <c r="L616" s="444">
        <f t="shared" ca="1" si="54"/>
        <v>-2157096.7775271037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-2157096.7775271037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-9078.13367100701</v>
      </c>
      <c r="L617" s="444">
        <f t="shared" ca="1" si="54"/>
        <v>-2187830.2147126896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-2187830.2147126896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-9206.1896592802859</v>
      </c>
      <c r="L618" s="444">
        <f t="shared" ca="1" si="54"/>
        <v>-2218691.7078865487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-2218691.7078865487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-9334.7792141713653</v>
      </c>
      <c r="L619" s="444">
        <f t="shared" ca="1" si="54"/>
        <v>-2249681.7906152988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-2249681.7906152988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-9463.9045588744902</v>
      </c>
      <c r="L620" s="444">
        <f t="shared" ca="1" si="54"/>
        <v>-2280800.9986887523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-2280800.9986887523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-9593.5679258472137</v>
      </c>
      <c r="L621" s="444">
        <f t="shared" ca="1" si="54"/>
        <v>-2312049.8701291783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-2312049.8701291783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-9723.7715568489875</v>
      </c>
      <c r="L622" s="444">
        <f t="shared" ca="1" si="54"/>
        <v>-2343428.9452006062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-2343428.9452006062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-9854.5177029799379</v>
      </c>
      <c r="L623" s="444">
        <f t="shared" ca="1" si="54"/>
        <v>-2374938.7664181651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-2374938.7664181651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-9985.8086247197662</v>
      </c>
      <c r="L624" s="444">
        <f t="shared" ca="1" si="54"/>
        <v>-2406579.8785574636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-2406579.8785574636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-10117.646591966844</v>
      </c>
      <c r="L625" s="444">
        <f t="shared" ca="1" si="54"/>
        <v>-2438352.8286640095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-2438352.8286640095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-10250.033884077451</v>
      </c>
      <c r="L626" s="444">
        <f t="shared" ca="1" si="54"/>
        <v>-2470258.1660626656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-2470258.1660626656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-10382.972789905185</v>
      </c>
      <c r="L627" s="444">
        <f t="shared" ca="1" si="54"/>
        <v>-2502296.4423671495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-2502296.4423671495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-10516.465607840535</v>
      </c>
      <c r="L628" s="444">
        <f t="shared" ca="1" si="54"/>
        <v>-2534468.2114895689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-2534468.2114895689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-10650.514645850615</v>
      </c>
      <c r="L629" s="444">
        <f t="shared" ca="1" si="54"/>
        <v>-2566774.0296499985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-2566774.0296499985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-10785.122221519072</v>
      </c>
      <c r="L630" s="444">
        <f t="shared" ca="1" si="54"/>
        <v>-2599214.4553860966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-2599214.4553860966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-10920.290662086147</v>
      </c>
      <c r="L631" s="444">
        <f t="shared" ca="1" si="54"/>
        <v>-2631790.0495627616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-2631790.0495627616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-11056.022304488919</v>
      </c>
      <c r="L632" s="444">
        <f t="shared" ca="1" si="54"/>
        <v>-2664501.3753818292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-2664501.3753818292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-11192.3194954017</v>
      </c>
      <c r="L633" s="444">
        <f t="shared" ca="1" si="54"/>
        <v>-2697348.9983918099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-2697348.9983918099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-11329.18459127662</v>
      </c>
      <c r="L634" s="444">
        <f t="shared" ca="1" si="54"/>
        <v>-2730333.4864976653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-2730333.4864976653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-11466.61995838435</v>
      </c>
      <c r="L635" s="444">
        <f t="shared" ca="1" si="54"/>
        <v>-2763455.4099706286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-2763455.4099706286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-11604.627972855031</v>
      </c>
      <c r="L636" s="444">
        <f t="shared" ca="1" si="54"/>
        <v>-2796715.3414580626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-2796715.3414580626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-11743.21102071934</v>
      </c>
      <c r="L637" s="444">
        <f t="shared" ca="1" si="54"/>
        <v>-2830113.8559933607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-2830113.8559933607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-11882.371497949749</v>
      </c>
      <c r="L638" s="444">
        <f t="shared" ca="1" si="54"/>
        <v>-2863651.5310058892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-2863651.5310058892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-12022.11181050195</v>
      </c>
      <c r="L639" s="444">
        <f t="shared" ca="1" si="54"/>
        <v>-2897328.9463309702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-2897328.9463309702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-12162.434374356453</v>
      </c>
      <c r="L640" s="444">
        <f t="shared" ca="1" si="54"/>
        <v>-2931146.6842199056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-2931146.6842199056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-12303.341615560352</v>
      </c>
      <c r="L641" s="444">
        <f t="shared" ca="1" si="54"/>
        <v>-2965105.329350045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-2965105.329350045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-12444.835970269265</v>
      </c>
      <c r="L642" s="444">
        <f t="shared" ca="1" si="54"/>
        <v>-2999205.4688348928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-2999205.4688348928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-12586.919884789466</v>
      </c>
      <c r="L643" s="444">
        <f t="shared" ca="1" si="54"/>
        <v>-3033447.692234261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-3033447.692234261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-12729.595815620165</v>
      </c>
      <c r="L644" s="444">
        <f t="shared" ca="1" si="54"/>
        <v>-3067832.5915644602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-3067832.5915644602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-12872.866229495996</v>
      </c>
      <c r="L645" s="444">
        <f t="shared" ca="1" si="54"/>
        <v>-3102360.761308535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-3102360.761308535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-13016.73360342964</v>
      </c>
      <c r="L646" s="444">
        <f t="shared" ca="1" si="54"/>
        <v>-3137032.7984265434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-3137032.7984265434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-13161.200424754676</v>
      </c>
      <c r="L647" s="444">
        <f t="shared" ca="1" si="54"/>
        <v>-3171849.3023658767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-3171849.3023658767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-13306.269191168565</v>
      </c>
      <c r="L648" s="444">
        <f t="shared" ca="1" si="54"/>
        <v>-3206810.8750716243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-3206810.8750716243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-13451.942410775846</v>
      </c>
      <c r="L649" s="444">
        <f t="shared" ca="1" si="54"/>
        <v>-3241918.1209969791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-3241918.1209969791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-13598.222602131491</v>
      </c>
      <c r="L650" s="444">
        <f t="shared" ca="1" si="54"/>
        <v>-3277171.6471136892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-3277171.6471136892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-13745.11229428445</v>
      </c>
      <c r="L651" s="444">
        <f t="shared" ca="1" si="54"/>
        <v>-3312572.0629225527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-3312572.0629225527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-13892.61402682138</v>
      </c>
      <c r="L652" s="444">
        <f t="shared" ca="1" si="54"/>
        <v>-3348119.9804639528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-3348119.9804639528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-14040.730349910547</v>
      </c>
      <c r="L653" s="444">
        <f t="shared" ca="1" si="54"/>
        <v>-3383816.014328442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-3383816.014328442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-14189.463824345919</v>
      </c>
      <c r="L654" s="444">
        <f t="shared" ca="1" si="54"/>
        <v>-3419660.7816673666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-3419660.7816673666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-14338.81702159144</v>
      </c>
      <c r="L655" s="444">
        <f t="shared" ca="1" si="54"/>
        <v>-3455654.9022035371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-3455654.9022035371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-14488.792523825485</v>
      </c>
      <c r="L656" s="444">
        <f t="shared" ca="1" si="54"/>
        <v>-3491798.9982419414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-3491798.9982419414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-14639.392923985501</v>
      </c>
      <c r="L657" s="444">
        <f t="shared" ca="1" si="54"/>
        <v>-3528093.6946805059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-3528093.6946805059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-14790.620825812854</v>
      </c>
      <c r="L658" s="444">
        <f t="shared" ca="1" si="54"/>
        <v>-3564539.6190208974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-3564539.6190208974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-14942.478843897818</v>
      </c>
      <c r="L659" s="444">
        <f t="shared" ca="1" si="54"/>
        <v>-3601137.4013793743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-3601137.4013793743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-15094.969603724807</v>
      </c>
      <c r="L660" s="444">
        <f t="shared" ca="1" si="54"/>
        <v>-3637887.6744976779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-3637887.6744976779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-15248.095741717738</v>
      </c>
      <c r="L661" s="444">
        <f t="shared" ca="1" si="54"/>
        <v>-3674791.0737539744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-3674791.0737539744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-15401.859905285639</v>
      </c>
      <c r="L662" s="444">
        <f t="shared" ca="1" si="54"/>
        <v>-3711848.237173839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-3711848.237173839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-15556.264752868408</v>
      </c>
      <c r="L663" s="444">
        <f t="shared" ca="1" si="54"/>
        <v>-3749059.8054412864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-3749059.8054412864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-15711.312953982771</v>
      </c>
      <c r="L664" s="444">
        <f t="shared" ca="1" si="54"/>
        <v>-3786426.4219098482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-3786426.4219098482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-15867.007189268446</v>
      </c>
      <c r="L665" s="444">
        <f t="shared" ca="1" si="54"/>
        <v>-3823948.7326136953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-3823948.7326136953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-16023.350150534474</v>
      </c>
      <c r="L666" s="444">
        <f t="shared" ca="1" si="54"/>
        <v>-3861627.3862788086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-3861627.3862788086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-16180.344540805781</v>
      </c>
      <c r="L667" s="444">
        <f t="shared" ca="1" si="54"/>
        <v>-3899463.034334193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-3899463.034334193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-16337.993074369884</v>
      </c>
      <c r="L668" s="444">
        <f t="shared" ca="1" si="54"/>
        <v>-3937456.3309231419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-3937456.3309231419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-16496.298476823838</v>
      </c>
      <c r="L669" s="444">
        <f t="shared" ca="1" si="54"/>
        <v>-3975607.9329145448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-3975607.9329145448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-16655.263485121348</v>
      </c>
      <c r="L670" s="444">
        <f t="shared" ca="1" si="54"/>
        <v>-4013918.4999142452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-4013918.4999142452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-16814.8908476201</v>
      </c>
      <c r="L671" s="444">
        <f t="shared" ca="1" si="54"/>
        <v>-4052388.6942764441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-4052388.6942764441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-16975.183324129262</v>
      </c>
      <c r="L672" s="444">
        <f t="shared" ca="1" si="54"/>
        <v>-4091019.1811151523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-4091019.1811151523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-17136.143685957213</v>
      </c>
      <c r="L673" s="444">
        <f t="shared" ca="1" si="54"/>
        <v>-4129810.6283156886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-4129810.6283156886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-17297.774715959447</v>
      </c>
      <c r="L674" s="444">
        <f t="shared" ca="1" si="54"/>
        <v>-4168763.706546227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-4168763.706546227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-17460.079208586692</v>
      </c>
      <c r="L675" s="444">
        <f t="shared" ca="1" si="54"/>
        <v>-4207879.0892693922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-4207879.0892693922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-17623.059969933209</v>
      </c>
      <c r="L676" s="444">
        <f t="shared" ca="1" si="54"/>
        <v>-4247157.4527539033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-4247157.4527539033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-17786.719817785339</v>
      </c>
      <c r="L677" s="444">
        <f t="shared" ca="1" si="54"/>
        <v>-4286599.4760862673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-4286599.4760862673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-17951.06158167019</v>
      </c>
      <c r="L678" s="444">
        <f t="shared" ca="1" si="54"/>
        <v>-4326205.841182516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-4326205.841182516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-18116.088102904559</v>
      </c>
      <c r="L679" s="444">
        <f t="shared" ca="1" si="54"/>
        <v>-4365977.2327999985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-4365977.2327999985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-18281.80223464407</v>
      </c>
      <c r="L680" s="444">
        <f t="shared" ca="1" si="54"/>
        <v>-4405914.3385492209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-4405914.3385492209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-18448.206841932497</v>
      </c>
      <c r="L681" s="444">
        <f t="shared" ca="1" si="54"/>
        <v>-4446017.8489057319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-4446017.8489057319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-18615.304801751292</v>
      </c>
      <c r="L682" s="444">
        <f t="shared" ca="1" si="54"/>
        <v>-4486288.4572220612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-4486288.4572220612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-18783.099003069332</v>
      </c>
      <c r="L683" s="444">
        <f t="shared" ca="1" si="54"/>
        <v>-4526726.8597397087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-4526726.8597397087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-18951.592346892863</v>
      </c>
      <c r="L684" s="444">
        <f t="shared" ca="1" si="54"/>
        <v>-4567333.7556011798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-4567333.7556011798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-19120.787746315658</v>
      </c>
      <c r="L685" s="444">
        <f t="shared" ca="1" si="54"/>
        <v>-4608109.846862074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-4608109.846862074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-19290.688126569385</v>
      </c>
      <c r="L686" s="444">
        <f t="shared" ca="1" si="54"/>
        <v>-4649055.838503222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-4649055.838503222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-19461.296425074168</v>
      </c>
      <c r="L687" s="444">
        <f t="shared" ca="1" si="54"/>
        <v>-4690172.4384428747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-4690172.4384428747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-19632.615591489386</v>
      </c>
      <c r="L688" s="444">
        <f t="shared" ca="1" si="54"/>
        <v>-4731460.3575489428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-4731460.3575489428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-19804.64858776467</v>
      </c>
      <c r="L689" s="444">
        <f t="shared" ca="1" si="54"/>
        <v>-4772920.3096512854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-4772920.3096512854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-19977.398388191097</v>
      </c>
      <c r="L690" s="444">
        <f t="shared" ca="1" si="54"/>
        <v>-4814553.0115540549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-4814553.0115540549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-20150.86797945264</v>
      </c>
      <c r="L691" s="444">
        <f t="shared" ca="1" si="54"/>
        <v>-4856359.1830480862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-4856359.1830480862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-20325.060360677769</v>
      </c>
      <c r="L692" s="444">
        <f t="shared" ca="1" si="54"/>
        <v>-4898339.5469233422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-4898339.5469233422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-20499.978543491336</v>
      </c>
      <c r="L693" s="444">
        <f t="shared" ca="1" si="54"/>
        <v>-4940494.8289814116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-4940494.8289814116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-20675.625552066624</v>
      </c>
      <c r="L694" s="444">
        <f t="shared" ca="1" si="54"/>
        <v>-4982825.7580480566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-4982825.7580480566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-20852.004423177645</v>
      </c>
      <c r="L695" s="444">
        <f t="shared" ca="1" si="54"/>
        <v>-5025333.0659858128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-5025333.0659858128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-21029.118206251631</v>
      </c>
      <c r="L696" s="444">
        <f t="shared" ca="1" si="54"/>
        <v>-5068017.4877066426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-5068017.4877066426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-21206.969963421754</v>
      </c>
      <c r="L697" s="444">
        <f t="shared" ca="1" si="54"/>
        <v>-5110879.761184643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-5110879.761184643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-21385.56276958009</v>
      </c>
      <c r="L698" s="444">
        <f t="shared" ca="1" si="54"/>
        <v>-5153920.6274688011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-5153920.6274688011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-21564.899712430746</v>
      </c>
      <c r="L699" s="444">
        <f t="shared" ca="1" si="54"/>
        <v>-5197140.8306958098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-5197140.8306958098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-21744.983892543285</v>
      </c>
      <c r="L700" s="444">
        <f t="shared" ca="1" si="54"/>
        <v>-5240541.1181029314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-5240541.1181029314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-21925.81842340629</v>
      </c>
      <c r="L701" s="444">
        <f t="shared" ca="1" si="54"/>
        <v>-5284122.240040916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-5284122.240040916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-22107.406431481228</v>
      </c>
      <c r="L702" s="444">
        <f t="shared" ca="1" si="54"/>
        <v>-5327884.9499869756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-5327884.9499869756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-22289.751056256475</v>
      </c>
      <c r="L703" s="444">
        <f t="shared" ca="1" si="54"/>
        <v>-5371830.0045578107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-5371830.0045578107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-22472.85545030162</v>
      </c>
      <c r="L704" s="444">
        <f t="shared" ca="1" si="54"/>
        <v>-5415958.1635226905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-5415958.1635226905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-22656.722779321954</v>
      </c>
      <c r="L705" s="444">
        <f t="shared" ca="1" si="54"/>
        <v>-5460270.1898165913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-5460270.1898165913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-22841.356222213206</v>
      </c>
      <c r="L706" s="444">
        <f t="shared" ca="1" si="54"/>
        <v>-5504766.849553383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-5504766.849553383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-23026.758971116506</v>
      </c>
      <c r="L707" s="444">
        <f t="shared" ca="1" si="54"/>
        <v>-5549448.9120390778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-5549448.9120390778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-23212.934231473566</v>
      </c>
      <c r="L708" s="444">
        <f t="shared" ca="1" si="54"/>
        <v>-5594317.1497851294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-5594317.1497851294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-23399.885222082114</v>
      </c>
      <c r="L709" s="444">
        <f t="shared" ca="1" si="54"/>
        <v>-5639372.3385217898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-5639372.3385217898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-23587.615175151535</v>
      </c>
      <c r="L710" s="444">
        <f t="shared" ca="1" si="54"/>
        <v>-5684615.2572115194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-5684615.2572115194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-23776.127336358739</v>
      </c>
      <c r="L711" s="444">
        <f t="shared" ca="1" si="54"/>
        <v>-5730046.6880624564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-5730046.6880624564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-23965.424964904312</v>
      </c>
      <c r="L712" s="444">
        <f t="shared" ca="1" si="54"/>
        <v>-5775667.4165419387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-5775667.4165419387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-24155.511333568822</v>
      </c>
      <c r="L713" s="444">
        <f t="shared" ca="1" si="54"/>
        <v>-5821478.231390086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-5821478.231390086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-24346.389728769434</v>
      </c>
      <c r="L714" s="444">
        <f t="shared" ca="1" si="54"/>
        <v>-5867479.924633434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-5867479.924633434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-24538.063450616719</v>
      </c>
      <c r="L715" s="444">
        <f t="shared" ca="1" si="54"/>
        <v>-5913673.2915986292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-5913673.2915986292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-24730.535812971699</v>
      </c>
      <c r="L716" s="444">
        <f t="shared" ca="1" si="54"/>
        <v>-5960059.1309261797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-5960059.1309261797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-24923.810143503157</v>
      </c>
      <c r="L717" s="444">
        <f t="shared" ca="1" si="54"/>
        <v>-6006638.2445842614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-6006638.2445842614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-25117.889783745166</v>
      </c>
      <c r="L718" s="444">
        <f t="shared" ca="1" si="54"/>
        <v>-6053411.4378825855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-6053411.4378825855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-25312.77808915485</v>
      </c>
      <c r="L719" s="444">
        <f t="shared" ca="1" si="54"/>
        <v>-6100379.5194863183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-6100379.5194863183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-25508.478429170402</v>
      </c>
      <c r="L720" s="444">
        <f t="shared" ca="1" si="54"/>
        <v>-6147543.301430067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-6147543.301430067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-25704.994187269356</v>
      </c>
      <c r="L721" s="444">
        <f t="shared" ca="1" si="54"/>
        <v>-6194903.5991319148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-6194903.5991319148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-25902.328761027056</v>
      </c>
      <c r="L722" s="444">
        <f t="shared" ca="1" si="54"/>
        <v>-6242461.2314075204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-6242461.2314075204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-26100.48556217541</v>
      </c>
      <c r="L723" s="444">
        <f t="shared" ca="1" si="54"/>
        <v>-6290217.0204842743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-6290217.0204842743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-26299.468016661885</v>
      </c>
      <c r="L724" s="444">
        <f t="shared" ca="1" si="54"/>
        <v>-6338171.7920155143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-6338171.7920155143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-26499.279564708719</v>
      </c>
      <c r="L725" s="444">
        <f t="shared" ca="1" si="54"/>
        <v>-6386326.3750948012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-6386326.3750948012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-26699.923660872413</v>
      </c>
      <c r="L726" s="444">
        <f t="shared" ca="1" si="54"/>
        <v>-6434681.6022702521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-6434681.6022702521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-26901.403774103459</v>
      </c>
      <c r="L727" s="444">
        <f t="shared" ca="1" si="54"/>
        <v>-6483238.3095589336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-6483238.3095589336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-27103.723387806298</v>
      </c>
      <c r="L728" s="444">
        <f t="shared" ca="1" si="54"/>
        <v>-6531997.3364613187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-6531997.3364613187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-27306.885999899572</v>
      </c>
      <c r="L729" s="444">
        <f t="shared" ca="1" si="54"/>
        <v>-6580959.5259757964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-6580959.5259757964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-27510.895122876562</v>
      </c>
      <c r="L730" s="444">
        <f t="shared" ca="1" si="54"/>
        <v>-6630125.7246132512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-6630125.7246132512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-27715.754283865957</v>
      </c>
      <c r="L731" s="444">
        <f t="shared" ca="1" si="54"/>
        <v>-6679496.7824116955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-6679496.7824116955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-27921.467024692811</v>
      </c>
      <c r="L732" s="444">
        <f t="shared" ca="1" si="54"/>
        <v>-6729073.5529509671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-6729073.5529509671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-28128.036901939773</v>
      </c>
      <c r="L733" s="444">
        <f t="shared" ca="1" si="54"/>
        <v>-6778856.8933674851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-6778856.8933674851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-28335.467487008598</v>
      </c>
      <c r="L734" s="444">
        <f t="shared" ca="1" si="54"/>
        <v>-6828847.6643690718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-6828847.6643690718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-28543.762366181876</v>
      </c>
      <c r="L735" s="444">
        <f t="shared" ca="1" si="54"/>
        <v>-6879046.7302498324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-6879046.7302498324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-28752.925140685045</v>
      </c>
      <c r="L736" s="444">
        <f t="shared" ca="1" si="54"/>
        <v>-6929454.9589050962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-6929454.9589050962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-28962.959426748646</v>
      </c>
      <c r="L737" s="444">
        <f t="shared" ca="1" si="54"/>
        <v>-6980073.2218464231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-6980073.2218464231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-29173.868855670844</v>
      </c>
      <c r="L738" s="444">
        <f t="shared" ca="1" si="54"/>
        <v>-7030902.3942166725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-7030902.3942166725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-29385.657073880211</v>
      </c>
      <c r="L739" s="444">
        <f t="shared" ca="1" si="54"/>
        <v>-7081943.3548051314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-7081943.3548051314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-29598.32774299879</v>
      </c>
      <c r="L740" s="444">
        <f t="shared" ca="1" si="54"/>
        <v>-7133196.9860627083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-7133196.9860627083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-29811.884539905361</v>
      </c>
      <c r="L741" s="444">
        <f t="shared" ca="1" si="54"/>
        <v>-7184664.1741171917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-7184664.1741171917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-30026.331156799039</v>
      </c>
      <c r="L742" s="444">
        <f t="shared" ca="1" si="54"/>
        <v>-7236345.8087885687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-7236345.8087885687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-30241.671301263112</v>
      </c>
      <c r="L743" s="444">
        <f t="shared" ca="1" si="54"/>
        <v>-7288242.7836044105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-7288242.7836044105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-30457.908696329123</v>
      </c>
      <c r="L744" s="444">
        <f t="shared" ca="1" si="54"/>
        <v>-7340355.9958153181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-7340355.9958153181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-30675.047080541237</v>
      </c>
      <c r="L745" s="444">
        <f t="shared" ca="1" si="54"/>
        <v>-7392686.3464104375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-7392686.3464104375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-30893.090208020898</v>
      </c>
      <c r="L746" s="444">
        <f t="shared" ca="1" si="54"/>
        <v>-7445234.7401330369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-7445234.7401330369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-31112.041848531731</v>
      </c>
      <c r="L747" s="444">
        <f t="shared" ca="1" si="54"/>
        <v>-7498002.0854961472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-7498002.0854961472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-31331.905787544685</v>
      </c>
      <c r="L748" s="444">
        <f t="shared" ca="1" si="54"/>
        <v>-7550989.2947982699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-7550989.2947982699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-31552.685826303539</v>
      </c>
      <c r="L749" s="444">
        <f t="shared" ca="1" si="54"/>
        <v>-7604197.2841391517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-7604197.2841391517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-31774.385781890542</v>
      </c>
      <c r="L750" s="444">
        <f t="shared" ca="1" si="54"/>
        <v>-7657626.9734356208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-7657626.9734356208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-31997.009487292496</v>
      </c>
      <c r="L751" s="444">
        <f t="shared" ca="1" si="54"/>
        <v>-7711279.2864374919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-7711279.2864374919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-32220.560791466964</v>
      </c>
      <c r="L752" s="444">
        <f t="shared" ca="1" si="54"/>
        <v>-7765155.1507435376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-7765155.1507435376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-32445.043559408819</v>
      </c>
      <c r="L753" s="444">
        <f t="shared" ca="1" si="54"/>
        <v>-7819255.4978175247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-7819255.4978175247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-32670.461672217094</v>
      </c>
      <c r="L754" s="444">
        <f t="shared" ca="1" si="54"/>
        <v>-7873581.2630043197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-7873581.2630043197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-32896.81902716207</v>
      </c>
      <c r="L755" s="444">
        <f t="shared" ca="1" si="54"/>
        <v>-7928133.3855460603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-7928133.3855460603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-33124.119537752667</v>
      </c>
      <c r="L756" s="444">
        <f t="shared" ca="1" si="54"/>
        <v>-7982912.8085983917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-7982912.8085983917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-33352.367133804037</v>
      </c>
      <c r="L757" s="444">
        <f t="shared" ca="1" si="54"/>
        <v>-8037920.4792467738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-8037920.4792467738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-33581.565761505641</v>
      </c>
      <c r="L758" s="444">
        <f t="shared" ca="1" si="54"/>
        <v>-8093157.3485228578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-8093157.3485228578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-33811.719383489311</v>
      </c>
      <c r="L759" s="444">
        <f t="shared" ca="1" si="54"/>
        <v>-8148624.3714209255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-8148624.3714209255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-34042.831978897928</v>
      </c>
      <c r="L760" s="444">
        <f t="shared" ca="1" si="54"/>
        <v>-8204322.5069144014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-8204322.5069144014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-34274.907543454079</v>
      </c>
      <c r="L761" s="444">
        <f t="shared" ca="1" si="54"/>
        <v>-8260252.7179724341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-8260252.7179724341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-34507.950089529215</v>
      </c>
      <c r="L762" s="444">
        <f t="shared" ca="1" si="54"/>
        <v>-8316415.9715765417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-8316415.9715765417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-34741.963646213</v>
      </c>
      <c r="L763" s="444">
        <f t="shared" ca="1" si="54"/>
        <v>-8372813.2387373326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-8372813.2387373326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-34976.952259382961</v>
      </c>
      <c r="L764" s="444">
        <f t="shared" ca="1" si="54"/>
        <v>-8429445.4945112932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-8429445.4945112932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-35212.91999177447</v>
      </c>
      <c r="L765" s="444">
        <f t="shared" ca="1" si="54"/>
        <v>-8486313.718017647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-8486313.718017647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-35449.870923050941</v>
      </c>
      <c r="L766" s="444">
        <f t="shared" ca="1" si="54"/>
        <v>-8543418.892455278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-8543418.892455278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-35687.809149874403</v>
      </c>
      <c r="L767" s="444">
        <f t="shared" ca="1" si="54"/>
        <v>-8600762.0051197316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-8600762.0051197316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-35926.738785976297</v>
      </c>
      <c r="L768" s="444">
        <f t="shared" ca="1" si="54"/>
        <v>-8658344.0474202875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-8658344.0474202875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-36166.663962228609</v>
      </c>
      <c r="L769" s="444">
        <f t="shared" ca="1" si="54"/>
        <v>-8716166.014897095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-8716166.014897095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-36407.588826715306</v>
      </c>
      <c r="L770" s="444">
        <f t="shared" ca="1" si="54"/>
        <v>-8774228.9072383903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-8774228.9072383903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-36649.517544804039</v>
      </c>
      <c r="L771" s="444">
        <f t="shared" ca="1" si="54"/>
        <v>-8832533.7282977737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-8832533.7282977737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-36892.454299218138</v>
      </c>
      <c r="L772" s="444">
        <f t="shared" ca="1" si="54"/>
        <v>-8891081.486111572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-8891081.486111572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-37136.403290108967</v>
      </c>
      <c r="L773" s="444">
        <f t="shared" ref="L773:L1027" ca="1" si="80">I773-J773+K773</f>
        <v>-8949873.192916261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-8949873.192916261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-37381.368735128504</v>
      </c>
      <c r="L774" s="444">
        <f t="shared" ca="1" si="80"/>
        <v>-9008909.8651659694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-9008909.8651659694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-37627.354869502284</v>
      </c>
      <c r="L775" s="444">
        <f t="shared" ca="1" si="80"/>
        <v>-9068192.5235500503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-9068192.5235500503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-37874.365946102625</v>
      </c>
      <c r="L776" s="444">
        <f t="shared" ca="1" si="80"/>
        <v>-9127722.1930107325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-9127722.1930107325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-38122.406235522132</v>
      </c>
      <c r="L777" s="444">
        <f t="shared" ca="1" si="80"/>
        <v>-9187499.9027608335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-9187499.9027608335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-38371.480026147554</v>
      </c>
      <c r="L778" s="444">
        <f t="shared" ca="1" si="80"/>
        <v>-9247526.6863015611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-9247526.6863015611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-38621.591624233915</v>
      </c>
      <c r="L779" s="444">
        <f t="shared" ca="1" si="80"/>
        <v>-9307803.5814403743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-9307803.5814403743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-38872.745353978971</v>
      </c>
      <c r="L780" s="444">
        <f t="shared" ca="1" si="80"/>
        <v>-9368331.6303089317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-9368331.6303089317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-39124.945557597959</v>
      </c>
      <c r="L781" s="444">
        <f t="shared" ca="1" si="80"/>
        <v>-9429111.879381109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-9429111.879381109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-39378.196595398702</v>
      </c>
      <c r="L782" s="444">
        <f t="shared" ca="1" si="80"/>
        <v>-9490145.379491087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-9490145.379491087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-39632.502845856943</v>
      </c>
      <c r="L783" s="444">
        <f t="shared" ca="1" si="80"/>
        <v>-9551433.1858515237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-9551433.1858515237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-39887.868705692097</v>
      </c>
      <c r="L784" s="444">
        <f t="shared" ca="1" si="80"/>
        <v>-9612976.3580717947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-9612976.3580717947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-40144.298589943224</v>
      </c>
      <c r="L785" s="444">
        <f t="shared" ca="1" si="80"/>
        <v>-9674775.960176317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-9674775.960176317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-40401.796932045399</v>
      </c>
      <c r="L786" s="444">
        <f t="shared" ca="1" si="80"/>
        <v>-9736833.0606229417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-9736833.0606229417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-40660.368183906336</v>
      </c>
      <c r="L787" s="444">
        <f t="shared" ca="1" si="80"/>
        <v>-9799148.7323214281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-9799148.7323214281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-40920.016815983363</v>
      </c>
      <c r="L788" s="444">
        <f t="shared" ca="1" si="80"/>
        <v>-9861724.0526519902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-9861724.0526519902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-41180.747317360707</v>
      </c>
      <c r="L789" s="444">
        <f t="shared" ca="1" si="80"/>
        <v>-9924560.1034839302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-9924560.1034839302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-41442.564195827123</v>
      </c>
      <c r="L790" s="444">
        <f t="shared" ca="1" si="80"/>
        <v>-9987657.9711943362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-9987657.9711943362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-41705.471977953814</v>
      </c>
      <c r="L791" s="444">
        <f t="shared" ca="1" si="80"/>
        <v>-10051018.74668687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-10051018.74668687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-41969.475209172706</v>
      </c>
      <c r="L792" s="444">
        <f t="shared" ca="1" si="80"/>
        <v>-10114643.525410622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-10114643.525410622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-42234.578453855007</v>
      </c>
      <c r="L793" s="444">
        <f t="shared" ca="1" si="80"/>
        <v>-10178533.407379057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-10178533.407379057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-42500.786295390149</v>
      </c>
      <c r="L794" s="444">
        <f t="shared" ca="1" si="80"/>
        <v>-10242689.497189026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-10242689.497189026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-42768.10333626502</v>
      </c>
      <c r="L795" s="444">
        <f t="shared" ca="1" si="80"/>
        <v>-10307112.904039871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-10307112.904039871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-43036.534198143541</v>
      </c>
      <c r="L796" s="444">
        <f t="shared" ca="1" si="80"/>
        <v>-10371804.741752595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-10371804.741752595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-43306.083521946559</v>
      </c>
      <c r="L797" s="444">
        <f t="shared" ca="1" si="80"/>
        <v>-10436766.128789121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-10436766.128789121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-43576.755967932084</v>
      </c>
      <c r="L798" s="444">
        <f t="shared" ca="1" si="80"/>
        <v>-10501998.188271632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-10501998.188271632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-43848.556215775883</v>
      </c>
      <c r="L799" s="444">
        <f t="shared" ca="1" si="80"/>
        <v>-10567502.048001988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-10567502.048001988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-44121.488964652366</v>
      </c>
      <c r="L800" s="444">
        <f t="shared" ca="1" si="80"/>
        <v>-10633278.84048122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-10633278.84048122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-44395.558933315828</v>
      </c>
      <c r="L801" s="444">
        <f t="shared" ca="1" si="80"/>
        <v>-10699329.702929115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-10699329.702929115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-44670.770860182056</v>
      </c>
      <c r="L802" s="444">
        <f t="shared" ca="1" si="80"/>
        <v>-10765655.777303876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-10765655.777303876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-44947.12950341023</v>
      </c>
      <c r="L803" s="444">
        <f t="shared" ca="1" si="80"/>
        <v>-10832258.210321866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-10832258.210321866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-45224.639640985188</v>
      </c>
      <c r="L804" s="444">
        <f t="shared" ca="1" si="80"/>
        <v>-10899138.15347743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-10899138.15347743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-45503.306070800041</v>
      </c>
      <c r="L805" s="444">
        <f t="shared" ca="1" si="80"/>
        <v>-10966296.763062811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-10966296.763062811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-45783.133610739125</v>
      </c>
      <c r="L806" s="444">
        <f t="shared" ca="1" si="80"/>
        <v>-11033735.200188128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-11033735.200188128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-46064.127098761281</v>
      </c>
      <c r="L807" s="444">
        <f t="shared" ca="1" si="80"/>
        <v>-11101454.630801469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-11101454.630801469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-46346.291392983534</v>
      </c>
      <c r="L808" s="444">
        <f t="shared" ca="1" si="80"/>
        <v>-11169456.225709032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-11169456.225709032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-46629.631371765048</v>
      </c>
      <c r="L809" s="444">
        <f t="shared" ca="1" si="80"/>
        <v>-11237741.160595376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-11237741.160595376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-46914.15193379148</v>
      </c>
      <c r="L810" s="444">
        <f t="shared" ca="1" si="80"/>
        <v>-11306310.616043746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-11306310.616043746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-47199.857998159692</v>
      </c>
      <c r="L811" s="444">
        <f t="shared" ca="1" si="80"/>
        <v>-11375165.777556485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-11375165.777556485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-47486.754504462762</v>
      </c>
      <c r="L812" s="444">
        <f t="shared" ca="1" si="80"/>
        <v>-11444307.835575527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-11444307.835575527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-47774.846412875442</v>
      </c>
      <c r="L813" s="444">
        <f t="shared" ca="1" si="80"/>
        <v>-11513737.985502981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-11513737.985502981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-48064.138704239835</v>
      </c>
      <c r="L814" s="444">
        <f t="shared" ca="1" si="80"/>
        <v>-11583457.4277218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-11583457.4277218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-48354.636380151584</v>
      </c>
      <c r="L815" s="444">
        <f t="shared" ca="1" si="80"/>
        <v>-11653467.367616531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-11653467.367616531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-48646.344463046291</v>
      </c>
      <c r="L816" s="444">
        <f t="shared" ca="1" si="80"/>
        <v>-11723769.015594156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-11723769.015594156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-48939.267996286399</v>
      </c>
      <c r="L817" s="444">
        <f t="shared" ca="1" si="80"/>
        <v>-11794363.587105023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-11794363.587105023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-49233.41204424834</v>
      </c>
      <c r="L818" s="444">
        <f t="shared" ca="1" si="80"/>
        <v>-11865252.30266385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-11865252.30266385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-49528.781692410121</v>
      </c>
      <c r="L819" s="444">
        <f t="shared" ca="1" si="80"/>
        <v>-11936436.387870839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-11936436.387870839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-49825.382047439241</v>
      </c>
      <c r="L820" s="444">
        <f t="shared" ca="1" si="80"/>
        <v>-12007917.073432857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-12007917.073432857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-50123.218237280984</v>
      </c>
      <c r="L821" s="444">
        <f t="shared" ca="1" si="80"/>
        <v>-12079695.595184717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-12079695.595184717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-50422.295411247069</v>
      </c>
      <c r="L822" s="444">
        <f t="shared" ca="1" si="80"/>
        <v>-12151773.194110544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-12151773.194110544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-50722.618740104685</v>
      </c>
      <c r="L823" s="444">
        <f t="shared" ca="1" si="80"/>
        <v>-12224151.116365228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-12224151.116365228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-51024.193416165865</v>
      </c>
      <c r="L824" s="444">
        <f t="shared" ca="1" si="80"/>
        <v>-12296830.613295972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-12296830.613295972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-51327.024653377295</v>
      </c>
      <c r="L825" s="444">
        <f t="shared" ca="1" si="80"/>
        <v>-12369812.941463929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-12369812.941463929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-51631.117687410449</v>
      </c>
      <c r="L826" s="444">
        <f t="shared" ca="1" si="80"/>
        <v>-12443099.362665918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-12443099.362665918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-51936.477775752071</v>
      </c>
      <c r="L827" s="444">
        <f t="shared" ca="1" si="80"/>
        <v>-12516691.14395625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-12516691.14395625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-52243.110197795118</v>
      </c>
      <c r="L828" s="444">
        <f t="shared" ca="1" si="80"/>
        <v>-12590589.557668624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-12590589.557668624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-52551.020254930016</v>
      </c>
      <c r="L829" s="444">
        <f t="shared" ca="1" si="80"/>
        <v>-12664795.881438134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-12664795.881438134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-52860.213270636305</v>
      </c>
      <c r="L830" s="444">
        <f t="shared" ca="1" si="80"/>
        <v>-12739311.39822335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-12739311.39822335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-53170.694590574705</v>
      </c>
      <c r="L831" s="444">
        <f t="shared" ca="1" si="80"/>
        <v>-12814137.396328503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-12814137.396328503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-53482.469582679507</v>
      </c>
      <c r="L832" s="444">
        <f t="shared" ca="1" si="80"/>
        <v>-12889275.169425761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-12889275.169425761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-53795.543637251416</v>
      </c>
      <c r="L833" s="444">
        <f t="shared" ca="1" si="80"/>
        <v>-12964726.016577592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-12964726.016577592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-54109.92216705071</v>
      </c>
      <c r="L834" s="444">
        <f t="shared" ca="1" si="80"/>
        <v>-13040491.242259223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-13040491.242259223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-54425.610607390845</v>
      </c>
      <c r="L835" s="444">
        <f t="shared" ca="1" si="80"/>
        <v>-13116572.156381194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-13116572.156381194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-54742.614416232391</v>
      </c>
      <c r="L836" s="444">
        <f t="shared" ca="1" si="80"/>
        <v>-13192970.074312005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-13192970.074312005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-55060.939074277427</v>
      </c>
      <c r="L837" s="444">
        <f t="shared" ca="1" si="80"/>
        <v>-13269686.316900862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-13269686.316900862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-55380.590085064337</v>
      </c>
      <c r="L838" s="444">
        <f t="shared" ca="1" si="80"/>
        <v>-13346722.210500507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-13346722.210500507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-55701.57297506286</v>
      </c>
      <c r="L839" s="444">
        <f t="shared" ca="1" si="80"/>
        <v>-13424079.08699015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-13424079.08699015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-56023.893293769703</v>
      </c>
      <c r="L840" s="444">
        <f t="shared" ca="1" si="80"/>
        <v>-13501758.283798499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-13501758.283798499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-56347.556613804503</v>
      </c>
      <c r="L841" s="444">
        <f t="shared" ca="1" si="80"/>
        <v>-13579761.143926883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-13579761.143926883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-56672.568531006094</v>
      </c>
      <c r="L842" s="444">
        <f t="shared" ca="1" si="80"/>
        <v>-13658089.015972469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-13658089.015972469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-56998.934664529363</v>
      </c>
      <c r="L843" s="444">
        <f t="shared" ca="1" si="80"/>
        <v>-13736743.254151577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-13736743.254151577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-57326.660656942324</v>
      </c>
      <c r="L844" s="444">
        <f t="shared" ca="1" si="80"/>
        <v>-13815725.218323098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-13815725.218323098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-57655.75217432365</v>
      </c>
      <c r="L845" s="444">
        <f t="shared" ca="1" si="80"/>
        <v>-13895036.274012001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-13895036.274012001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-57986.21490636075</v>
      </c>
      <c r="L846" s="444">
        <f t="shared" ca="1" si="80"/>
        <v>-13974677.792432941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-13974677.792432941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-58318.054566448009</v>
      </c>
      <c r="L847" s="444">
        <f t="shared" ca="1" si="80"/>
        <v>-14054651.150513969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-14054651.150513969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-58651.276891785616</v>
      </c>
      <c r="L848" s="444">
        <f t="shared" ca="1" si="80"/>
        <v>-14134957.730920333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-14134957.730920333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-58985.887643478811</v>
      </c>
      <c r="L849" s="444">
        <f t="shared" ca="1" si="80"/>
        <v>-14215598.922078392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-14215598.922078392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-59321.892606637375</v>
      </c>
      <c r="L850" s="444">
        <f t="shared" ca="1" si="80"/>
        <v>-14296576.118199607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-14296576.118199607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-59659.297590475777</v>
      </c>
      <c r="L851" s="444">
        <f t="shared" ca="1" si="80"/>
        <v>-14377890.719304662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-14377890.719304662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-59998.108428413514</v>
      </c>
      <c r="L852" s="444">
        <f t="shared" ca="1" si="80"/>
        <v>-14459544.131247655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-14459544.131247655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-60338.330978175967</v>
      </c>
      <c r="L853" s="444">
        <f t="shared" ca="1" si="80"/>
        <v>-14541537.765740409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-14541537.765740409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-60679.971121895775</v>
      </c>
      <c r="L854" s="444">
        <f t="shared" ca="1" si="80"/>
        <v>-14623873.040376885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-14623873.040376885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-61023.034766214427</v>
      </c>
      <c r="L855" s="444">
        <f t="shared" ca="1" si="80"/>
        <v>-14706551.378657678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-14706551.378657678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-61367.527842384414</v>
      </c>
      <c r="L856" s="444">
        <f t="shared" ca="1" si="80"/>
        <v>-14789574.210014641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-14789574.210014641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-61713.456306371758</v>
      </c>
      <c r="L857" s="444">
        <f t="shared" ca="1" si="80"/>
        <v>-14872942.969835592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-14872942.969835592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-62060.826138959041</v>
      </c>
      <c r="L858" s="444">
        <f t="shared" ca="1" si="80"/>
        <v>-14956659.09948913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-14956659.09948913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-62409.643345848788</v>
      </c>
      <c r="L859" s="444">
        <f t="shared" ca="1" si="80"/>
        <v>-15040724.046349559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-15040724.046349559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-62759.913957767239</v>
      </c>
      <c r="L860" s="444">
        <f t="shared" ca="1" si="80"/>
        <v>-15125139.263821905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-15125139.263821905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-63111.644030568685</v>
      </c>
      <c r="L861" s="444">
        <f t="shared" ca="1" si="80"/>
        <v>-15209906.211367054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-15209906.211367054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-63464.839645340136</v>
      </c>
      <c r="L862" s="444">
        <f t="shared" ca="1" si="80"/>
        <v>-15295026.354526974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-15295026.354526974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-63819.506908506468</v>
      </c>
      <c r="L863" s="444">
        <f t="shared" ca="1" si="80"/>
        <v>-15380501.16495006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-15380501.16495006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-64175.651951936001</v>
      </c>
      <c r="L864" s="444">
        <f t="shared" ca="1" si="80"/>
        <v>-15466332.120416574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-15466332.120416574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-64533.280933046473</v>
      </c>
      <c r="L865" s="444">
        <f t="shared" ca="1" si="80"/>
        <v>-15552520.7048642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-15552520.7048642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-64892.400034911574</v>
      </c>
      <c r="L866" s="444">
        <f t="shared" ca="1" si="80"/>
        <v>-15639068.408413691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-15639068.408413691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-65253.015466367797</v>
      </c>
      <c r="L867" s="444">
        <f t="shared" ca="1" si="80"/>
        <v>-15725976.727394639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-15725976.727394639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-65615.133462121739</v>
      </c>
      <c r="L868" s="444">
        <f t="shared" ca="1" si="80"/>
        <v>-15813247.16437134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-15813247.16437134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-65978.760282857998</v>
      </c>
      <c r="L869" s="444">
        <f t="shared" ca="1" si="80"/>
        <v>-15900881.228168776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-15900881.228168776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-66343.90221534732</v>
      </c>
      <c r="L870" s="444">
        <f t="shared" ca="1" si="80"/>
        <v>-15988880.433898702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-15988880.433898702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-66710.565572555337</v>
      </c>
      <c r="L871" s="444">
        <f t="shared" ca="1" si="80"/>
        <v>-16077246.302985838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-16077246.302985838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-67078.75669375174</v>
      </c>
      <c r="L872" s="444">
        <f t="shared" ca="1" si="80"/>
        <v>-16165980.363194169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-16165980.363194169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-67448.481944619794</v>
      </c>
      <c r="L873" s="444">
        <f t="shared" ca="1" si="80"/>
        <v>-16255084.148653369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-16255084.148653369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-67819.747717366437</v>
      </c>
      <c r="L874" s="444">
        <f t="shared" ca="1" si="80"/>
        <v>-16344559.199885314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-16344559.199885314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-68192.560430832891</v>
      </c>
      <c r="L875" s="444">
        <f t="shared" ca="1" si="80"/>
        <v>-16434407.063830726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-16434407.063830726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-68566.926530605429</v>
      </c>
      <c r="L876" s="444">
        <f t="shared" ca="1" si="80"/>
        <v>-16524629.29387591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-16524629.29387591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-68942.852489127035</v>
      </c>
      <c r="L877" s="444">
        <f t="shared" ca="1" si="80"/>
        <v>-16615227.449879616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-16615227.449879616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-69320.344805809145</v>
      </c>
      <c r="L878" s="444">
        <f t="shared" ca="1" si="80"/>
        <v>-16706203.098200005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-16706203.098200005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-69699.410007144092</v>
      </c>
      <c r="L879" s="444">
        <f t="shared" ca="1" si="80"/>
        <v>-16797557.811721727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-16797557.811721727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-70080.054646817938</v>
      </c>
      <c r="L880" s="444">
        <f t="shared" ca="1" si="80"/>
        <v>-16889293.169883121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-16889293.169883121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-70462.285305823738</v>
      </c>
      <c r="L881" s="444">
        <f t="shared" ca="1" si="80"/>
        <v>-16981410.758703522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-16981410.758703522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-70846.108592575416</v>
      </c>
      <c r="L882" s="444">
        <f t="shared" ca="1" si="80"/>
        <v>-17073912.170810677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-17073912.170810677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-71231.531143021886</v>
      </c>
      <c r="L883" s="444">
        <f t="shared" ca="1" si="80"/>
        <v>-17166799.005468275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-17166799.005468275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-71618.55962076188</v>
      </c>
      <c r="L884" s="444">
        <f t="shared" ca="1" si="80"/>
        <v>-17260072.868603613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-17260072.868603613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-72007.200717159125</v>
      </c>
      <c r="L885" s="444">
        <f t="shared" ca="1" si="80"/>
        <v>-17353735.372835349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-17353735.372835349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-72397.461151458032</v>
      </c>
      <c r="L886" s="444">
        <f t="shared" ca="1" si="80"/>
        <v>-17447788.137501385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-17447788.137501385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-72789.34767089985</v>
      </c>
      <c r="L887" s="444">
        <f t="shared" ca="1" si="80"/>
        <v>-17542232.788686864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-17542232.788686864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-73182.867050839341</v>
      </c>
      <c r="L888" s="444">
        <f t="shared" ca="1" si="80"/>
        <v>-17637070.959252279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-17637070.959252279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-73578.026094861896</v>
      </c>
      <c r="L889" s="444">
        <f t="shared" ca="1" si="80"/>
        <v>-17732304.288861718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-17732304.288861718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-73974.831634901231</v>
      </c>
      <c r="L890" s="444">
        <f t="shared" ca="1" si="80"/>
        <v>-17827934.424011197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-17827934.424011197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-74373.290531357386</v>
      </c>
      <c r="L891" s="444">
        <f t="shared" ca="1" si="80"/>
        <v>-17923963.01805713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-17923963.01805713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-74773.409673215443</v>
      </c>
      <c r="L892" s="444">
        <f t="shared" ca="1" si="80"/>
        <v>-18020391.731244922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-18020391.731244922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-75175.195978164586</v>
      </c>
      <c r="L893" s="444">
        <f t="shared" ca="1" si="80"/>
        <v>-18117222.230737664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-18117222.230737664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-75578.656392717676</v>
      </c>
      <c r="L894" s="444">
        <f t="shared" ca="1" si="80"/>
        <v>-18214456.190644957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-18214456.190644957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-75983.797892331393</v>
      </c>
      <c r="L895" s="444">
        <f t="shared" ca="1" si="80"/>
        <v>-18312095.292051867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-18312095.292051867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-76390.627481526855</v>
      </c>
      <c r="L896" s="444">
        <f t="shared" ca="1" si="80"/>
        <v>-18410141.223047972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-18410141.223047972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-76799.152194010618</v>
      </c>
      <c r="L897" s="444">
        <f t="shared" ca="1" si="80"/>
        <v>-18508595.678756561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-18508595.678756561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-77209.379092796415</v>
      </c>
      <c r="L898" s="444">
        <f t="shared" ca="1" si="80"/>
        <v>-18607460.361363936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-18607460.361363936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-77621.315270327133</v>
      </c>
      <c r="L899" s="444">
        <f t="shared" ca="1" si="80"/>
        <v>-18706736.980148841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-18706736.980148841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-78034.967848597575</v>
      </c>
      <c r="L900" s="444">
        <f t="shared" ca="1" si="80"/>
        <v>-18806427.251512017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-18806427.251512017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-78450.343979277473</v>
      </c>
      <c r="L901" s="444">
        <f t="shared" ca="1" si="80"/>
        <v>-18906532.899005871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-18906532.899005871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-78867.450843835206</v>
      </c>
      <c r="L902" s="444">
        <f t="shared" ca="1" si="80"/>
        <v>-19007055.653364282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-19007055.653364282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-79286.295653661917</v>
      </c>
      <c r="L903" s="444">
        <f t="shared" ca="1" si="80"/>
        <v>-19107997.252532523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-19107997.252532523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-79706.885650196258</v>
      </c>
      <c r="L904" s="444">
        <f t="shared" ca="1" si="80"/>
        <v>-19209359.441697296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-19209359.441697296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-80129.228105049464</v>
      </c>
      <c r="L905" s="444">
        <f t="shared" ca="1" si="80"/>
        <v>-19311143.973316923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-19311143.973316923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-80553.330320131252</v>
      </c>
      <c r="L906" s="444">
        <f t="shared" ca="1" si="80"/>
        <v>-19413352.607151631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-19413352.607151631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-80979.199627775874</v>
      </c>
      <c r="L907" s="444">
        <f t="shared" ca="1" si="80"/>
        <v>-19515987.110293984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-19515987.110293984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-81406.843390869006</v>
      </c>
      <c r="L908" s="444">
        <f t="shared" ca="1" si="80"/>
        <v>-19619049.257199433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-19619049.257199433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-81836.269002975037</v>
      </c>
      <c r="L909" s="444">
        <f t="shared" ca="1" si="80"/>
        <v>-19722540.829716984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-19722540.829716984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-82267.483888464834</v>
      </c>
      <c r="L910" s="444">
        <f t="shared" ca="1" si="80"/>
        <v>-19826463.617120028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-19826463.617120028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-82700.495502644189</v>
      </c>
      <c r="L911" s="444">
        <f t="shared" ca="1" si="80"/>
        <v>-19930819.416137248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-19930819.416137248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-83135.311331882607</v>
      </c>
      <c r="L912" s="444">
        <f t="shared" ca="1" si="80"/>
        <v>-20035610.030983709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-20035610.030983709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-83571.938893742859</v>
      </c>
      <c r="L913" s="444">
        <f t="shared" ca="1" si="80"/>
        <v>-20140837.273392029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-20140837.273392029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-84010.385737110861</v>
      </c>
      <c r="L914" s="444">
        <f t="shared" ca="1" si="80"/>
        <v>-20246502.962643716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-20246502.962643716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-84450.659442326229</v>
      </c>
      <c r="L915" s="444">
        <f t="shared" ca="1" si="80"/>
        <v>-20352608.925600622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-20352608.925600622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-84892.767621313324</v>
      </c>
      <c r="L916" s="444">
        <f t="shared" ca="1" si="80"/>
        <v>-20459156.996736512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-20459156.996736512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-85336.717917712871</v>
      </c>
      <c r="L917" s="444">
        <f t="shared" ca="1" si="80"/>
        <v>-20566149.018168803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-20566149.018168803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-85782.518007014092</v>
      </c>
      <c r="L918" s="444">
        <f t="shared" ca="1" si="80"/>
        <v>-20673586.839690395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-20673586.839690395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-86230.17559668739</v>
      </c>
      <c r="L919" s="444">
        <f t="shared" ca="1" si="80"/>
        <v>-20781472.31880166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-20781472.31880166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-86679.698426317656</v>
      </c>
      <c r="L920" s="444">
        <f t="shared" ca="1" si="80"/>
        <v>-20889807.320742555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-20889807.320742555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-87131.094267738052</v>
      </c>
      <c r="L921" s="444">
        <f t="shared" ca="1" si="80"/>
        <v>-20998593.71852487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-20998593.71852487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-87584.37092516436</v>
      </c>
      <c r="L922" s="444">
        <f t="shared" ca="1" si="80"/>
        <v>-21107833.392964613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-21107833.392964613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-88039.536235329957</v>
      </c>
      <c r="L923" s="444">
        <f t="shared" ca="1" si="80"/>
        <v>-21217528.232714519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-21217528.232714519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-88496.598067621235</v>
      </c>
      <c r="L924" s="444">
        <f t="shared" ca="1" si="80"/>
        <v>-21327680.134296719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-21327680.134296719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-88955.56432421373</v>
      </c>
      <c r="L925" s="444">
        <f t="shared" ca="1" si="80"/>
        <v>-21438291.002135511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-21438291.002135511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-89416.442940208697</v>
      </c>
      <c r="L926" s="444">
        <f t="shared" ca="1" si="80"/>
        <v>-21549362.748590298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-21549362.748590298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-89879.241883770315</v>
      </c>
      <c r="L927" s="444">
        <f t="shared" ca="1" si="80"/>
        <v>-21660897.293988645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-21660897.293988645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-90343.969156263425</v>
      </c>
      <c r="L928" s="444">
        <f t="shared" ca="1" si="80"/>
        <v>-21772896.566659488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-21772896.566659488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-90810.632792391931</v>
      </c>
      <c r="L929" s="444">
        <f t="shared" ca="1" si="80"/>
        <v>-21885362.502966456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-21885362.502966456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-91279.240860337639</v>
      </c>
      <c r="L930" s="444">
        <f t="shared" ca="1" si="80"/>
        <v>-21998297.047341373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-21998297.047341373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-91749.801461899799</v>
      </c>
      <c r="L931" s="444">
        <f t="shared" ca="1" si="80"/>
        <v>-22111702.152317852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-22111702.152317852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-92222.322732635119</v>
      </c>
      <c r="L932" s="444">
        <f t="shared" ca="1" si="80"/>
        <v>-22225579.778565064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-22225579.778565064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-92696.812841998501</v>
      </c>
      <c r="L933" s="444">
        <f t="shared" ca="1" si="80"/>
        <v>-22339931.894921642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-22339931.894921642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-93173.279993484248</v>
      </c>
      <c r="L934" s="444">
        <f t="shared" ca="1" si="80"/>
        <v>-22454760.478429705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-22454760.478429705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-93651.732424767848</v>
      </c>
      <c r="L935" s="444">
        <f t="shared" ca="1" si="80"/>
        <v>-22570067.514369052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-22570067.514369052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-94132.178407848449</v>
      </c>
      <c r="L936" s="444">
        <f t="shared" ca="1" si="80"/>
        <v>-22685854.996291477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-22685854.996291477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-94614.62624919189</v>
      </c>
      <c r="L937" s="444">
        <f t="shared" ca="1" si="80"/>
        <v>-22802124.926055245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-22802124.926055245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-95099.084289874256</v>
      </c>
      <c r="L938" s="444">
        <f t="shared" ca="1" si="80"/>
        <v>-22918879.313859697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-22918879.313859697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-95585.560905726146</v>
      </c>
      <c r="L939" s="444">
        <f t="shared" ca="1" si="80"/>
        <v>-23036120.17828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-23036120.17828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-96074.064507477407</v>
      </c>
      <c r="L940" s="444">
        <f t="shared" ca="1" si="80"/>
        <v>-23153849.546302054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-23153849.546302054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-96564.603540902637</v>
      </c>
      <c r="L941" s="444">
        <f t="shared" ca="1" si="80"/>
        <v>-23272069.453357533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-23272069.453357533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-97057.186486967126</v>
      </c>
      <c r="L942" s="444">
        <f t="shared" ca="1" si="80"/>
        <v>-23390781.943359077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-23390781.943359077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-97551.821861973556</v>
      </c>
      <c r="L943" s="444">
        <f t="shared" ca="1" si="80"/>
        <v>-23509989.068735629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-23509989.068735629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-98048.518217709192</v>
      </c>
      <c r="L944" s="444">
        <f t="shared" ca="1" si="80"/>
        <v>-23629692.890467916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-23629692.890467916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-98547.284141593715</v>
      </c>
      <c r="L945" s="444">
        <f t="shared" ca="1" si="80"/>
        <v>-23749895.478124086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-23749895.478124086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-99048.128256827767</v>
      </c>
      <c r="L946" s="444">
        <f t="shared" ca="1" si="80"/>
        <v>-23870598.909895491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-23870598.909895491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-99551.059222541953</v>
      </c>
      <c r="L947" s="444">
        <f t="shared" ca="1" si="80"/>
        <v>-23991805.27263261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-23991805.27263261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-100056.08573394662</v>
      </c>
      <c r="L948" s="444">
        <f t="shared" ca="1" si="80"/>
        <v>-24113516.661881134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-24113516.661881134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-100563.21652248214</v>
      </c>
      <c r="L949" s="444">
        <f t="shared" ca="1" si="80"/>
        <v>-24235735.181918193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-24235735.181918193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-101072.46035596987</v>
      </c>
      <c r="L950" s="444">
        <f t="shared" ca="1" si="80"/>
        <v>-24358462.945788741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-24358462.945788741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-101583.82603876383</v>
      </c>
      <c r="L951" s="444">
        <f t="shared" ca="1" si="80"/>
        <v>-24481702.075342081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-24481702.075342081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-102097.32241190274</v>
      </c>
      <c r="L952" s="444">
        <f t="shared" ca="1" si="80"/>
        <v>-24605454.701268561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-24605454.701268561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-102612.95835326308</v>
      </c>
      <c r="L953" s="444">
        <f t="shared" ca="1" si="80"/>
        <v>-24729722.963136401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-24729722.963136401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-103130.74277771241</v>
      </c>
      <c r="L954" s="444">
        <f t="shared" ca="1" si="80"/>
        <v>-24854509.009428691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-24854509.009428691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-103650.68463726362</v>
      </c>
      <c r="L955" s="444">
        <f t="shared" ca="1" si="80"/>
        <v>-24979814.997580532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-24979814.997580532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-104172.79292122961</v>
      </c>
      <c r="L956" s="444">
        <f t="shared" ca="1" si="80"/>
        <v>-25105643.09401634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-25105643.09401634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-104697.07665637882</v>
      </c>
      <c r="L957" s="444">
        <f t="shared" ca="1" si="80"/>
        <v>-25231995.474187296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-25231995.474187296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-105223.54490709114</v>
      </c>
      <c r="L958" s="444">
        <f t="shared" ca="1" si="80"/>
        <v>-25358874.322608963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-25358874.322608963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-105752.20677551474</v>
      </c>
      <c r="L959" s="444">
        <f t="shared" ca="1" si="80"/>
        <v>-25486281.832899056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-25486281.832899056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-106283.07140172347</v>
      </c>
      <c r="L960" s="444">
        <f t="shared" ca="1" si="80"/>
        <v>-25614220.207815357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-25614220.207815357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-106816.14796387473</v>
      </c>
      <c r="L961" s="444">
        <f t="shared" ca="1" si="80"/>
        <v>-25742691.659293808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-25742691.659293808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-107351.44567836827</v>
      </c>
      <c r="L962" s="444">
        <f t="shared" ca="1" si="80"/>
        <v>-25871698.408486754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-25871698.408486754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-107888.97380000555</v>
      </c>
      <c r="L963" s="444">
        <f t="shared" ca="1" si="80"/>
        <v>-26001242.685801338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-26001242.685801338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-108428.74162214965</v>
      </c>
      <c r="L964" s="444">
        <f t="shared" ca="1" si="80"/>
        <v>-26131326.730938066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-26131326.730938066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-108970.75847688601</v>
      </c>
      <c r="L965" s="444">
        <f t="shared" ca="1" si="80"/>
        <v>-26261952.79292953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-26261952.79292953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-109515.03373518377</v>
      </c>
      <c r="L966" s="444">
        <f t="shared" ca="1" si="80"/>
        <v>-26393123.13017929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-26393123.13017929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-110061.57680705776</v>
      </c>
      <c r="L967" s="444">
        <f t="shared" ca="1" si="80"/>
        <v>-26524840.010500927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-26524840.010500927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-110610.39714173127</v>
      </c>
      <c r="L968" s="444">
        <f t="shared" ca="1" si="80"/>
        <v>-26657105.711157236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-26657105.711157236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-111161.50422779922</v>
      </c>
      <c r="L969" s="444">
        <f t="shared" ca="1" si="80"/>
        <v>-26789922.518899612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-26789922.518899612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-111714.90759339248</v>
      </c>
      <c r="L970" s="444">
        <f t="shared" ca="1" si="80"/>
        <v>-26923292.730007581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-26923292.730007581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-112270.61680634232</v>
      </c>
      <c r="L971" s="444">
        <f t="shared" ca="1" si="80"/>
        <v>-27057218.650328502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-27057218.650328502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-112828.64147434616</v>
      </c>
      <c r="L972" s="444">
        <f t="shared" ca="1" si="80"/>
        <v>-27191702.595317427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-27191702.595317427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-113388.99124513335</v>
      </c>
      <c r="L973" s="444">
        <f t="shared" ca="1" si="80"/>
        <v>-27326746.890077136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-27326746.890077136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-113951.67580663213</v>
      </c>
      <c r="L974" s="444">
        <f t="shared" ca="1" si="80"/>
        <v>-27462353.869398344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-27462353.869398344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-114516.70488713715</v>
      </c>
      <c r="L975" s="444">
        <f t="shared" ca="1" si="80"/>
        <v>-27598525.877800059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-27598525.877800059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-115084.08825547765</v>
      </c>
      <c r="L976" s="444">
        <f t="shared" ca="1" si="80"/>
        <v>-27735265.269570112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-27735265.269570112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-115653.83572118622</v>
      </c>
      <c r="L977" s="444">
        <f t="shared" ca="1" si="80"/>
        <v>-27872574.408805877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-27872574.408805877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-116225.95713466856</v>
      </c>
      <c r="L978" s="444">
        <f t="shared" ca="1" si="80"/>
        <v>-28010455.669455122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-28010455.669455122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-116800.46238737374</v>
      </c>
      <c r="L979" s="444">
        <f t="shared" ca="1" si="80"/>
        <v>-28148911.435357075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-28148911.435357075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-117377.3614119652</v>
      </c>
      <c r="L980" s="444">
        <f t="shared" ca="1" si="80"/>
        <v>-28287944.100283619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-28287944.100283619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-117956.66418249249</v>
      </c>
      <c r="L981" s="444">
        <f t="shared" ca="1" si="80"/>
        <v>-28427556.067980688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-28427556.067980688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-118538.38071456361</v>
      </c>
      <c r="L982" s="444">
        <f t="shared" ca="1" si="80"/>
        <v>-28567749.752209827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-28567749.752209827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-119122.52106551835</v>
      </c>
      <c r="L983" s="444">
        <f t="shared" ca="1" si="80"/>
        <v>-28708527.576789923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-28708527.576789923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-119709.09533460208</v>
      </c>
      <c r="L984" s="444">
        <f t="shared" ca="1" si="80"/>
        <v>-28849891.975639101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-28849891.975639101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-120298.11366314032</v>
      </c>
      <c r="L985" s="444">
        <f t="shared" ca="1" si="80"/>
        <v>-28991845.392816819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-28991845.392816819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-120889.58623471414</v>
      </c>
      <c r="L986" s="444">
        <f t="shared" ca="1" si="80"/>
        <v>-29134390.282566112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-29134390.282566112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-121483.52327533619</v>
      </c>
      <c r="L987" s="444">
        <f t="shared" ca="1" si="80"/>
        <v>-29277529.109356023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-29277529.109356023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-122079.9350536275</v>
      </c>
      <c r="L988" s="444">
        <f t="shared" ca="1" si="80"/>
        <v>-29421264.347924229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-29421264.347924229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-122678.83188099503</v>
      </c>
      <c r="L989" s="444">
        <f t="shared" ca="1" si="80"/>
        <v>-29565598.4833198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-29565598.4833198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-123280.2241118099</v>
      </c>
      <c r="L990" s="444">
        <f t="shared" ca="1" si="80"/>
        <v>-29710534.010946188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-29710534.010946188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-123884.12214358653</v>
      </c>
      <c r="L991" s="444">
        <f t="shared" ca="1" si="80"/>
        <v>-29856073.436604351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-29856073.436604351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-124490.53641716221</v>
      </c>
      <c r="L992" s="444">
        <f t="shared" ca="1" si="80"/>
        <v>-30002219.276536092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-30002219.276536092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-125099.47741687779</v>
      </c>
      <c r="L993" s="444">
        <f t="shared" ca="1" si="80"/>
        <v>-30148974.057467546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-30148974.057467546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-125710.95567075883</v>
      </c>
      <c r="L994" s="444">
        <f t="shared" ca="1" si="80"/>
        <v>-30296340.316652883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-30296340.316652883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-126324.98175069776</v>
      </c>
      <c r="L995" s="444">
        <f t="shared" ca="1" si="80"/>
        <v>-30444320.601918157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-30444320.601918157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-126941.5662726364</v>
      </c>
      <c r="L996" s="444">
        <f t="shared" ca="1" si="80"/>
        <v>-30592917.47170537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-30592917.47170537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-127560.7198967498</v>
      </c>
      <c r="L997" s="444">
        <f t="shared" ca="1" si="80"/>
        <v>-30742133.495116696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-30742133.495116696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-128182.45332763028</v>
      </c>
      <c r="L998" s="444">
        <f t="shared" ca="1" si="80"/>
        <v>-30891971.251958903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-30891971.251958903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-128806.77731447284</v>
      </c>
      <c r="L999" s="444">
        <f t="shared" ca="1" si="80"/>
        <v>-31042433.332787953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-31042433.332787953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-129433.70265126054</v>
      </c>
      <c r="L1000" s="444">
        <f t="shared" ca="1" si="80"/>
        <v>-31193522.338953793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-31193522.338953793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-130063.24017695154</v>
      </c>
      <c r="L1001" s="444">
        <f t="shared" ca="1" si="80"/>
        <v>-31345240.882645324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-31345240.882645324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-130695.40077566625</v>
      </c>
      <c r="L1002" s="444">
        <f t="shared" ca="1" si="80"/>
        <v>-31497591.586935569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-31497591.586935569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-131330.19537687561</v>
      </c>
      <c r="L1003" s="444">
        <f t="shared" ca="1" si="80"/>
        <v>-31650577.085827023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-31650577.085827023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-131967.63495559001</v>
      </c>
      <c r="L1004" s="444">
        <f t="shared" ca="1" si="80"/>
        <v>-31804200.024297189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-31804200.024297189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-132607.73053254903</v>
      </c>
      <c r="L1005" s="444">
        <f t="shared" ca="1" si="80"/>
        <v>-31958463.058344316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-31958463.058344316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-133250.49317441205</v>
      </c>
      <c r="L1006" s="444">
        <f t="shared" ca="1" si="80"/>
        <v>-32113368.855033305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-32113368.855033305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-133895.9339939495</v>
      </c>
      <c r="L1007" s="444">
        <f t="shared" ca="1" si="80"/>
        <v>-32268920.092541832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-32268920.092541832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-134544.06415023503</v>
      </c>
      <c r="L1008" s="444">
        <f t="shared" ca="1" si="80"/>
        <v>-32425119.460206646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-32425119.460206646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-135194.89484883842</v>
      </c>
      <c r="L1009" s="444">
        <f t="shared" ca="1" si="80"/>
        <v>-32581969.658570062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-32581969.658570062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-135848.43734201932</v>
      </c>
      <c r="L1010" s="444">
        <f t="shared" ca="1" si="80"/>
        <v>-32739473.399426658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-32739473.399426658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-136504.70292892182</v>
      </c>
      <c r="L1011" s="444">
        <f t="shared" ca="1" si="80"/>
        <v>-32897633.405870158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-32897633.405870158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-137163.70295576975</v>
      </c>
      <c r="L1012" s="444">
        <f t="shared" ca="1" si="80"/>
        <v>-33056452.412340507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-33056452.412340507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-137825.44881606285</v>
      </c>
      <c r="L1013" s="444">
        <f t="shared" ca="1" si="80"/>
        <v>-33215933.164671145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-33215933.164671145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-138489.95195077383</v>
      </c>
      <c r="L1014" s="444">
        <f t="shared" ca="1" si="80"/>
        <v>-33376078.420136496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-33376078.420136496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-139157.22384854613</v>
      </c>
      <c r="L1015" s="444">
        <f t="shared" ca="1" si="80"/>
        <v>-33536890.947499622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-33536890.947499622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-139827.2760458925</v>
      </c>
      <c r="L1016" s="444">
        <f t="shared" ca="1" si="80"/>
        <v>-33698373.527060099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-33698373.527060099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-140500.12012739448</v>
      </c>
      <c r="L1017" s="444">
        <f t="shared" ca="1" si="80"/>
        <v>-33860528.950702071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-33860528.950702071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-141175.7677259027</v>
      </c>
      <c r="L1018" s="444">
        <f t="shared" ca="1" si="80"/>
        <v>-34023360.021942548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-34023360.021942548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-141854.23052273801</v>
      </c>
      <c r="L1019" s="444">
        <f t="shared" ca="1" si="80"/>
        <v>-34186869.555979863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-34186869.555979863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-142535.5202478935</v>
      </c>
      <c r="L1020" s="444">
        <f t="shared" ca="1" si="80"/>
        <v>-34351060.379742332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-34351060.379742332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-143219.64868023712</v>
      </c>
      <c r="L1021" s="444">
        <f t="shared" ca="1" si="80"/>
        <v>-34515935.331937149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-34515935.331937149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-143906.62764771553</v>
      </c>
      <c r="L1022" s="444">
        <f t="shared" ca="1" si="80"/>
        <v>-34681497.263099439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-34681497.263099439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-144596.4690275584</v>
      </c>
      <c r="L1023" s="444">
        <f t="shared" ca="1" si="80"/>
        <v>-34847749.035641573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-34847749.035641573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-145289.18474648395</v>
      </c>
      <c r="L1024" s="444">
        <f t="shared" ca="1" si="80"/>
        <v>-35014693.523902632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-35014693.523902632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-145984.78678090504</v>
      </c>
      <c r="L1025" s="444">
        <f t="shared" ca="1" si="80"/>
        <v>-35182333.614198118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-35182333.614198118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-146683.28715713622</v>
      </c>
      <c r="L1026" s="444">
        <f t="shared" ca="1" si="80"/>
        <v>-35350672.204869829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-35350672.204869829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-147384.6979516017</v>
      </c>
      <c r="L1027" s="444">
        <f t="shared" ca="1" si="80"/>
        <v>-35519712.206336007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-35519712.206336007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-148089.03129104408</v>
      </c>
      <c r="L1028" s="444">
        <f t="shared" ref="L1028:L1282" ca="1" si="104">I1028-J1028+K1028</f>
        <v>-35689456.541141629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-35689456.541141629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-148796.2993527342</v>
      </c>
      <c r="L1029" s="444">
        <f t="shared" ca="1" si="104"/>
        <v>-35859908.144008942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-35859908.144008942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-149506.51436468132</v>
      </c>
      <c r="L1030" s="444">
        <f t="shared" ca="1" si="104"/>
        <v>-36031069.961888202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-36031069.961888202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-150219.68860584492</v>
      </c>
      <c r="L1031" s="444">
        <f t="shared" ca="1" si="104"/>
        <v>-36202944.954008624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-36202944.954008624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-150935.83440634666</v>
      </c>
      <c r="L1032" s="444">
        <f t="shared" ca="1" si="104"/>
        <v>-36375536.091929547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-36375536.091929547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-151654.96414768384</v>
      </c>
      <c r="L1033" s="444">
        <f t="shared" ca="1" si="104"/>
        <v>-36548846.359591812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-36548846.359591812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-152377.0902629433</v>
      </c>
      <c r="L1034" s="444">
        <f t="shared" ca="1" si="104"/>
        <v>-36722878.753369331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-36722878.753369331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-153102.22523701628</v>
      </c>
      <c r="L1035" s="444">
        <f t="shared" ca="1" si="104"/>
        <v>-36897636.282120928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-36897636.282120928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-153830.3816068146</v>
      </c>
      <c r="L1036" s="444">
        <f t="shared" ca="1" si="104"/>
        <v>-37073121.967242323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-37073121.967242323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-154561.57196148709</v>
      </c>
      <c r="L1037" s="444">
        <f t="shared" ca="1" si="104"/>
        <v>-37249338.842718385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-37249338.842718385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-155295.80894263735</v>
      </c>
      <c r="L1038" s="444">
        <f t="shared" ca="1" si="104"/>
        <v>-37426289.955175601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-37426289.955175601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-156033.10524454241</v>
      </c>
      <c r="L1039" s="444">
        <f t="shared" ca="1" si="104"/>
        <v>-37603978.363934718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-37603978.363934718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-156773.47361437205</v>
      </c>
      <c r="L1040" s="444">
        <f t="shared" ca="1" si="104"/>
        <v>-37782407.141063668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-37782407.141063668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-157516.92685240935</v>
      </c>
      <c r="L1041" s="444">
        <f t="shared" ca="1" si="104"/>
        <v>-37961579.371430658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-37961579.371430658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-158263.4778122718</v>
      </c>
      <c r="L1042" s="444">
        <f t="shared" ca="1" si="104"/>
        <v>-38141498.152757511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-38141498.152757511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-159013.1394011337</v>
      </c>
      <c r="L1043" s="444">
        <f t="shared" ca="1" si="104"/>
        <v>-38322166.595673218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-38322166.595673218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-159765.92457994915</v>
      </c>
      <c r="L1044" s="444">
        <f t="shared" ca="1" si="104"/>
        <v>-38503587.823767744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-38503587.823767744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-160521.84636367633</v>
      </c>
      <c r="L1045" s="444">
        <f t="shared" ca="1" si="104"/>
        <v>-38685764.973646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-38685764.973646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-161280.9178215024</v>
      </c>
      <c r="L1046" s="444">
        <f t="shared" ca="1" si="104"/>
        <v>-38868701.194982082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-38868701.194982082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-162043.15207706942</v>
      </c>
      <c r="L1047" s="444">
        <f t="shared" ca="1" si="104"/>
        <v>-39052399.65057373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-39052399.65057373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-162808.56230870128</v>
      </c>
      <c r="L1048" s="444">
        <f t="shared" ca="1" si="104"/>
        <v>-39236863.516397007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-39236863.516397007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-163577.1617496316</v>
      </c>
      <c r="L1049" s="444">
        <f t="shared" ca="1" si="104"/>
        <v>-39422095.981661215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-39422095.981661215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-164348.96368823247</v>
      </c>
      <c r="L1050" s="444">
        <f t="shared" ca="1" si="104"/>
        <v>-39608100.248864025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-39608100.248864025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-165123.98146824416</v>
      </c>
      <c r="L1051" s="444">
        <f t="shared" ca="1" si="104"/>
        <v>-39794879.533846848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-39794879.533846848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-165902.22848900594</v>
      </c>
      <c r="L1052" s="444">
        <f t="shared" ca="1" si="104"/>
        <v>-39982437.065850429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-39982437.065850429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-166683.71820568753</v>
      </c>
      <c r="L1053" s="444">
        <f t="shared" ca="1" si="104"/>
        <v>-40170776.087570697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-40170776.087570697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-167468.46412952198</v>
      </c>
      <c r="L1054" s="444">
        <f t="shared" ca="1" si="104"/>
        <v>-40359899.855214797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-40359899.855214797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-168256.47982803907</v>
      </c>
      <c r="L1055" s="444">
        <f t="shared" ca="1" si="104"/>
        <v>-40549811.638557412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-40549811.638557412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-169047.77892529996</v>
      </c>
      <c r="L1056" s="444">
        <f t="shared" ca="1" si="104"/>
        <v>-40740514.720997289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-40740514.720997289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-169842.37510213276</v>
      </c>
      <c r="L1057" s="444">
        <f t="shared" ca="1" si="104"/>
        <v>-40932012.399613999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-40932012.399613999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-170640.28209636908</v>
      </c>
      <c r="L1058" s="444">
        <f t="shared" ca="1" si="104"/>
        <v>-41124307.985224947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-41124307.985224947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-171441.51370308135</v>
      </c>
      <c r="L1059" s="444">
        <f t="shared" ca="1" si="104"/>
        <v>-41317404.802442603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-41317404.802442603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-172246.08377482157</v>
      </c>
      <c r="L1060" s="444">
        <f t="shared" ca="1" si="104"/>
        <v>-41511306.189732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-41511306.189732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-173054.00622186073</v>
      </c>
      <c r="L1061" s="444">
        <f t="shared" ca="1" si="104"/>
        <v>-41706015.499468438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-41706015.499468438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-173865.29501242924</v>
      </c>
      <c r="L1062" s="444">
        <f t="shared" ca="1" si="104"/>
        <v>-41901536.097995445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-41901536.097995445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-174679.96417295843</v>
      </c>
      <c r="L1063" s="444">
        <f t="shared" ca="1" si="104"/>
        <v>-42097871.365682982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-42097871.365682982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-175498.02778832318</v>
      </c>
      <c r="L1064" s="444">
        <f t="shared" ca="1" si="104"/>
        <v>-42295024.696985886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-42295024.696985886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-176319.50000208526</v>
      </c>
      <c r="L1065" s="444">
        <f t="shared" ca="1" si="104"/>
        <v>-42492999.500502549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-42492999.500502549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-177144.39501673804</v>
      </c>
      <c r="L1066" s="444">
        <f t="shared" ca="1" si="104"/>
        <v>-42691799.199033864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-42691799.199033864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-177972.72709395183</v>
      </c>
      <c r="L1067" s="444">
        <f t="shared" ca="1" si="104"/>
        <v>-42891427.229642391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-42891427.229642391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-178804.51055482071</v>
      </c>
      <c r="L1068" s="444">
        <f t="shared" ca="1" si="104"/>
        <v>-43091887.043711789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-43091887.043711789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-179639.75978010986</v>
      </c>
      <c r="L1069" s="444">
        <f t="shared" ca="1" si="104"/>
        <v>-43293182.107006475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-43293182.107006475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-180478.4892105044</v>
      </c>
      <c r="L1070" s="444">
        <f t="shared" ca="1" si="104"/>
        <v>-43495315.899731554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-43495315.899731554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-181320.71334685889</v>
      </c>
      <c r="L1071" s="444">
        <f t="shared" ca="1" si="104"/>
        <v>-43698291.916592993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-43698291.916592993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-182166.4467504482</v>
      </c>
      <c r="L1072" s="444">
        <f t="shared" ca="1" si="104"/>
        <v>-43902113.666858017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-43902113.666858017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-183015.70404321916</v>
      </c>
      <c r="L1073" s="444">
        <f t="shared" ca="1" si="104"/>
        <v>-44106784.674415812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-44106784.674415812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-183868.49990804328</v>
      </c>
      <c r="L1074" s="444">
        <f t="shared" ca="1" si="104"/>
        <v>-44312308.477838434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-44312308.477838434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-184724.84908897089</v>
      </c>
      <c r="L1075" s="444">
        <f t="shared" ca="1" si="104"/>
        <v>-44518688.630441986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-44518688.630441986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-185584.76639148567</v>
      </c>
      <c r="L1076" s="444">
        <f t="shared" ca="1" si="104"/>
        <v>-44725928.700348049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-44725928.700348049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-186448.26668276094</v>
      </c>
      <c r="L1077" s="444">
        <f t="shared" ca="1" si="104"/>
        <v>-44934032.270545386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-44934032.270545386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-187315.36489191651</v>
      </c>
      <c r="L1078" s="444">
        <f t="shared" ca="1" si="104"/>
        <v>-45143002.93895188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-45143002.93895188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-188186.07601027691</v>
      </c>
      <c r="L1079" s="444">
        <f t="shared" ca="1" si="104"/>
        <v>-45352844.318476737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-45352844.318476737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-189060.41509163048</v>
      </c>
      <c r="L1080" s="444">
        <f t="shared" ca="1" si="104"/>
        <v>-45563560.037082948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-45563560.037082948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-189938.3972524897</v>
      </c>
      <c r="L1081" s="444">
        <f t="shared" ca="1" si="104"/>
        <v>-45775153.737850018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-45775153.737850018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-190820.03767235248</v>
      </c>
      <c r="L1082" s="444">
        <f t="shared" ca="1" si="104"/>
        <v>-45987629.079036951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-45987629.079036951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-191705.3515939647</v>
      </c>
      <c r="L1083" s="444">
        <f t="shared" ca="1" si="104"/>
        <v>-46200989.734145492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-46200989.734145492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-192594.35432358363</v>
      </c>
      <c r="L1084" s="444">
        <f t="shared" ca="1" si="104"/>
        <v>-46415239.391983651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-46415239.391983651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-193487.06123124261</v>
      </c>
      <c r="L1085" s="444">
        <f t="shared" ca="1" si="104"/>
        <v>-46630381.756729469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-46630381.756729469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-194383.48775101686</v>
      </c>
      <c r="L1086" s="444">
        <f t="shared" ca="1" si="104"/>
        <v>-46846420.547995061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-46846420.547995061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-195283.64938129016</v>
      </c>
      <c r="L1087" s="444">
        <f t="shared" ca="1" si="104"/>
        <v>-47063359.500890926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-47063359.500890926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-196187.56168502293</v>
      </c>
      <c r="L1088" s="444">
        <f t="shared" ca="1" si="104"/>
        <v>-47281202.366090529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-47281202.366090529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-197095.24029002126</v>
      </c>
      <c r="L1089" s="444">
        <f t="shared" ca="1" si="104"/>
        <v>-47499952.90989513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-47499952.90989513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-198006.7008892071</v>
      </c>
      <c r="L1090" s="444">
        <f t="shared" ca="1" si="104"/>
        <v>-47719614.914298914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-47719614.914298914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-198921.95924088956</v>
      </c>
      <c r="L1091" s="444">
        <f t="shared" ca="1" si="104"/>
        <v>-47940192.177054383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-47940192.177054383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-199841.03116903733</v>
      </c>
      <c r="L1092" s="444">
        <f t="shared" ca="1" si="104"/>
        <v>-48161688.511737995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-48161688.511737995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-200763.93256355237</v>
      </c>
      <c r="L1093" s="444">
        <f t="shared" ca="1" si="104"/>
        <v>-48384107.747816123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-48384107.747816123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-201690.67938054458</v>
      </c>
      <c r="L1094" s="444">
        <f t="shared" ca="1" si="104"/>
        <v>-48607453.730711244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-48607453.730711244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-202621.28764260758</v>
      </c>
      <c r="L1095" s="444">
        <f t="shared" ca="1" si="104"/>
        <v>-48831730.321868427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-48831730.321868427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-203555.77343909585</v>
      </c>
      <c r="L1096" s="444">
        <f t="shared" ca="1" si="104"/>
        <v>-49056941.398822099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-49056941.398822099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-204494.15292640281</v>
      </c>
      <c r="L1097" s="444">
        <f t="shared" ca="1" si="104"/>
        <v>-49283090.855263077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-49283090.855263077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-205436.44232824023</v>
      </c>
      <c r="L1098" s="444">
        <f t="shared" ca="1" si="104"/>
        <v>-49510182.601105891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-49510182.601105891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-206382.65793591863</v>
      </c>
      <c r="L1099" s="444">
        <f t="shared" ca="1" si="104"/>
        <v>-49738220.562556386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-49738220.562556386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-207332.81610862902</v>
      </c>
      <c r="L1100" s="444">
        <f t="shared" ca="1" si="104"/>
        <v>-49967208.682179593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-49967208.682179593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-208286.93327372571</v>
      </c>
      <c r="L1101" s="444">
        <f t="shared" ca="1" si="104"/>
        <v>-50197150.918967895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-50197150.918967895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-209245.02592701031</v>
      </c>
      <c r="L1102" s="444">
        <f t="shared" ca="1" si="104"/>
        <v>-50428051.24840948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-50428051.24840948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-210207.11063301691</v>
      </c>
      <c r="L1103" s="444">
        <f t="shared" ca="1" si="104"/>
        <v>-50659913.662557073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-50659913.662557073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-211173.20402529853</v>
      </c>
      <c r="L1104" s="444">
        <f t="shared" ca="1" si="104"/>
        <v>-50892742.170096949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-50892742.170096949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-212143.32280671468</v>
      </c>
      <c r="L1105" s="444">
        <f t="shared" ca="1" si="104"/>
        <v>-51126540.796418242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-51126540.796418242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-213117.48374972006</v>
      </c>
      <c r="L1106" s="444">
        <f t="shared" ca="1" si="104"/>
        <v>-51361313.583682537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-51361313.583682537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-214095.70369665464</v>
      </c>
      <c r="L1107" s="444">
        <f t="shared" ca="1" si="104"/>
        <v>-51597064.590893768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-51597064.590893768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-215077.99956003478</v>
      </c>
      <c r="L1108" s="444">
        <f t="shared" ca="1" si="104"/>
        <v>-51833797.893968381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-51833797.893968381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-216064.38832284565</v>
      </c>
      <c r="L1109" s="444">
        <f t="shared" ca="1" si="104"/>
        <v>-52071517.585805804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-52071517.585805804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-217054.88703883492</v>
      </c>
      <c r="L1110" s="444">
        <f t="shared" ca="1" si="104"/>
        <v>-52310227.776359215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-52310227.776359215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-218049.51283280746</v>
      </c>
      <c r="L1111" s="444">
        <f t="shared" ca="1" si="104"/>
        <v>-52549932.592706598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-52549932.592706598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-219048.28290092156</v>
      </c>
      <c r="L1112" s="444">
        <f t="shared" ca="1" si="104"/>
        <v>-52790636.179122098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-52790636.179122098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-220051.21451098614</v>
      </c>
      <c r="L1113" s="444">
        <f t="shared" ca="1" si="104"/>
        <v>-53032342.69714766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-53032342.69714766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-221058.32500275932</v>
      </c>
      <c r="L1114" s="444">
        <f t="shared" ca="1" si="104"/>
        <v>-53275056.325664997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-53275056.325664997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-222069.63178824823</v>
      </c>
      <c r="L1115" s="444">
        <f t="shared" ca="1" si="104"/>
        <v>-53518781.260967821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-53518781.260967821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-223085.15235201002</v>
      </c>
      <c r="L1116" s="444">
        <f t="shared" ca="1" si="104"/>
        <v>-53763521.716834411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-53763521.716834411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-224104.90425145411</v>
      </c>
      <c r="L1117" s="444">
        <f t="shared" ca="1" si="104"/>
        <v>-54009281.924600445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-54009281.924600445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-225128.90511714594</v>
      </c>
      <c r="L1118" s="444">
        <f t="shared" ca="1" si="104"/>
        <v>-54256066.133232169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-54256066.133232169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-226157.17265311143</v>
      </c>
      <c r="L1119" s="444">
        <f t="shared" ca="1" si="104"/>
        <v>-54503878.609399855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-54503878.609399855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-227189.72463714349</v>
      </c>
      <c r="L1120" s="444">
        <f t="shared" ca="1" si="104"/>
        <v>-54752723.637551576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-54752723.637551576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-228226.57892110897</v>
      </c>
      <c r="L1121" s="444">
        <f t="shared" ca="1" si="104"/>
        <v>-55002605.519987263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-55002605.519987263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-229267.75343125768</v>
      </c>
      <c r="L1122" s="444">
        <f t="shared" ca="1" si="104"/>
        <v>-55253528.576933101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-55253528.576933101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-230313.26616853199</v>
      </c>
      <c r="L1123" s="444">
        <f t="shared" ca="1" si="104"/>
        <v>-55505497.146616213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-55505497.146616213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-231363.13520887832</v>
      </c>
      <c r="L1124" s="444">
        <f t="shared" ca="1" si="104"/>
        <v>-55758515.585339665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-55758515.585339665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-232417.37870355934</v>
      </c>
      <c r="L1125" s="444">
        <f t="shared" ca="1" si="104"/>
        <v>-56012588.2675578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-56012588.2675578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-233476.01487946825</v>
      </c>
      <c r="L1126" s="444">
        <f t="shared" ca="1" si="104"/>
        <v>-56267719.585951842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-56267719.585951842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-234539.06203944341</v>
      </c>
      <c r="L1127" s="444">
        <f t="shared" ca="1" si="104"/>
        <v>-56523913.951505862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-56523913.951505862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-235606.53856258516</v>
      </c>
      <c r="L1128" s="444">
        <f t="shared" ca="1" si="104"/>
        <v>-56781175.793583028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-56781175.793583028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-236678.46290457339</v>
      </c>
      <c r="L1129" s="444">
        <f t="shared" ca="1" si="104"/>
        <v>-57039509.560002178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-57039509.560002178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-237754.85359798651</v>
      </c>
      <c r="L1130" s="444">
        <f t="shared" ca="1" si="104"/>
        <v>-57298919.717114739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-57298919.717114739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-238835.72925262217</v>
      </c>
      <c r="L1131" s="444">
        <f t="shared" ca="1" si="104"/>
        <v>-57559410.749881938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-57559410.749881938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-239921.10855581882</v>
      </c>
      <c r="L1132" s="444">
        <f t="shared" ca="1" si="104"/>
        <v>-57820987.161952332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-57820987.161952332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-241011.01027277877</v>
      </c>
      <c r="L1133" s="444">
        <f t="shared" ca="1" si="104"/>
        <v>-58083653.475739688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-58083653.475739688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-242105.45324689278</v>
      </c>
      <c r="L1134" s="444">
        <f t="shared" ca="1" si="104"/>
        <v>-58347414.232501157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-58347414.232501157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-243204.4564000656</v>
      </c>
      <c r="L1135" s="444">
        <f t="shared" ca="1" si="104"/>
        <v>-58612273.992415801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-58612273.992415801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-244308.03873304324</v>
      </c>
      <c r="L1136" s="444">
        <f t="shared" ca="1" si="104"/>
        <v>-58878237.334663421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-58878237.334663421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-245416.21932574167</v>
      </c>
      <c r="L1137" s="444">
        <f t="shared" ca="1" si="104"/>
        <v>-59145308.857503742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-59145308.857503742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-246529.01733757634</v>
      </c>
      <c r="L1138" s="444">
        <f t="shared" ca="1" si="104"/>
        <v>-59413493.178355895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-59413493.178355895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-247646.45200779359</v>
      </c>
      <c r="L1139" s="444">
        <f t="shared" ca="1" si="104"/>
        <v>-59682794.933878265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-59682794.933878265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-248768.5426558035</v>
      </c>
      <c r="L1140" s="444">
        <f t="shared" ca="1" si="104"/>
        <v>-59953218.780048646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-59953218.780048646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-249895.30868151342</v>
      </c>
      <c r="L1141" s="444">
        <f t="shared" ca="1" si="104"/>
        <v>-60224769.392244734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-60224769.392244734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-251026.76956566377</v>
      </c>
      <c r="L1142" s="444">
        <f t="shared" ca="1" si="104"/>
        <v>-60497451.465324976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-60497451.465324976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-252162.94487016476</v>
      </c>
      <c r="L1143" s="444">
        <f t="shared" ca="1" si="104"/>
        <v>-60771269.713709719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-60771269.713709719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-253303.85423843458</v>
      </c>
      <c r="L1144" s="444">
        <f t="shared" ca="1" si="104"/>
        <v>-61046228.871462733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-61046228.871462733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-254449.51739573877</v>
      </c>
      <c r="L1145" s="444">
        <f t="shared" ca="1" si="104"/>
        <v>-61322333.692373052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-61322333.692373052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-255599.95414953175</v>
      </c>
      <c r="L1146" s="444">
        <f t="shared" ca="1" si="104"/>
        <v>-61599588.950037159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-61599588.950037159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-256755.1843897989</v>
      </c>
      <c r="L1147" s="444">
        <f t="shared" ca="1" si="104"/>
        <v>-61877999.437941536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-61877999.437941536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-257915.22808940048</v>
      </c>
      <c r="L1148" s="444">
        <f t="shared" ca="1" si="104"/>
        <v>-62157569.969545513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-62157569.969545513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-259080.10530441705</v>
      </c>
      <c r="L1149" s="444">
        <f t="shared" ca="1" si="104"/>
        <v>-62438305.378364511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-62438305.378364511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-260249.83617449619</v>
      </c>
      <c r="L1150" s="444">
        <f t="shared" ca="1" si="104"/>
        <v>-62720210.518053584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-62720210.518053584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-261424.44092320066</v>
      </c>
      <c r="L1151" s="444">
        <f t="shared" ca="1" si="104"/>
        <v>-63003290.26249136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-63003290.26249136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-262603.93985835806</v>
      </c>
      <c r="L1152" s="444">
        <f t="shared" ca="1" si="104"/>
        <v>-63287549.505864292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-63287549.505864292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-263788.35337241198</v>
      </c>
      <c r="L1153" s="444">
        <f t="shared" ca="1" si="104"/>
        <v>-63572993.16275128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-63572993.16275128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-264977.70194277441</v>
      </c>
      <c r="L1154" s="444">
        <f t="shared" ca="1" si="104"/>
        <v>-63859626.168208629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-63859626.168208629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-266172.00613218005</v>
      </c>
      <c r="L1155" s="444">
        <f t="shared" ca="1" si="104"/>
        <v>-64147453.477855384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-64147453.477855384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-267371.28658904153</v>
      </c>
      <c r="L1156" s="444">
        <f t="shared" ca="1" si="104"/>
        <v>-64436480.067959003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-64436480.067959003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-268575.56404780661</v>
      </c>
      <c r="L1157" s="444">
        <f t="shared" ca="1" si="104"/>
        <v>-64726710.935521387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-64726710.935521387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-269784.85932931647</v>
      </c>
      <c r="L1158" s="444">
        <f t="shared" ca="1" si="104"/>
        <v>-65018151.098365277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-65018151.098365277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-270999.19334116607</v>
      </c>
      <c r="L1159" s="444">
        <f t="shared" ca="1" si="104"/>
        <v>-65310805.59522102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-65310805.59522102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-272218.58707806503</v>
      </c>
      <c r="L1160" s="444">
        <f t="shared" ca="1" si="104"/>
        <v>-65604679.485813662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-65604679.485813662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-273443.061622201</v>
      </c>
      <c r="L1161" s="444">
        <f t="shared" ca="1" si="104"/>
        <v>-65899777.850950442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-65899777.850950442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-274672.63814360427</v>
      </c>
      <c r="L1162" s="444">
        <f t="shared" ca="1" si="104"/>
        <v>-66196105.792608626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-66196105.792608626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-275907.33790051332</v>
      </c>
      <c r="L1163" s="444">
        <f t="shared" ca="1" si="104"/>
        <v>-66493668.434023716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-66493668.434023716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-277147.18223974289</v>
      </c>
      <c r="L1164" s="444">
        <f t="shared" ca="1" si="104"/>
        <v>-66792470.919778034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-66792470.919778034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-278392.19259705255</v>
      </c>
      <c r="L1165" s="444">
        <f t="shared" ca="1" si="104"/>
        <v>-67092518.415889665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-67092518.415889665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-279642.39049751771</v>
      </c>
      <c r="L1166" s="444">
        <f t="shared" ca="1" si="104"/>
        <v>-67393816.109901771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-67393816.109901771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-280897.79755590146</v>
      </c>
      <c r="L1167" s="444">
        <f t="shared" ca="1" si="104"/>
        <v>-67696369.210972264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-67696369.210972264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-282158.43547702854</v>
      </c>
      <c r="L1168" s="444">
        <f t="shared" ca="1" si="104"/>
        <v>-68000182.949963883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-68000182.949963883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-283334.09562484949</v>
      </c>
      <c r="L1169" s="444">
        <f t="shared" ca="1" si="104"/>
        <v>-68283517.045588732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-68283517.045588732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-284514.65435661969</v>
      </c>
      <c r="L1170" s="444">
        <f t="shared" ca="1" si="104"/>
        <v>-68568031.699945346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-68568031.699945346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-285700.13208310562</v>
      </c>
      <c r="L1171" s="444">
        <f t="shared" ca="1" si="104"/>
        <v>-68853731.832028449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-68853731.832028449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-286890.54930011852</v>
      </c>
      <c r="L1172" s="444">
        <f t="shared" ca="1" si="104"/>
        <v>-69140622.381328568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-69140622.381328568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-288085.92658886901</v>
      </c>
      <c r="L1173" s="444">
        <f t="shared" ca="1" si="104"/>
        <v>-69428708.307917431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-69428708.307917431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-289286.28461632261</v>
      </c>
      <c r="L1174" s="444">
        <f t="shared" ca="1" si="104"/>
        <v>-69717994.592533752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-69717994.592533752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-290491.64413555729</v>
      </c>
      <c r="L1175" s="444">
        <f t="shared" ca="1" si="104"/>
        <v>-70008486.236669317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-70008486.236669317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-291702.02598612214</v>
      </c>
      <c r="L1176" s="444">
        <f t="shared" ca="1" si="104"/>
        <v>-70300188.262655437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-70300188.262655437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-292917.45109439763</v>
      </c>
      <c r="L1177" s="444">
        <f t="shared" ca="1" si="104"/>
        <v>-70593105.713749841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-70593105.713749841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-294137.94047395769</v>
      </c>
      <c r="L1178" s="444">
        <f t="shared" ca="1" si="104"/>
        <v>-70887243.6542238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-70887243.6542238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-295363.51522593247</v>
      </c>
      <c r="L1179" s="444">
        <f t="shared" ca="1" si="104"/>
        <v>-71182607.169449732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-71182607.169449732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-296594.19653937389</v>
      </c>
      <c r="L1180" s="444">
        <f t="shared" ca="1" si="104"/>
        <v>-71479201.365989104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-71479201.365989104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-297830.00569162128</v>
      </c>
      <c r="L1181" s="444">
        <f t="shared" ca="1" si="104"/>
        <v>-71777031.371680722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-71777031.371680722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-299070.96404866967</v>
      </c>
      <c r="L1182" s="444">
        <f t="shared" ca="1" si="104"/>
        <v>-72076102.33572939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-72076102.33572939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-300317.09306553914</v>
      </c>
      <c r="L1183" s="444">
        <f t="shared" ca="1" si="104"/>
        <v>-72376419.428794935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-72376419.428794935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-301568.41428664554</v>
      </c>
      <c r="L1184" s="444">
        <f t="shared" ca="1" si="104"/>
        <v>-72677987.843081579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-72677987.843081579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-302824.94934617326</v>
      </c>
      <c r="L1185" s="444">
        <f t="shared" ca="1" si="104"/>
        <v>-72980812.792427748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-72980812.792427748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-304086.71996844898</v>
      </c>
      <c r="L1186" s="444">
        <f t="shared" ca="1" si="104"/>
        <v>-73284899.512396201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-73284899.512396201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-305353.74796831748</v>
      </c>
      <c r="L1187" s="444">
        <f t="shared" ca="1" si="104"/>
        <v>-73590253.260364518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-73590253.260364518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-306626.05525151885</v>
      </c>
      <c r="L1188" s="444">
        <f t="shared" ca="1" si="104"/>
        <v>-73896879.315616041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-73896879.315616041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-307903.66381506686</v>
      </c>
      <c r="L1189" s="444">
        <f t="shared" ca="1" si="104"/>
        <v>-74204782.979431108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-74204782.979431108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-309186.59574762959</v>
      </c>
      <c r="L1190" s="444">
        <f t="shared" ca="1" si="104"/>
        <v>-74513969.575178742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-74513969.575178742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-310474.87322991143</v>
      </c>
      <c r="L1191" s="444">
        <f t="shared" ca="1" si="104"/>
        <v>-74824444.448408648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-74824444.448408648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-311768.51853503601</v>
      </c>
      <c r="L1192" s="444">
        <f t="shared" ca="1" si="104"/>
        <v>-75136212.966943681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-75136212.966943681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-313067.55402893201</v>
      </c>
      <c r="L1193" s="444">
        <f t="shared" ca="1" si="104"/>
        <v>-75449280.52097261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-75449280.52097261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-314372.00217071921</v>
      </c>
      <c r="L1194" s="444">
        <f t="shared" ca="1" si="104"/>
        <v>-75763652.523143321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-75763652.523143321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-315681.88551309716</v>
      </c>
      <c r="L1195" s="444">
        <f t="shared" ca="1" si="104"/>
        <v>-76079334.408656418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-76079334.408656418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-316997.22670273506</v>
      </c>
      <c r="L1196" s="444">
        <f t="shared" ca="1" si="104"/>
        <v>-76396331.635359153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-76396331.635359153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-318318.04848066316</v>
      </c>
      <c r="L1197" s="444">
        <f t="shared" ca="1" si="104"/>
        <v>-76714649.683839813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-76714649.683839813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-319644.37368266587</v>
      </c>
      <c r="L1198" s="444">
        <f t="shared" ca="1" si="104"/>
        <v>-77034294.057522476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-77034294.057522476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-320976.22523967701</v>
      </c>
      <c r="L1199" s="444">
        <f t="shared" ca="1" si="104"/>
        <v>-77355270.282762155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-77355270.282762155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-322313.62617817562</v>
      </c>
      <c r="L1200" s="444">
        <f t="shared" ca="1" si="104"/>
        <v>-77677583.90894033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-77677583.90894033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-323656.59962058469</v>
      </c>
      <c r="L1201" s="444">
        <f t="shared" ca="1" si="104"/>
        <v>-78001240.508560911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-78001240.508560911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-325005.16878567048</v>
      </c>
      <c r="L1202" s="444">
        <f t="shared" ca="1" si="104"/>
        <v>-78326245.677346587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-78326245.677346587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-326359.35698894411</v>
      </c>
      <c r="L1203" s="444">
        <f t="shared" ca="1" si="104"/>
        <v>-78652605.034335524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-78652605.034335524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-327719.18764306465</v>
      </c>
      <c r="L1204" s="444">
        <f t="shared" ca="1" si="104"/>
        <v>-78980324.22197859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-78980324.22197859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-329084.68425824412</v>
      </c>
      <c r="L1205" s="444">
        <f t="shared" ca="1" si="104"/>
        <v>-79309408.906236827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-79309408.906236827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-330455.87044265342</v>
      </c>
      <c r="L1206" s="444">
        <f t="shared" ca="1" si="104"/>
        <v>-79639864.776679486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-79639864.776679486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-331832.76990283118</v>
      </c>
      <c r="L1207" s="444">
        <f t="shared" ca="1" si="104"/>
        <v>-79971697.546582311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-79971697.546582311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-333215.40644409298</v>
      </c>
      <c r="L1208" s="444">
        <f t="shared" ca="1" si="104"/>
        <v>-80304912.953026399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-80304912.953026399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-334603.80397094332</v>
      </c>
      <c r="L1209" s="444">
        <f t="shared" ca="1" si="104"/>
        <v>-80639516.756997347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-80639516.756997347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-335997.98648748896</v>
      </c>
      <c r="L1210" s="444">
        <f t="shared" ca="1" si="104"/>
        <v>-80975514.74348484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-80975514.74348484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-337397.97809785348</v>
      </c>
      <c r="L1211" s="444">
        <f t="shared" ca="1" si="104"/>
        <v>-81312912.721582696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-81312912.721582696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-338803.80300659453</v>
      </c>
      <c r="L1212" s="444">
        <f t="shared" ca="1" si="104"/>
        <v>-81651716.524589285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-81651716.524589285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-340215.48551912204</v>
      </c>
      <c r="L1213" s="444">
        <f t="shared" ca="1" si="104"/>
        <v>-81991932.010108411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-81991932.010108411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-341633.05004211835</v>
      </c>
      <c r="L1214" s="444">
        <f t="shared" ca="1" si="104"/>
        <v>-82333565.060150534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-82333565.060150534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-343056.52108396054</v>
      </c>
      <c r="L1215" s="444">
        <f t="shared" ca="1" si="104"/>
        <v>-82676621.5812345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-82676621.5812345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-344485.92325514375</v>
      </c>
      <c r="L1216" s="444">
        <f t="shared" ca="1" si="104"/>
        <v>-83021107.504489645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-83021107.504489645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-345921.28126870684</v>
      </c>
      <c r="L1217" s="444">
        <f t="shared" ca="1" si="104"/>
        <v>-83367028.785758346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-83367028.785758346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-347362.61994065979</v>
      </c>
      <c r="L1218" s="444">
        <f t="shared" ca="1" si="104"/>
        <v>-83714391.405699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-83714391.405699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-348809.96419041249</v>
      </c>
      <c r="L1219" s="444">
        <f t="shared" ca="1" si="104"/>
        <v>-84063201.369889408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-84063201.369889408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-350263.33904120588</v>
      </c>
      <c r="L1220" s="444">
        <f t="shared" ca="1" si="104"/>
        <v>-84413464.708930612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-84413464.708930612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-351722.76962054422</v>
      </c>
      <c r="L1221" s="444">
        <f t="shared" ca="1" si="104"/>
        <v>-84765187.478551149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-84765187.478551149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-353188.28116062976</v>
      </c>
      <c r="L1222" s="444">
        <f t="shared" ca="1" si="104"/>
        <v>-85118375.759711772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-85118375.759711772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-354659.89899879904</v>
      </c>
      <c r="L1223" s="444">
        <f t="shared" ca="1" si="104"/>
        <v>-85473035.658710569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-85473035.658710569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-356137.64857796067</v>
      </c>
      <c r="L1224" s="444">
        <f t="shared" ca="1" si="104"/>
        <v>-85829173.307288527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-85829173.307288527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-357621.55544703553</v>
      </c>
      <c r="L1225" s="444">
        <f t="shared" ca="1" si="104"/>
        <v>-86186794.862735569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-86186794.862735569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-359111.64526139823</v>
      </c>
      <c r="L1226" s="444">
        <f t="shared" ca="1" si="104"/>
        <v>-86545906.507996961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-86545906.507996961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-360607.94378332066</v>
      </c>
      <c r="L1227" s="444">
        <f t="shared" ca="1" si="104"/>
        <v>-86906514.451780289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-86906514.451780289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-362110.47688241786</v>
      </c>
      <c r="L1228" s="444">
        <f t="shared" ca="1" si="104"/>
        <v>-87268624.928662702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-87268624.928662702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-363619.27053609461</v>
      </c>
      <c r="L1229" s="444">
        <f t="shared" ca="1" si="104"/>
        <v>-87632244.199198797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-87632244.199198797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-365134.350829995</v>
      </c>
      <c r="L1230" s="444">
        <f t="shared" ca="1" si="104"/>
        <v>-87997378.550028786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-87997378.550028786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-366655.7439584533</v>
      </c>
      <c r="L1231" s="444">
        <f t="shared" ca="1" si="104"/>
        <v>-88364034.293987244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-88364034.293987244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-368183.47622494685</v>
      </c>
      <c r="L1232" s="444">
        <f t="shared" ca="1" si="104"/>
        <v>-88732217.770212188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-88732217.770212188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-369717.57404255075</v>
      </c>
      <c r="L1233" s="444">
        <f t="shared" ca="1" si="104"/>
        <v>-89101935.344254732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-89101935.344254732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-371258.06393439474</v>
      </c>
      <c r="L1234" s="444">
        <f t="shared" ca="1" si="104"/>
        <v>-89473193.408189133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-89473193.408189133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-372804.97253412136</v>
      </c>
      <c r="L1235" s="444">
        <f t="shared" ca="1" si="104"/>
        <v>-89845998.380723253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-89845998.380723253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-374358.3265863469</v>
      </c>
      <c r="L1236" s="444">
        <f t="shared" ca="1" si="104"/>
        <v>-90220356.707309604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-90220356.707309604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-375918.15294712334</v>
      </c>
      <c r="L1237" s="444">
        <f t="shared" ca="1" si="104"/>
        <v>-90596274.860256732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-90596274.860256732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-377484.47858440306</v>
      </c>
      <c r="L1238" s="444">
        <f t="shared" ca="1" si="104"/>
        <v>-90973759.33884114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-90973759.33884114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-379057.33057850477</v>
      </c>
      <c r="L1239" s="444">
        <f t="shared" ca="1" si="104"/>
        <v>-91352816.669419646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-91352816.669419646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-380636.73612258187</v>
      </c>
      <c r="L1240" s="444">
        <f t="shared" ca="1" si="104"/>
        <v>-91733453.405542225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-91733453.405542225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-382222.72252309258</v>
      </c>
      <c r="L1241" s="444">
        <f t="shared" ca="1" si="104"/>
        <v>-92115676.128065318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-92115676.128065318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-383815.31720027217</v>
      </c>
      <c r="L1242" s="444">
        <f t="shared" ca="1" si="104"/>
        <v>-92499491.445265591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-92499491.445265591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-385414.5476886066</v>
      </c>
      <c r="L1243" s="444">
        <f t="shared" ca="1" si="104"/>
        <v>-92884905.992954195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-92884905.992954195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-387020.44163730915</v>
      </c>
      <c r="L1244" s="444">
        <f t="shared" ca="1" si="104"/>
        <v>-93271926.434591502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-93271926.434591502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-388633.02681079792</v>
      </c>
      <c r="L1245" s="444">
        <f t="shared" ca="1" si="104"/>
        <v>-93660559.461402297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-93660559.461402297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-390252.33108917624</v>
      </c>
      <c r="L1246" s="444">
        <f t="shared" ca="1" si="104"/>
        <v>-94050811.792491466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-94050811.792491466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-391878.38246871444</v>
      </c>
      <c r="L1247" s="444">
        <f t="shared" ca="1" si="104"/>
        <v>-94442690.174960181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-94442690.174960181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-393511.20906233409</v>
      </c>
      <c r="L1248" s="444">
        <f t="shared" ca="1" si="104"/>
        <v>-94836201.384022519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-94836201.384022519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-395150.83910009381</v>
      </c>
      <c r="L1249" s="444">
        <f t="shared" ca="1" si="104"/>
        <v>-95231352.223122612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-95231352.223122612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-396797.30092967756</v>
      </c>
      <c r="L1250" s="444">
        <f t="shared" ca="1" si="104"/>
        <v>-95628149.524052292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-95628149.524052292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-398450.62301688455</v>
      </c>
      <c r="L1251" s="444">
        <f t="shared" ca="1" si="104"/>
        <v>-96026600.147069171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-96026600.147069171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-400110.83394612157</v>
      </c>
      <c r="L1252" s="444">
        <f t="shared" ca="1" si="104"/>
        <v>-96426710.981015295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-96426710.981015295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-401777.96242089703</v>
      </c>
      <c r="L1253" s="444">
        <f t="shared" ca="1" si="104"/>
        <v>-96828488.94343619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-96828488.94343619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-403452.03726431745</v>
      </c>
      <c r="L1254" s="444">
        <f t="shared" ca="1" si="104"/>
        <v>-97231940.980700508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-97231940.980700508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-405133.08741958544</v>
      </c>
      <c r="L1255" s="444">
        <f t="shared" ca="1" si="104"/>
        <v>-97637074.068120092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-97637074.068120092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-406821.14195050037</v>
      </c>
      <c r="L1256" s="444">
        <f t="shared" ca="1" si="104"/>
        <v>-98043895.210070595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-98043895.210070595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-408516.23004196084</v>
      </c>
      <c r="L1257" s="444">
        <f t="shared" ca="1" si="104"/>
        <v>-98452411.440112561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-98452411.440112561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-410218.38100046897</v>
      </c>
      <c r="L1258" s="444">
        <f t="shared" ca="1" si="104"/>
        <v>-98862629.821113035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-98862629.821113035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-411927.62425463763</v>
      </c>
      <c r="L1259" s="444">
        <f t="shared" ca="1" si="104"/>
        <v>-99274557.445367679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-99274557.445367679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-413643.98935569864</v>
      </c>
      <c r="L1260" s="444">
        <f t="shared" ca="1" si="104"/>
        <v>-99688201.434723377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-99688201.434723377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-415367.50597801409</v>
      </c>
      <c r="L1261" s="444">
        <f t="shared" ca="1" si="104"/>
        <v>-100103568.9407014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-100103568.9407014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-417098.20391958917</v>
      </c>
      <c r="L1262" s="444">
        <f t="shared" ca="1" si="104"/>
        <v>-100520667.14462098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-100520667.14462098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-418836.11310258741</v>
      </c>
      <c r="L1263" s="444">
        <f t="shared" ca="1" si="104"/>
        <v>-100939503.25772357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-100939503.25772357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-420581.26357384818</v>
      </c>
      <c r="L1264" s="444">
        <f t="shared" ca="1" si="104"/>
        <v>-101360084.52129743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-101360084.52129743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-422333.68550540594</v>
      </c>
      <c r="L1265" s="444">
        <f t="shared" ca="1" si="104"/>
        <v>-101782418.20680283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-101782418.20680283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-424093.40919501177</v>
      </c>
      <c r="L1266" s="444">
        <f t="shared" ca="1" si="104"/>
        <v>-102206511.61599784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-102206511.61599784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-425860.46506665763</v>
      </c>
      <c r="L1267" s="444">
        <f t="shared" ca="1" si="104"/>
        <v>-102632372.08106449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-102632372.08106449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-427634.88367110206</v>
      </c>
      <c r="L1268" s="444">
        <f t="shared" ca="1" si="104"/>
        <v>-103060006.9647356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-103060006.9647356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-429416.69568639831</v>
      </c>
      <c r="L1269" s="444">
        <f t="shared" ca="1" si="104"/>
        <v>-103489423.660422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-103489423.660422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-431205.93191842496</v>
      </c>
      <c r="L1270" s="444">
        <f t="shared" ca="1" si="104"/>
        <v>-103920629.59234042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-103920629.59234042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-433002.62330141844</v>
      </c>
      <c r="L1271" s="444">
        <f t="shared" ca="1" si="104"/>
        <v>-104353632.21564184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-104353632.21564184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-434806.80089850764</v>
      </c>
      <c r="L1272" s="444">
        <f t="shared" ca="1" si="104"/>
        <v>-104788439.01654035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-104788439.01654035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-436618.49590225145</v>
      </c>
      <c r="L1273" s="444">
        <f t="shared" ca="1" si="104"/>
        <v>-105225057.5124426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-105225057.5124426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-438437.73963517748</v>
      </c>
      <c r="L1274" s="444">
        <f t="shared" ca="1" si="104"/>
        <v>-105663495.25207779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-105663495.25207779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-440264.56355032406</v>
      </c>
      <c r="L1275" s="444">
        <f t="shared" ca="1" si="104"/>
        <v>-106103759.81562811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-106103759.81562811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-442098.99923178379</v>
      </c>
      <c r="L1276" s="444">
        <f t="shared" ca="1" si="104"/>
        <v>-106545858.8148599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-106545858.8148599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-443941.07839524955</v>
      </c>
      <c r="L1277" s="444">
        <f t="shared" ca="1" si="104"/>
        <v>-106989799.89325514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-106989799.89325514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-445790.83288856316</v>
      </c>
      <c r="L1278" s="444">
        <f t="shared" ca="1" si="104"/>
        <v>-107435590.7261437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-107435590.7261437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-447648.29469226539</v>
      </c>
      <c r="L1279" s="444">
        <f t="shared" ca="1" si="104"/>
        <v>-107883239.02083597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-107883239.02083597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-449513.4959201499</v>
      </c>
      <c r="L1280" s="444">
        <f t="shared" ca="1" si="104"/>
        <v>-108332752.51675612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-108332752.51675612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-451386.46881981712</v>
      </c>
      <c r="L1281" s="444">
        <f t="shared" ca="1" si="104"/>
        <v>-108784138.98557593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-108784138.98557593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-453267.24577323301</v>
      </c>
      <c r="L1282" s="444">
        <f t="shared" ca="1" si="104"/>
        <v>-109237406.23134916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-109237406.23134916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-455155.85929728812</v>
      </c>
      <c r="L1283" s="444">
        <f t="shared" ref="L1283:L1537" ca="1" si="109">I1283-J1283+K1283</f>
        <v>-109692562.09064645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-109692562.09064645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-457052.34204436018</v>
      </c>
      <c r="L1284" s="444">
        <f t="shared" ca="1" si="109"/>
        <v>-110149614.4326908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-110149614.4326908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-458956.72680287831</v>
      </c>
      <c r="L1285" s="444">
        <f t="shared" ca="1" si="109"/>
        <v>-110608571.15949368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-110608571.15949368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-460869.04649789026</v>
      </c>
      <c r="L1286" s="444">
        <f t="shared" ca="1" si="109"/>
        <v>-111069440.20599158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-111069440.20599158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-462789.33419163158</v>
      </c>
      <c r="L1287" s="444">
        <f t="shared" ca="1" si="109"/>
        <v>-111532229.54018322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-111532229.54018322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-464717.6230840967</v>
      </c>
      <c r="L1288" s="444">
        <f t="shared" ca="1" si="109"/>
        <v>-111996947.16326731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-111996947.16326731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-466653.9465136138</v>
      </c>
      <c r="L1289" s="444">
        <f t="shared" ca="1" si="109"/>
        <v>-112463601.10978092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-112463601.10978092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-468598.33795742044</v>
      </c>
      <c r="L1290" s="444">
        <f t="shared" ca="1" si="109"/>
        <v>-112932199.44773835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-112932199.44773835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-470550.83103224309</v>
      </c>
      <c r="L1291" s="444">
        <f t="shared" ca="1" si="109"/>
        <v>-113402750.2787706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-113402750.2787706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-472511.45949487749</v>
      </c>
      <c r="L1292" s="444">
        <f t="shared" ca="1" si="109"/>
        <v>-113875261.73826547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-113875261.73826547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-474480.25724277279</v>
      </c>
      <c r="L1293" s="444">
        <f t="shared" ca="1" si="109"/>
        <v>-114349741.99550824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-114349741.99550824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-476457.25831461768</v>
      </c>
      <c r="L1294" s="444">
        <f t="shared" ca="1" si="109"/>
        <v>-114826199.25382286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-114826199.25382286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-478442.4968909286</v>
      </c>
      <c r="L1295" s="444">
        <f t="shared" ca="1" si="109"/>
        <v>-115304641.7507138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-115304641.7507138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-480436.00729464088</v>
      </c>
      <c r="L1296" s="444">
        <f t="shared" ca="1" si="109"/>
        <v>-115785077.75800844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-115785077.75800844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-482437.82399170182</v>
      </c>
      <c r="L1297" s="444">
        <f t="shared" ca="1" si="109"/>
        <v>-116267515.58200014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-116267515.58200014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-484447.98159166722</v>
      </c>
      <c r="L1298" s="444">
        <f t="shared" ca="1" si="109"/>
        <v>-116751963.56359181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-116751963.56359181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-486466.51484829921</v>
      </c>
      <c r="L1299" s="444">
        <f t="shared" ca="1" si="109"/>
        <v>-117238430.0784401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-117238430.0784401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-488493.45866016706</v>
      </c>
      <c r="L1300" s="444">
        <f t="shared" ca="1" si="109"/>
        <v>-117726923.53710027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-117726923.53710027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-490528.84807125106</v>
      </c>
      <c r="L1301" s="444">
        <f t="shared" ca="1" si="109"/>
        <v>-118217452.38517152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-118217452.38517152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-492572.71827154799</v>
      </c>
      <c r="L1302" s="444">
        <f t="shared" ca="1" si="109"/>
        <v>-118710025.10344307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-118710025.10344307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-494625.1045976794</v>
      </c>
      <c r="L1303" s="444">
        <f t="shared" ca="1" si="109"/>
        <v>-119204650.20804074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-119204650.20804074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-496686.04253350309</v>
      </c>
      <c r="L1304" s="444">
        <f t="shared" ca="1" si="109"/>
        <v>-119701336.25057425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-119701336.25057425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-498755.56771072594</v>
      </c>
      <c r="L1305" s="444">
        <f t="shared" ca="1" si="109"/>
        <v>-120200091.81828497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-120200091.81828497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-500833.71590952063</v>
      </c>
      <c r="L1306" s="444">
        <f t="shared" ca="1" si="109"/>
        <v>-120700925.5341945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-120700925.5341945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-502920.52305914374</v>
      </c>
      <c r="L1307" s="444">
        <f t="shared" ca="1" si="109"/>
        <v>-121203846.05725364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-121203846.05725364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-505016.02523855685</v>
      </c>
      <c r="L1308" s="444">
        <f t="shared" ca="1" si="109"/>
        <v>-121708862.0824922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-121708862.0824922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-507120.25867705082</v>
      </c>
      <c r="L1309" s="444">
        <f t="shared" ca="1" si="109"/>
        <v>-122215982.34116925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-122215982.34116925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-509233.25975487189</v>
      </c>
      <c r="L1310" s="444">
        <f t="shared" ca="1" si="109"/>
        <v>-122725215.60092412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-122725215.60092412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-511355.0650038505</v>
      </c>
      <c r="L1311" s="444">
        <f t="shared" ca="1" si="109"/>
        <v>-123236570.66592798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-123236570.66592798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-513485.71110803325</v>
      </c>
      <c r="L1312" s="444">
        <f t="shared" ca="1" si="109"/>
        <v>-123750056.37703601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-123750056.37703601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-515625.23490431666</v>
      </c>
      <c r="L1313" s="444">
        <f t="shared" ca="1" si="109"/>
        <v>-124265681.61194032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-124265681.61194032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-517773.67338308465</v>
      </c>
      <c r="L1314" s="444">
        <f t="shared" ca="1" si="109"/>
        <v>-124783455.28532341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-124783455.28532341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-519931.06368884753</v>
      </c>
      <c r="L1315" s="444">
        <f t="shared" ca="1" si="109"/>
        <v>-125303386.34901226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-125303386.34901226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-522097.44312088442</v>
      </c>
      <c r="L1316" s="444">
        <f t="shared" ca="1" si="109"/>
        <v>-125825483.79213314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-125825483.79213314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-524272.84913388808</v>
      </c>
      <c r="L1317" s="444">
        <f t="shared" ca="1" si="109"/>
        <v>-126349756.64126703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-126349756.64126703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-526457.31933861261</v>
      </c>
      <c r="L1318" s="444">
        <f t="shared" ca="1" si="109"/>
        <v>-126876213.96060565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-126876213.96060565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-528650.89150252356</v>
      </c>
      <c r="L1319" s="444">
        <f t="shared" ca="1" si="109"/>
        <v>-127404864.85210818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-127404864.85210818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-530853.60355045064</v>
      </c>
      <c r="L1320" s="444">
        <f t="shared" ca="1" si="109"/>
        <v>-127935718.45565863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-127935718.45565863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-533065.49356524425</v>
      </c>
      <c r="L1321" s="444">
        <f t="shared" ca="1" si="109"/>
        <v>-128468783.94922388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-128468783.94922388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-535286.59978843282</v>
      </c>
      <c r="L1322" s="444">
        <f t="shared" ca="1" si="109"/>
        <v>-129004070.5490123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-129004070.5490123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-537516.96062088455</v>
      </c>
      <c r="L1323" s="444">
        <f t="shared" ca="1" si="109"/>
        <v>-129541587.50963318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-129541587.50963318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-539756.61462347163</v>
      </c>
      <c r="L1324" s="444">
        <f t="shared" ca="1" si="109"/>
        <v>-130081344.12425666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-130081344.12425666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-542005.60051773605</v>
      </c>
      <c r="L1325" s="444">
        <f t="shared" ca="1" si="109"/>
        <v>-130623349.72477439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-130623349.72477439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-544263.95718656003</v>
      </c>
      <c r="L1326" s="444">
        <f t="shared" ca="1" si="109"/>
        <v>-131167613.68196096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-131167613.68196096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-546531.72367483727</v>
      </c>
      <c r="L1327" s="444">
        <f t="shared" ca="1" si="109"/>
        <v>-131714145.40563579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-131714145.40563579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-548808.93919014919</v>
      </c>
      <c r="L1328" s="444">
        <f t="shared" ca="1" si="109"/>
        <v>-132262954.34482594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-132262954.34482594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-551095.64310344146</v>
      </c>
      <c r="L1329" s="444">
        <f t="shared" ca="1" si="109"/>
        <v>-132814049.98792937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-132814049.98792937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-553391.87494970567</v>
      </c>
      <c r="L1330" s="444">
        <f t="shared" ca="1" si="109"/>
        <v>-133367441.86287908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-133367441.86287908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-555697.67442866287</v>
      </c>
      <c r="L1331" s="444">
        <f t="shared" ca="1" si="109"/>
        <v>-133923139.53730774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-133923139.53730774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-558013.08140544896</v>
      </c>
      <c r="L1332" s="444">
        <f t="shared" ca="1" si="109"/>
        <v>-134481152.6187132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-134481152.6187132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-560338.13591130497</v>
      </c>
      <c r="L1333" s="444">
        <f t="shared" ca="1" si="109"/>
        <v>-135041490.75462452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-135041490.75462452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-562672.87814426876</v>
      </c>
      <c r="L1334" s="444">
        <f t="shared" ca="1" si="109"/>
        <v>-135604163.63276878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-135604163.63276878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-565017.34846986993</v>
      </c>
      <c r="L1335" s="444">
        <f t="shared" ca="1" si="109"/>
        <v>-136169180.98123866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-136169180.98123866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-567371.58742182772</v>
      </c>
      <c r="L1336" s="444">
        <f t="shared" ca="1" si="109"/>
        <v>-136736552.5686605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-136736552.5686605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-569735.63570275204</v>
      </c>
      <c r="L1337" s="444">
        <f t="shared" ca="1" si="109"/>
        <v>-137306288.20436326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-137306288.20436326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-572109.53418484691</v>
      </c>
      <c r="L1338" s="444">
        <f t="shared" ca="1" si="109"/>
        <v>-137878397.7385481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-137878397.7385481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-574493.32391061704</v>
      </c>
      <c r="L1339" s="444">
        <f t="shared" ca="1" si="109"/>
        <v>-138452891.06245872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-138452891.06245872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-576887.04609357798</v>
      </c>
      <c r="L1340" s="444">
        <f t="shared" ca="1" si="109"/>
        <v>-139029778.10855231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-139029778.10855231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-579290.74211896793</v>
      </c>
      <c r="L1341" s="444">
        <f t="shared" ca="1" si="109"/>
        <v>-139609068.85067126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-139609068.85067126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-581704.45354446361</v>
      </c>
      <c r="L1342" s="444">
        <f t="shared" ca="1" si="109"/>
        <v>-140190773.30421573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-140190773.30421573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-584128.22210089886</v>
      </c>
      <c r="L1343" s="444">
        <f t="shared" ca="1" si="109"/>
        <v>-140774901.52631664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-140774901.52631664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-586562.08969298599</v>
      </c>
      <c r="L1344" s="444">
        <f t="shared" ca="1" si="109"/>
        <v>-141361463.61600962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-141361463.61600962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-589006.09840004006</v>
      </c>
      <c r="L1345" s="444">
        <f t="shared" ca="1" si="109"/>
        <v>-141950469.71440965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-141950469.71440965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-591460.29047670681</v>
      </c>
      <c r="L1346" s="444">
        <f t="shared" ca="1" si="109"/>
        <v>-142541930.00488636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-142541930.00488636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-593924.70835369313</v>
      </c>
      <c r="L1347" s="444">
        <f t="shared" ca="1" si="109"/>
        <v>-143135854.71324006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-143135854.71324006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-596399.39463850018</v>
      </c>
      <c r="L1348" s="444">
        <f t="shared" ca="1" si="109"/>
        <v>-143732254.10787857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-143732254.10787857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-598884.39211616071</v>
      </c>
      <c r="L1349" s="444">
        <f t="shared" ca="1" si="109"/>
        <v>-144331138.49999472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-144331138.49999472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-601379.74374997802</v>
      </c>
      <c r="L1350" s="444">
        <f t="shared" ca="1" si="109"/>
        <v>-144932518.2437447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-144932518.2437447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-603885.49268226954</v>
      </c>
      <c r="L1351" s="444">
        <f t="shared" ca="1" si="109"/>
        <v>-145536403.73642698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-145536403.73642698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-606401.68223511241</v>
      </c>
      <c r="L1352" s="444">
        <f t="shared" ca="1" si="109"/>
        <v>-146142805.4186621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-146142805.4186621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-608928.35591109213</v>
      </c>
      <c r="L1353" s="444">
        <f t="shared" ca="1" si="109"/>
        <v>-146751733.77457321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-146751733.77457321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-611465.55739405507</v>
      </c>
      <c r="L1354" s="444">
        <f t="shared" ca="1" si="109"/>
        <v>-147363199.33196726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-147363199.33196726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-614013.33054986363</v>
      </c>
      <c r="L1355" s="444">
        <f t="shared" ca="1" si="109"/>
        <v>-147977212.66251713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-147977212.66251713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-616571.71942715475</v>
      </c>
      <c r="L1356" s="444">
        <f t="shared" ca="1" si="109"/>
        <v>-148593784.3819443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-148593784.3819443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-619140.76825810119</v>
      </c>
      <c r="L1357" s="444">
        <f t="shared" ca="1" si="109"/>
        <v>-149212925.15020239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-149212925.15020239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-621720.52145917667</v>
      </c>
      <c r="L1358" s="444">
        <f t="shared" ca="1" si="109"/>
        <v>-149834645.67166156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-149834645.67166156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-624311.02363192313</v>
      </c>
      <c r="L1359" s="444">
        <f t="shared" ca="1" si="109"/>
        <v>-150458956.69529349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-150458956.69529349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-626912.31956372282</v>
      </c>
      <c r="L1360" s="444">
        <f t="shared" ca="1" si="109"/>
        <v>-151085869.0148572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-151085869.0148572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-629524.45422857162</v>
      </c>
      <c r="L1361" s="444">
        <f t="shared" ca="1" si="109"/>
        <v>-151715393.46908578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-151715393.46908578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-632147.4727878574</v>
      </c>
      <c r="L1362" s="444">
        <f t="shared" ca="1" si="109"/>
        <v>-152347540.94187364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-152347540.94187364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-634781.42059114017</v>
      </c>
      <c r="L1363" s="444">
        <f t="shared" ca="1" si="109"/>
        <v>-152982322.36246479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-152982322.36246479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-637426.34317693661</v>
      </c>
      <c r="L1364" s="444">
        <f t="shared" ca="1" si="109"/>
        <v>-153619748.70564172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-153619748.70564172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-640082.28627350717</v>
      </c>
      <c r="L1365" s="444">
        <f t="shared" ca="1" si="109"/>
        <v>-154259830.99191523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-154259830.99191523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-642749.29579964676</v>
      </c>
      <c r="L1366" s="444">
        <f t="shared" ca="1" si="109"/>
        <v>-154902580.28771487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-154902580.28771487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-645427.41786547867</v>
      </c>
      <c r="L1367" s="444">
        <f t="shared" ca="1" si="109"/>
        <v>-155548007.70558035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-155548007.70558035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-648116.6987732515</v>
      </c>
      <c r="L1368" s="444">
        <f t="shared" ca="1" si="109"/>
        <v>-156196124.40435362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-156196124.40435362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-650817.18501814012</v>
      </c>
      <c r="L1369" s="444">
        <f t="shared" ca="1" si="109"/>
        <v>-156846941.58937177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-156846941.58937177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-653528.92328904907</v>
      </c>
      <c r="L1370" s="444">
        <f t="shared" ca="1" si="109"/>
        <v>-157500470.51266083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-157500470.51266083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-656251.96046942007</v>
      </c>
      <c r="L1371" s="444">
        <f t="shared" ca="1" si="109"/>
        <v>-158156722.47313026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-158156722.47313026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-658986.34363804269</v>
      </c>
      <c r="L1372" s="444">
        <f t="shared" ca="1" si="109"/>
        <v>-158815708.81676829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-158815708.81676829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-661732.12006986781</v>
      </c>
      <c r="L1373" s="444">
        <f t="shared" ca="1" si="109"/>
        <v>-159477440.93683815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-159477440.93683815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-664489.33723682561</v>
      </c>
      <c r="L1374" s="444">
        <f t="shared" ca="1" si="109"/>
        <v>-160141930.27407497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-160141930.27407497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-667258.04280864575</v>
      </c>
      <c r="L1375" s="444">
        <f t="shared" ca="1" si="109"/>
        <v>-160809188.31688362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-160809188.31688362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-670038.2846536818</v>
      </c>
      <c r="L1376" s="444">
        <f t="shared" ca="1" si="109"/>
        <v>-161479226.60153732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-161479226.60153732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-672830.11083973886</v>
      </c>
      <c r="L1377" s="444">
        <f t="shared" ca="1" si="109"/>
        <v>-162152056.71237704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-162152056.71237704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-675633.56963490439</v>
      </c>
      <c r="L1378" s="444">
        <f t="shared" ca="1" si="109"/>
        <v>-162827690.28201196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-162827690.28201196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-678448.70950838318</v>
      </c>
      <c r="L1379" s="444">
        <f t="shared" ca="1" si="109"/>
        <v>-163506138.99152035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-163506138.99152035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-681275.57913133479</v>
      </c>
      <c r="L1380" s="444">
        <f t="shared" ca="1" si="109"/>
        <v>-164187414.57065168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-164187414.57065168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-684114.22737771529</v>
      </c>
      <c r="L1381" s="444">
        <f t="shared" ca="1" si="109"/>
        <v>-164871528.79802939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-164871528.79802939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-686964.70332512248</v>
      </c>
      <c r="L1382" s="444">
        <f t="shared" ca="1" si="109"/>
        <v>-165558493.50135452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-165558493.50135452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-689827.05625564384</v>
      </c>
      <c r="L1383" s="444">
        <f t="shared" ca="1" si="109"/>
        <v>-166248320.55761015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-166248320.55761015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-692701.33565670892</v>
      </c>
      <c r="L1384" s="444">
        <f t="shared" ca="1" si="109"/>
        <v>-166941021.89326686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-166941021.89326686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-695587.59122194524</v>
      </c>
      <c r="L1385" s="444">
        <f t="shared" ca="1" si="109"/>
        <v>-167636609.48448882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-167636609.48448882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-698485.87285203673</v>
      </c>
      <c r="L1386" s="444">
        <f t="shared" ca="1" si="109"/>
        <v>-168335095.35734084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-168335095.35734084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-701396.23065558681</v>
      </c>
      <c r="L1387" s="444">
        <f t="shared" ca="1" si="109"/>
        <v>-169036491.58799642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-169036491.58799642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-704318.71494998503</v>
      </c>
      <c r="L1388" s="444">
        <f t="shared" ca="1" si="109"/>
        <v>-169740810.30294642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-169740810.30294642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-707253.37626227678</v>
      </c>
      <c r="L1389" s="444">
        <f t="shared" ca="1" si="109"/>
        <v>-170448063.6792087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-170448063.6792087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-710200.26533003617</v>
      </c>
      <c r="L1390" s="444">
        <f t="shared" ca="1" si="109"/>
        <v>-171158263.94453874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-171158263.94453874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-713159.43310224474</v>
      </c>
      <c r="L1391" s="444">
        <f t="shared" ca="1" si="109"/>
        <v>-171871423.37764099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-171871423.37764099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-716130.93074017076</v>
      </c>
      <c r="L1392" s="444">
        <f t="shared" ca="1" si="109"/>
        <v>-172587554.30838117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-172587554.30838117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-719114.80961825489</v>
      </c>
      <c r="L1393" s="444">
        <f t="shared" ca="1" si="109"/>
        <v>-173306669.11799943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-173306669.11799943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-722111.12132499763</v>
      </c>
      <c r="L1394" s="444">
        <f t="shared" ca="1" si="109"/>
        <v>-174028780.23932442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-174028780.23932442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-725119.91766385175</v>
      </c>
      <c r="L1395" s="444">
        <f t="shared" ca="1" si="109"/>
        <v>-174753900.15698826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-174753900.15698826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-728141.25065411779</v>
      </c>
      <c r="L1396" s="444">
        <f t="shared" ca="1" si="109"/>
        <v>-175482041.40764239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-175482041.40764239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-731175.1725318433</v>
      </c>
      <c r="L1397" s="444">
        <f t="shared" ca="1" si="109"/>
        <v>-176213216.58017424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-176213216.58017424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-734221.73575072596</v>
      </c>
      <c r="L1398" s="444">
        <f t="shared" ca="1" si="109"/>
        <v>-176947438.31592497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-176947438.31592497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-737280.99298302073</v>
      </c>
      <c r="L1399" s="444">
        <f t="shared" ca="1" si="109"/>
        <v>-177684719.30890799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-177684719.30890799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-740352.9971204499</v>
      </c>
      <c r="L1400" s="444">
        <f t="shared" ca="1" si="109"/>
        <v>-178425072.30602843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-178425072.30602843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-743437.80127511849</v>
      </c>
      <c r="L1401" s="444">
        <f t="shared" ca="1" si="109"/>
        <v>-179168510.10730353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-179168510.10730353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-746535.45878043142</v>
      </c>
      <c r="L1402" s="444">
        <f t="shared" ca="1" si="109"/>
        <v>-179915045.56608397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-179915045.56608397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-749646.02319201652</v>
      </c>
      <c r="L1403" s="444">
        <f t="shared" ca="1" si="109"/>
        <v>-180664691.58927599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-180664691.58927599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-752769.54828864988</v>
      </c>
      <c r="L1404" s="444">
        <f t="shared" ca="1" si="109"/>
        <v>-181417461.13756463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-181417461.13756463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-755906.08807318599</v>
      </c>
      <c r="L1405" s="444">
        <f t="shared" ca="1" si="109"/>
        <v>-182173367.22563782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-182173367.22563782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-759055.69677349087</v>
      </c>
      <c r="L1406" s="444">
        <f t="shared" ca="1" si="109"/>
        <v>-182932422.92241132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-182932422.92241132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-762218.42884338053</v>
      </c>
      <c r="L1407" s="444">
        <f t="shared" ca="1" si="109"/>
        <v>-183694641.3512547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-183694641.3512547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-765394.33896356123</v>
      </c>
      <c r="L1408" s="444">
        <f t="shared" ca="1" si="109"/>
        <v>-184460035.69021827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-184460035.69021827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-768583.48204257607</v>
      </c>
      <c r="L1409" s="444">
        <f t="shared" ca="1" si="109"/>
        <v>-185228619.17226085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-185228619.17226085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-771785.91321775352</v>
      </c>
      <c r="L1410" s="444">
        <f t="shared" ca="1" si="109"/>
        <v>-186000405.0854786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-186000405.0854786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-775001.6878561608</v>
      </c>
      <c r="L1411" s="444">
        <f t="shared" ca="1" si="109"/>
        <v>-186775406.77333477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-186775406.77333477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-778230.86155556154</v>
      </c>
      <c r="L1412" s="444">
        <f t="shared" ca="1" si="109"/>
        <v>-187553637.63489035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-187553637.63489035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-781473.49014537642</v>
      </c>
      <c r="L1413" s="444">
        <f t="shared" ca="1" si="109"/>
        <v>-188335111.12503573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-188335111.12503573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-784729.62968764885</v>
      </c>
      <c r="L1414" s="444">
        <f t="shared" ca="1" si="109"/>
        <v>-189119840.75472337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-189119840.75472337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-787999.33647801401</v>
      </c>
      <c r="L1415" s="444">
        <f t="shared" ca="1" si="109"/>
        <v>-189907840.09120139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-189907840.09120139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-791282.66704667243</v>
      </c>
      <c r="L1416" s="444">
        <f t="shared" ca="1" si="109"/>
        <v>-190699122.75824806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-190699122.75824806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-794579.67815936694</v>
      </c>
      <c r="L1417" s="444">
        <f t="shared" ca="1" si="109"/>
        <v>-191493702.43640742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-191493702.43640742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-797890.42681836418</v>
      </c>
      <c r="L1418" s="444">
        <f t="shared" ca="1" si="109"/>
        <v>-192291592.86322579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-192291592.86322579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-801214.97026344074</v>
      </c>
      <c r="L1419" s="444">
        <f t="shared" ca="1" si="109"/>
        <v>-193092807.83348924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-193092807.83348924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-804553.36597287178</v>
      </c>
      <c r="L1420" s="444">
        <f t="shared" ca="1" si="109"/>
        <v>-193897361.19946212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-193897361.19946212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-807905.67166442552</v>
      </c>
      <c r="L1421" s="444">
        <f t="shared" ca="1" si="109"/>
        <v>-194705266.87112653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-194705266.87112653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-811271.94529636053</v>
      </c>
      <c r="L1422" s="444">
        <f t="shared" ca="1" si="109"/>
        <v>-195516538.81642288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-195516538.81642288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-814652.24506842869</v>
      </c>
      <c r="L1423" s="444">
        <f t="shared" ca="1" si="109"/>
        <v>-196331191.06149131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-196331191.06149131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-818046.62942288048</v>
      </c>
      <c r="L1424" s="444">
        <f t="shared" ca="1" si="109"/>
        <v>-197149237.69091418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-197149237.69091418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-821455.15704547579</v>
      </c>
      <c r="L1425" s="444">
        <f t="shared" ca="1" si="109"/>
        <v>-197970692.84795967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-197970692.84795967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-824877.88686649862</v>
      </c>
      <c r="L1426" s="444">
        <f t="shared" ca="1" si="109"/>
        <v>-198795570.73482618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-198795570.73482618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-828314.8780617757</v>
      </c>
      <c r="L1427" s="444">
        <f t="shared" ca="1" si="109"/>
        <v>-199623885.61288795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-199623885.61288795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-831766.19005369977</v>
      </c>
      <c r="L1428" s="444">
        <f t="shared" ca="1" si="109"/>
        <v>-200455651.80294165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-200455651.80294165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-835231.88251225685</v>
      </c>
      <c r="L1429" s="444">
        <f t="shared" ca="1" si="109"/>
        <v>-201290883.68545392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-201290883.68545392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-838712.01535605802</v>
      </c>
      <c r="L1430" s="444">
        <f t="shared" ca="1" si="109"/>
        <v>-202129595.70080999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-202129595.70080999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-842206.64875337493</v>
      </c>
      <c r="L1431" s="444">
        <f t="shared" ca="1" si="109"/>
        <v>-202971802.34956336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-202971802.34956336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-845715.84312318068</v>
      </c>
      <c r="L1432" s="444">
        <f t="shared" ca="1" si="109"/>
        <v>-203817518.19268653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-203817518.19268653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-849239.6591361938</v>
      </c>
      <c r="L1433" s="444">
        <f t="shared" ca="1" si="109"/>
        <v>-204666757.85182273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-204666757.85182273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-852778.15771592804</v>
      </c>
      <c r="L1434" s="444">
        <f t="shared" ca="1" si="109"/>
        <v>-205519536.00953865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-205519536.00953865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-856331.40003974433</v>
      </c>
      <c r="L1435" s="444">
        <f t="shared" ca="1" si="109"/>
        <v>-206375867.40957838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-206375867.40957838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-859899.44753990986</v>
      </c>
      <c r="L1436" s="444">
        <f t="shared" ca="1" si="109"/>
        <v>-207235766.85711828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-207235766.85711828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-863482.36190465942</v>
      </c>
      <c r="L1437" s="444">
        <f t="shared" ca="1" si="109"/>
        <v>-208099249.21902293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-208099249.21902293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-867080.20507926214</v>
      </c>
      <c r="L1438" s="444">
        <f t="shared" ca="1" si="109"/>
        <v>-208966329.42410219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-208966329.42410219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-870693.03926709248</v>
      </c>
      <c r="L1439" s="444">
        <f t="shared" ca="1" si="109"/>
        <v>-209837022.46336928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-209837022.46336928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-874320.9269307052</v>
      </c>
      <c r="L1440" s="444">
        <f t="shared" ca="1" si="109"/>
        <v>-210711343.39029998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-210711343.39029998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-877963.93079291668</v>
      </c>
      <c r="L1441" s="444">
        <f t="shared" ca="1" si="109"/>
        <v>-211589307.3210929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-211589307.3210929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-881622.11383788695</v>
      </c>
      <c r="L1442" s="444">
        <f t="shared" ca="1" si="109"/>
        <v>-212470929.4349308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-212470929.4349308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-885295.53931221168</v>
      </c>
      <c r="L1443" s="444">
        <f t="shared" ca="1" si="109"/>
        <v>-213356224.97424302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-213356224.97424302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-888984.27072601253</v>
      </c>
      <c r="L1444" s="444">
        <f t="shared" ca="1" si="109"/>
        <v>-214245209.24496904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-214245209.24496904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-892688.37185403763</v>
      </c>
      <c r="L1445" s="444">
        <f t="shared" ca="1" si="109"/>
        <v>-215137897.61682308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-215137897.61682308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-896407.90673676273</v>
      </c>
      <c r="L1446" s="444">
        <f t="shared" ca="1" si="109"/>
        <v>-216034305.52355984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-216034305.52355984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-900142.93968149927</v>
      </c>
      <c r="L1447" s="444">
        <f t="shared" ca="1" si="109"/>
        <v>-216934448.46324134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-216934448.46324134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-903893.53526350553</v>
      </c>
      <c r="L1448" s="444">
        <f t="shared" ca="1" si="109"/>
        <v>-217838341.99850485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-217838341.99850485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-907659.75832710334</v>
      </c>
      <c r="L1449" s="444">
        <f t="shared" ca="1" si="109"/>
        <v>-218746001.75683194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-218746001.75683194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-911441.67398679967</v>
      </c>
      <c r="L1450" s="444">
        <f t="shared" ca="1" si="109"/>
        <v>-219657443.43081874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-219657443.43081874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-915239.34762841137</v>
      </c>
      <c r="L1451" s="444">
        <f t="shared" ca="1" si="109"/>
        <v>-220572682.77844715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-220572682.77844715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-919052.84491019649</v>
      </c>
      <c r="L1452" s="444">
        <f t="shared" ca="1" si="109"/>
        <v>-221491735.62335736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-221491735.62335736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-922882.23176398897</v>
      </c>
      <c r="L1453" s="444">
        <f t="shared" ca="1" si="109"/>
        <v>-222414617.85512134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-222414617.85512134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-926727.57439633901</v>
      </c>
      <c r="L1454" s="444">
        <f t="shared" ca="1" si="109"/>
        <v>-223341345.42951769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-223341345.42951769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-930588.93928965705</v>
      </c>
      <c r="L1455" s="444">
        <f t="shared" ca="1" si="109"/>
        <v>-224271934.36880735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-224271934.36880735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-934466.39320336387</v>
      </c>
      <c r="L1456" s="444">
        <f t="shared" ca="1" si="109"/>
        <v>-225206400.76201072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-225206400.76201072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-938360.00317504467</v>
      </c>
      <c r="L1457" s="444">
        <f t="shared" ca="1" si="109"/>
        <v>-226144760.76518577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-226144760.76518577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-942269.83652160724</v>
      </c>
      <c r="L1458" s="444">
        <f t="shared" ca="1" si="109"/>
        <v>-227087030.60170737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-227087030.60170737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-946195.96084044734</v>
      </c>
      <c r="L1459" s="444">
        <f t="shared" ca="1" si="109"/>
        <v>-228033226.5625478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-228033226.5625478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-950138.44401061581</v>
      </c>
      <c r="L1460" s="444">
        <f t="shared" ca="1" si="109"/>
        <v>-228983365.00655842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-228983365.00655842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-954097.35419399326</v>
      </c>
      <c r="L1461" s="444">
        <f t="shared" ca="1" si="109"/>
        <v>-229937462.3607524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-229937462.3607524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-958072.7598364685</v>
      </c>
      <c r="L1462" s="444">
        <f t="shared" ca="1" si="109"/>
        <v>-230895535.12058887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-230895535.12058887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-962064.72966912028</v>
      </c>
      <c r="L1463" s="444">
        <f t="shared" ca="1" si="109"/>
        <v>-231857599.85025799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-231857599.85025799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-966073.33270940825</v>
      </c>
      <c r="L1464" s="444">
        <f t="shared" ca="1" si="109"/>
        <v>-232823673.18296739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-232823673.18296739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-970098.63826236408</v>
      </c>
      <c r="L1465" s="444">
        <f t="shared" ca="1" si="109"/>
        <v>-233793771.82122976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-233793771.82122976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-974140.71592179069</v>
      </c>
      <c r="L1466" s="444">
        <f t="shared" ca="1" si="109"/>
        <v>-234767912.53715155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-234767912.53715155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-978199.63557146478</v>
      </c>
      <c r="L1467" s="444">
        <f t="shared" ca="1" si="109"/>
        <v>-235746112.172723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-235746112.172723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-982275.46738634584</v>
      </c>
      <c r="L1468" s="444">
        <f t="shared" ca="1" si="109"/>
        <v>-236728387.64010933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-236728387.64010933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-986368.28183378885</v>
      </c>
      <c r="L1469" s="444">
        <f t="shared" ca="1" si="109"/>
        <v>-237714755.92194313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-237714755.92194313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-990478.14967476309</v>
      </c>
      <c r="L1470" s="444">
        <f t="shared" ca="1" si="109"/>
        <v>-238705234.0716179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-238705234.0716179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-994605.14196507458</v>
      </c>
      <c r="L1471" s="444">
        <f t="shared" ca="1" si="109"/>
        <v>-239699839.21358296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-239699839.21358296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-998749.33005659562</v>
      </c>
      <c r="L1472" s="444">
        <f t="shared" ca="1" si="109"/>
        <v>-240698588.54363957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-240698588.54363957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-1002910.7855984981</v>
      </c>
      <c r="L1473" s="444">
        <f t="shared" ca="1" si="109"/>
        <v>-241701499.32923806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-241701499.32923806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-1007089.5805384918</v>
      </c>
      <c r="L1474" s="444">
        <f t="shared" ca="1" si="109"/>
        <v>-242708588.90977654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-242708588.90977654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-1011285.7871240689</v>
      </c>
      <c r="L1475" s="444">
        <f t="shared" ca="1" si="109"/>
        <v>-243719874.69690061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-243719874.69690061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-1015499.4779037524</v>
      </c>
      <c r="L1476" s="444">
        <f t="shared" ca="1" si="109"/>
        <v>-244735374.17480436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-244735374.17480436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-1019730.7257283515</v>
      </c>
      <c r="L1477" s="444">
        <f t="shared" ca="1" si="109"/>
        <v>-245755104.90053272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-245755104.90053272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-1023979.6037522197</v>
      </c>
      <c r="L1478" s="444">
        <f t="shared" ca="1" si="109"/>
        <v>-246779084.50428495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-246779084.50428495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-1028246.1854345206</v>
      </c>
      <c r="L1479" s="444">
        <f t="shared" ca="1" si="109"/>
        <v>-247807330.68971947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-247807330.68971947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-1032530.5445404979</v>
      </c>
      <c r="L1480" s="444">
        <f t="shared" ca="1" si="109"/>
        <v>-248839861.23425996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-248839861.23425996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-1036832.7551427499</v>
      </c>
      <c r="L1481" s="444">
        <f t="shared" ca="1" si="109"/>
        <v>-249876693.98940271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-249876693.98940271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-1041152.8916225114</v>
      </c>
      <c r="L1482" s="444">
        <f t="shared" ca="1" si="109"/>
        <v>-250917846.88102522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-250917846.88102522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-1045491.0286709385</v>
      </c>
      <c r="L1483" s="444">
        <f t="shared" ca="1" si="109"/>
        <v>-251963337.90969616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-251963337.90969616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-1049847.2412904007</v>
      </c>
      <c r="L1484" s="444">
        <f t="shared" ca="1" si="109"/>
        <v>-253013185.15098655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-253013185.15098655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-1054221.6047957772</v>
      </c>
      <c r="L1485" s="444">
        <f t="shared" ca="1" si="109"/>
        <v>-254067406.75578234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-254067406.75578234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-1058614.1948157595</v>
      </c>
      <c r="L1486" s="444">
        <f t="shared" ca="1" si="109"/>
        <v>-255126020.95059809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-255126020.95059809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-1063025.0872941588</v>
      </c>
      <c r="L1487" s="444">
        <f t="shared" ca="1" si="109"/>
        <v>-256189046.03789225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-256189046.03789225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-1067454.3584912177</v>
      </c>
      <c r="L1488" s="444">
        <f t="shared" ca="1" si="109"/>
        <v>-257256500.39638346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-257256500.39638346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-1071902.0849849312</v>
      </c>
      <c r="L1489" s="444">
        <f t="shared" ca="1" si="109"/>
        <v>-258328402.48136839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-258328402.48136839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-1076368.3436723682</v>
      </c>
      <c r="L1490" s="444">
        <f t="shared" ca="1" si="109"/>
        <v>-259404770.82504076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-259404770.82504076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-1080853.2117710032</v>
      </c>
      <c r="L1491" s="444">
        <f t="shared" ca="1" si="109"/>
        <v>-260485624.03681177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-260485624.03681177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-1085356.7668200489</v>
      </c>
      <c r="L1492" s="444">
        <f t="shared" ca="1" si="109"/>
        <v>-261570980.80363181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-261570980.80363181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-1089879.0866817993</v>
      </c>
      <c r="L1493" s="444">
        <f t="shared" ca="1" si="109"/>
        <v>-262660859.89031363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-262660859.89031363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-1094420.2495429735</v>
      </c>
      <c r="L1494" s="444">
        <f t="shared" ca="1" si="109"/>
        <v>-263755280.13985661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-263755280.13985661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-1098980.333916069</v>
      </c>
      <c r="L1495" s="444">
        <f t="shared" ca="1" si="109"/>
        <v>-264854260.47377267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-264854260.47377267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-1103559.4186407195</v>
      </c>
      <c r="L1496" s="444">
        <f t="shared" ca="1" si="109"/>
        <v>-265957819.89241341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-265957819.89241341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-1108157.5828850558</v>
      </c>
      <c r="L1497" s="444">
        <f t="shared" ca="1" si="109"/>
        <v>-267065977.47529846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-267065977.47529846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-1112774.906147077</v>
      </c>
      <c r="L1498" s="444">
        <f t="shared" ca="1" si="109"/>
        <v>-268178752.38144553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-268178752.38144553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-1117411.468256023</v>
      </c>
      <c r="L1499" s="444">
        <f t="shared" ca="1" si="109"/>
        <v>-269296163.84970152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-269296163.84970152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-1122067.3493737564</v>
      </c>
      <c r="L1500" s="444">
        <f t="shared" ca="1" si="109"/>
        <v>-270418231.19907528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-270418231.19907528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-1126742.629996147</v>
      </c>
      <c r="L1501" s="444">
        <f t="shared" ca="1" si="109"/>
        <v>-271544973.8290714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-271544973.8290714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-1131437.3909544642</v>
      </c>
      <c r="L1502" s="444">
        <f t="shared" ca="1" si="109"/>
        <v>-272676411.22002584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-272676411.22002584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-1136151.7134167743</v>
      </c>
      <c r="L1503" s="444">
        <f t="shared" ca="1" si="109"/>
        <v>-273812562.93344259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-273812562.93344259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-1140885.6788893442</v>
      </c>
      <c r="L1504" s="444">
        <f t="shared" ca="1" si="109"/>
        <v>-274953448.61233193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-274953448.61233193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-1145639.3692180496</v>
      </c>
      <c r="L1505" s="444">
        <f t="shared" ca="1" si="109"/>
        <v>-276099087.98154998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-276099087.98154998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-1150412.8665897916</v>
      </c>
      <c r="L1506" s="444">
        <f t="shared" ca="1" si="109"/>
        <v>-277249500.84813976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-277249500.84813976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-1155206.2535339156</v>
      </c>
      <c r="L1507" s="444">
        <f t="shared" ca="1" si="109"/>
        <v>-278404707.10167366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-278404707.10167366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-1160019.6129236403</v>
      </c>
      <c r="L1508" s="444">
        <f t="shared" ca="1" si="109"/>
        <v>-279564726.71459728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-279564726.71459728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-1164853.0279774887</v>
      </c>
      <c r="L1509" s="444">
        <f t="shared" ca="1" si="109"/>
        <v>-280729579.74257475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-280729579.74257475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-1169706.5822607281</v>
      </c>
      <c r="L1510" s="444">
        <f t="shared" ca="1" si="109"/>
        <v>-281899286.32483548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-281899286.32483548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-1174580.3596868145</v>
      </c>
      <c r="L1511" s="444">
        <f t="shared" ca="1" si="109"/>
        <v>-283073866.68452227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-283073866.68452227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-1179474.4445188427</v>
      </c>
      <c r="L1512" s="444">
        <f t="shared" ca="1" si="109"/>
        <v>-284253341.12904114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-284253341.12904114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-1184388.9213710048</v>
      </c>
      <c r="L1513" s="444">
        <f t="shared" ca="1" si="109"/>
        <v>-285437730.05041212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-285437730.05041212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-1189323.8752100505</v>
      </c>
      <c r="L1514" s="444">
        <f t="shared" ca="1" si="109"/>
        <v>-286627053.92562217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-286627053.92562217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-1194279.391356759</v>
      </c>
      <c r="L1515" s="444">
        <f t="shared" ca="1" si="109"/>
        <v>-287821333.31697893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-287821333.31697893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-1199255.5554874123</v>
      </c>
      <c r="L1516" s="444">
        <f t="shared" ca="1" si="109"/>
        <v>-289020588.87246633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-289020588.87246633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-1204252.4536352763</v>
      </c>
      <c r="L1517" s="444">
        <f t="shared" ca="1" si="109"/>
        <v>-290224841.3261016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-290224841.3261016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-1209270.17219209</v>
      </c>
      <c r="L1518" s="444">
        <f t="shared" ca="1" si="109"/>
        <v>-291434111.4982937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-291434111.4982937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-1214308.7979095571</v>
      </c>
      <c r="L1519" s="444">
        <f t="shared" ca="1" si="109"/>
        <v>-292648420.29620326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-292648420.29620326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-1219368.4179008468</v>
      </c>
      <c r="L1520" s="444">
        <f t="shared" ca="1" si="109"/>
        <v>-293867788.71410412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-293867788.71410412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-1224449.1196421005</v>
      </c>
      <c r="L1521" s="444">
        <f t="shared" ca="1" si="109"/>
        <v>-295092237.83374619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-295092237.83374619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-1229550.9909739424</v>
      </c>
      <c r="L1522" s="444">
        <f t="shared" ca="1" si="109"/>
        <v>-296321788.82472014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-296321788.82472014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-1234674.1201030007</v>
      </c>
      <c r="L1523" s="444">
        <f t="shared" ca="1" si="109"/>
        <v>-297556462.94482315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-297556462.94482315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-1239818.5956034297</v>
      </c>
      <c r="L1524" s="444">
        <f t="shared" ca="1" si="109"/>
        <v>-298796281.54042655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-298796281.54042655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-1244984.506418444</v>
      </c>
      <c r="L1525" s="444">
        <f t="shared" ca="1" si="109"/>
        <v>-300041266.04684502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-300041266.04684502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-1250171.9418618542</v>
      </c>
      <c r="L1526" s="444">
        <f t="shared" ca="1" si="109"/>
        <v>-301291437.98870689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-301291437.98870689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-1255380.9916196121</v>
      </c>
      <c r="L1527" s="444">
        <f t="shared" ca="1" si="109"/>
        <v>-302546818.98032647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-302546818.98032647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-1260611.7457513602</v>
      </c>
      <c r="L1528" s="444">
        <f t="shared" ca="1" si="109"/>
        <v>-303807430.72607785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-303807430.72607785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-1265864.2946919911</v>
      </c>
      <c r="L1529" s="444">
        <f t="shared" ca="1" si="109"/>
        <v>-305073295.02076983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-305073295.02076983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-1271138.7292532076</v>
      </c>
      <c r="L1530" s="444">
        <f t="shared" ca="1" si="109"/>
        <v>-306344433.75002307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-306344433.75002307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-1276435.1406250962</v>
      </c>
      <c r="L1531" s="444">
        <f t="shared" ca="1" si="109"/>
        <v>-307620868.89064819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-307620868.89064819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-1281753.6203777008</v>
      </c>
      <c r="L1532" s="444">
        <f t="shared" ca="1" si="109"/>
        <v>-308902622.51102591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-308902622.51102591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-1287094.260462608</v>
      </c>
      <c r="L1533" s="444">
        <f t="shared" ca="1" si="109"/>
        <v>-310189716.77148849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-310189716.77148849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-1292457.1532145354</v>
      </c>
      <c r="L1534" s="444">
        <f t="shared" ca="1" si="109"/>
        <v>-311482173.924703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-311482173.924703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-1297842.3913529292</v>
      </c>
      <c r="L1535" s="444">
        <f t="shared" ca="1" si="109"/>
        <v>-312780016.31605595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-312780016.31605595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-1303250.0679835666</v>
      </c>
      <c r="L1536" s="444">
        <f t="shared" ca="1" si="109"/>
        <v>-314083266.38403952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-314083266.38403952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-1308680.2766001646</v>
      </c>
      <c r="L1537" s="444">
        <f t="shared" ca="1" si="109"/>
        <v>-315391946.6606397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-315391946.6606397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-1314133.1110859988</v>
      </c>
      <c r="L1538" s="444">
        <f t="shared" ref="L1538:L1792" ca="1" si="114">I1538-J1538+K1538</f>
        <v>-316706079.77172571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-316706079.77172571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-1319608.6657155238</v>
      </c>
      <c r="L1539" s="444">
        <f t="shared" ca="1" si="114"/>
        <v>-318025688.43744123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-318025688.43744123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-1325107.0351560051</v>
      </c>
      <c r="L1540" s="444">
        <f t="shared" ca="1" si="114"/>
        <v>-319350795.47259724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-319350795.47259724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-1330628.3144691552</v>
      </c>
      <c r="L1541" s="444">
        <f t="shared" ca="1" si="114"/>
        <v>-320681423.7870664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-320681423.7870664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-1336172.5991127766</v>
      </c>
      <c r="L1542" s="444">
        <f t="shared" ca="1" si="114"/>
        <v>-322017596.38617915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-322017596.38617915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-1341739.9849424132</v>
      </c>
      <c r="L1543" s="444">
        <f t="shared" ca="1" si="114"/>
        <v>-323359336.37112159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-323359336.37112159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-1347330.5682130065</v>
      </c>
      <c r="L1544" s="444">
        <f t="shared" ca="1" si="114"/>
        <v>-324706666.93933457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-324706666.93933457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-1352944.4455805607</v>
      </c>
      <c r="L1545" s="444">
        <f t="shared" ca="1" si="114"/>
        <v>-326059611.38491511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-326059611.38491511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-1358581.7141038131</v>
      </c>
      <c r="L1546" s="444">
        <f t="shared" ca="1" si="114"/>
        <v>-327418193.09901893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-327418193.09901893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-1364242.4712459121</v>
      </c>
      <c r="L1547" s="444">
        <f t="shared" ca="1" si="114"/>
        <v>-328782435.57026482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-328782435.57026482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-1369926.8148761033</v>
      </c>
      <c r="L1548" s="444">
        <f t="shared" ca="1" si="114"/>
        <v>-330152362.3851409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-330152362.3851409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-1375634.8432714203</v>
      </c>
      <c r="L1549" s="444">
        <f t="shared" ca="1" si="114"/>
        <v>-331527997.22841233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-331527997.22841233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-1381366.6551183846</v>
      </c>
      <c r="L1550" s="444">
        <f t="shared" ca="1" si="114"/>
        <v>-332909363.88353074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-332909363.88353074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-1387122.3495147114</v>
      </c>
      <c r="L1551" s="444">
        <f t="shared" ca="1" si="114"/>
        <v>-334296486.23304546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-334296486.23304546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-1392902.0259710227</v>
      </c>
      <c r="L1552" s="444">
        <f t="shared" ca="1" si="114"/>
        <v>-335689388.25901645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-335689388.25901645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-1398705.7844125684</v>
      </c>
      <c r="L1553" s="444">
        <f t="shared" ca="1" si="114"/>
        <v>-337088094.04342902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-337088094.04342902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-1404533.7251809542</v>
      </c>
      <c r="L1554" s="444">
        <f t="shared" ca="1" si="114"/>
        <v>-338492627.76861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-338492627.76861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-1410385.949035875</v>
      </c>
      <c r="L1555" s="444">
        <f t="shared" ca="1" si="114"/>
        <v>-339903013.71764588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-339903013.71764588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-1416262.5571568578</v>
      </c>
      <c r="L1556" s="444">
        <f t="shared" ca="1" si="114"/>
        <v>-341319276.27480274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-341319276.27480274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-1422163.6511450114</v>
      </c>
      <c r="L1557" s="444">
        <f t="shared" ca="1" si="114"/>
        <v>-342741439.92594779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-342741439.92594779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-1428089.3330247824</v>
      </c>
      <c r="L1558" s="444">
        <f t="shared" ca="1" si="114"/>
        <v>-344169529.25897259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-344169529.25897259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-1434039.7052457191</v>
      </c>
      <c r="L1559" s="444">
        <f t="shared" ca="1" si="114"/>
        <v>-345603568.96421832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-345603568.96421832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-1440014.870684243</v>
      </c>
      <c r="L1560" s="444">
        <f t="shared" ca="1" si="114"/>
        <v>-347043583.83490258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-347043583.83490258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-1446014.9326454275</v>
      </c>
      <c r="L1561" s="444">
        <f t="shared" ca="1" si="114"/>
        <v>-348489598.76754802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-348489598.76754802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-1452039.9948647835</v>
      </c>
      <c r="L1562" s="444">
        <f t="shared" ca="1" si="114"/>
        <v>-349941638.76241279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-349941638.76241279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-1458090.1615100533</v>
      </c>
      <c r="L1563" s="444">
        <f t="shared" ca="1" si="114"/>
        <v>-351399728.92392284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-351399728.92392284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-1464165.5371830119</v>
      </c>
      <c r="L1564" s="444">
        <f t="shared" ca="1" si="114"/>
        <v>-352863894.46110582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-352863894.46110582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-1470266.2269212743</v>
      </c>
      <c r="L1565" s="444">
        <f t="shared" ca="1" si="114"/>
        <v>-354334160.68802708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-354334160.68802708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-1476392.3362001129</v>
      </c>
      <c r="L1566" s="444">
        <f t="shared" ca="1" si="114"/>
        <v>-355810553.0242272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-355810553.0242272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-1482543.97093428</v>
      </c>
      <c r="L1567" s="444">
        <f t="shared" ca="1" si="114"/>
        <v>-357293096.99516147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-357293096.99516147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-1488721.2374798395</v>
      </c>
      <c r="L1568" s="444">
        <f t="shared" ca="1" si="114"/>
        <v>-358781818.23264134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-358781818.23264134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-1494924.2426360056</v>
      </c>
      <c r="L1569" s="444">
        <f t="shared" ca="1" si="114"/>
        <v>-360276742.47527736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-360276742.47527736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-1501153.093646989</v>
      </c>
      <c r="L1570" s="444">
        <f t="shared" ca="1" si="114"/>
        <v>-361777895.56892437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-361777895.56892437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-1507407.8982038514</v>
      </c>
      <c r="L1571" s="444">
        <f t="shared" ca="1" si="114"/>
        <v>-363285303.46712822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-363285303.46712822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-1513688.7644463675</v>
      </c>
      <c r="L1572" s="444">
        <f t="shared" ca="1" si="114"/>
        <v>-364798992.23157459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-364798992.23157459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-1519995.8009648942</v>
      </c>
      <c r="L1573" s="444">
        <f t="shared" ca="1" si="114"/>
        <v>-366318988.03253949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-366318988.03253949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-1526329.1168022479</v>
      </c>
      <c r="L1574" s="444">
        <f t="shared" ca="1" si="114"/>
        <v>-367845317.14934176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-367845317.14934176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-1532688.8214555907</v>
      </c>
      <c r="L1575" s="444">
        <f t="shared" ca="1" si="114"/>
        <v>-369378005.97079736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-369378005.97079736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-1539075.0248783224</v>
      </c>
      <c r="L1576" s="444">
        <f t="shared" ca="1" si="114"/>
        <v>-370917080.99567568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-370917080.99567568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-1545487.8374819821</v>
      </c>
      <c r="L1577" s="444">
        <f t="shared" ca="1" si="114"/>
        <v>-372462568.83315766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-372462568.83315766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-1551927.3701381569</v>
      </c>
      <c r="L1578" s="444">
        <f t="shared" ca="1" si="114"/>
        <v>-374014496.20329583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-374014496.20329583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-1558393.7341803992</v>
      </c>
      <c r="L1579" s="444">
        <f t="shared" ca="1" si="114"/>
        <v>-375572889.93747622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-375572889.93747622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-1564887.0414061509</v>
      </c>
      <c r="L1580" s="444">
        <f t="shared" ca="1" si="114"/>
        <v>-377137776.97888237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-377137776.97888237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-1571407.4040786766</v>
      </c>
      <c r="L1581" s="444">
        <f t="shared" ca="1" si="114"/>
        <v>-378709184.38296103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-378709184.38296103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-1577954.9349290044</v>
      </c>
      <c r="L1582" s="444">
        <f t="shared" ca="1" si="114"/>
        <v>-380287139.31789005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-380287139.31789005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-1584529.7471578752</v>
      </c>
      <c r="L1583" s="444">
        <f t="shared" ca="1" si="114"/>
        <v>-381871669.06504792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-381871669.06504792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-1591131.9544376996</v>
      </c>
      <c r="L1584" s="444">
        <f t="shared" ca="1" si="114"/>
        <v>-383462801.01948559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-383462801.01948559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-1597761.6709145233</v>
      </c>
      <c r="L1585" s="444">
        <f t="shared" ca="1" si="114"/>
        <v>-385060562.69040012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-385060562.69040012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-1604419.0112100006</v>
      </c>
      <c r="L1586" s="444">
        <f t="shared" ca="1" si="114"/>
        <v>-386664981.70161015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-386664981.70161015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-1611104.0904233756</v>
      </c>
      <c r="L1587" s="444">
        <f t="shared" ca="1" si="114"/>
        <v>-388276085.79203355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-388276085.79203355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-1617817.0241334732</v>
      </c>
      <c r="L1588" s="444">
        <f t="shared" ca="1" si="114"/>
        <v>-389893902.816167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-389893902.816167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-1624557.9284006958</v>
      </c>
      <c r="L1589" s="444">
        <f t="shared" ca="1" si="114"/>
        <v>-391518460.74456769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-391518460.74456769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-1631326.9197690319</v>
      </c>
      <c r="L1590" s="444">
        <f t="shared" ca="1" si="114"/>
        <v>-393149787.66433674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-393149787.66433674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-1638124.1152680698</v>
      </c>
      <c r="L1591" s="444">
        <f t="shared" ca="1" si="114"/>
        <v>-394787911.77960479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-394787911.77960479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-1644949.6324150199</v>
      </c>
      <c r="L1592" s="444">
        <f t="shared" ca="1" si="114"/>
        <v>-396432861.41201979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-396432861.41201979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-1651803.5892167492</v>
      </c>
      <c r="L1593" s="444">
        <f t="shared" ca="1" si="114"/>
        <v>-398084665.00123656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-398084665.00123656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-1658686.1041718191</v>
      </c>
      <c r="L1594" s="444">
        <f t="shared" ca="1" si="114"/>
        <v>-399743351.10540837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-399743351.10540837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-1665597.2962725349</v>
      </c>
      <c r="L1595" s="444">
        <f t="shared" ca="1" si="114"/>
        <v>-401408948.40168089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-401408948.40168089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-1672537.2850070037</v>
      </c>
      <c r="L1596" s="444">
        <f t="shared" ca="1" si="114"/>
        <v>-403081485.68668789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-403081485.68668789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-1679506.1903611994</v>
      </c>
      <c r="L1597" s="444">
        <f t="shared" ca="1" si="114"/>
        <v>-404760991.87704909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-404760991.87704909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-1686504.1328210379</v>
      </c>
      <c r="L1598" s="444">
        <f t="shared" ca="1" si="114"/>
        <v>-406447496.00987011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-406447496.00987011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-1693531.2333744587</v>
      </c>
      <c r="L1599" s="444">
        <f t="shared" ca="1" si="114"/>
        <v>-408141027.24324459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-408141027.24324459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-1700587.6135135191</v>
      </c>
      <c r="L1600" s="444">
        <f t="shared" ca="1" si="114"/>
        <v>-409841614.85675812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-409841614.85675812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-1707673.3952364922</v>
      </c>
      <c r="L1601" s="444">
        <f t="shared" ca="1" si="114"/>
        <v>-411549288.25199461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-411549288.25199461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-1714788.7010499774</v>
      </c>
      <c r="L1602" s="444">
        <f t="shared" ca="1" si="114"/>
        <v>-413264076.95304459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-413264076.95304459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-1721933.6539710192</v>
      </c>
      <c r="L1603" s="444">
        <f t="shared" ca="1" si="114"/>
        <v>-414986010.60701561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-414986010.60701561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-1729108.3775292316</v>
      </c>
      <c r="L1604" s="444">
        <f t="shared" ca="1" si="114"/>
        <v>-416715118.98454481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-416715118.98454481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-1736312.9957689366</v>
      </c>
      <c r="L1605" s="444">
        <f t="shared" ca="1" si="114"/>
        <v>-418451431.98031378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-418451431.98031378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-1743547.6332513073</v>
      </c>
      <c r="L1606" s="444">
        <f t="shared" ca="1" si="114"/>
        <v>-420194979.61356509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-420194979.61356509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-1750812.4150565211</v>
      </c>
      <c r="L1607" s="444">
        <f t="shared" ca="1" si="114"/>
        <v>-421945792.02862161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-421945792.02862161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-1758107.4667859233</v>
      </c>
      <c r="L1608" s="444">
        <f t="shared" ca="1" si="114"/>
        <v>-423703899.49540752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-423703899.49540752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-1765432.9145641977</v>
      </c>
      <c r="L1609" s="444">
        <f t="shared" ca="1" si="114"/>
        <v>-425469332.40997171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-425469332.40997171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-1772788.8850415489</v>
      </c>
      <c r="L1610" s="444">
        <f t="shared" ca="1" si="114"/>
        <v>-427242121.29501325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-427242121.29501325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-1780175.5053958886</v>
      </c>
      <c r="L1611" s="444">
        <f t="shared" ca="1" si="114"/>
        <v>-429022296.80040914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-429022296.80040914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-1787592.9033350381</v>
      </c>
      <c r="L1612" s="444">
        <f t="shared" ca="1" si="114"/>
        <v>-430809889.70374417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-430809889.70374417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-1795041.2070989341</v>
      </c>
      <c r="L1613" s="444">
        <f t="shared" ca="1" si="114"/>
        <v>-432604930.91084313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-432604930.91084313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-1802520.5454618463</v>
      </c>
      <c r="L1614" s="444">
        <f t="shared" ca="1" si="114"/>
        <v>-434407451.45630497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-434407451.45630497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-1810031.047734604</v>
      </c>
      <c r="L1615" s="444">
        <f t="shared" ca="1" si="114"/>
        <v>-436217482.50403959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-436217482.50403959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-1817572.8437668318</v>
      </c>
      <c r="L1616" s="444">
        <f t="shared" ca="1" si="114"/>
        <v>-438035055.34780639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-438035055.34780639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-1825146.0639491933</v>
      </c>
      <c r="L1617" s="444">
        <f t="shared" ca="1" si="114"/>
        <v>-439860201.41175556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-439860201.41175556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-1832750.8392156481</v>
      </c>
      <c r="L1618" s="444">
        <f t="shared" ca="1" si="114"/>
        <v>-441692952.2509712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-441692952.2509712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-1840387.3010457132</v>
      </c>
      <c r="L1619" s="444">
        <f t="shared" ca="1" si="114"/>
        <v>-443533339.55201691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-443533339.55201691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-1848055.581466737</v>
      </c>
      <c r="L1620" s="444">
        <f t="shared" ca="1" si="114"/>
        <v>-445381395.13348365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-445381395.13348365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-1855755.8130561819</v>
      </c>
      <c r="L1621" s="444">
        <f t="shared" ca="1" si="114"/>
        <v>-447237150.94653982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-447237150.94653982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-1863488.1289439159</v>
      </c>
      <c r="L1622" s="444">
        <f t="shared" ca="1" si="114"/>
        <v>-449100639.07548374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-449100639.07548374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-1871252.6628145156</v>
      </c>
      <c r="L1623" s="444">
        <f t="shared" ca="1" si="114"/>
        <v>-450971891.73829824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-450971891.73829824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-1879049.5489095757</v>
      </c>
      <c r="L1624" s="444">
        <f t="shared" ca="1" si="114"/>
        <v>-452850941.28720784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-452850941.28720784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-1886878.9220300326</v>
      </c>
      <c r="L1625" s="444">
        <f t="shared" ca="1" si="114"/>
        <v>-454737820.20923787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-454737820.20923787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-1894740.9175384911</v>
      </c>
      <c r="L1626" s="444">
        <f t="shared" ca="1" si="114"/>
        <v>-456632561.12677634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-456632561.12677634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-1902635.6713615677</v>
      </c>
      <c r="L1627" s="444">
        <f t="shared" ca="1" si="114"/>
        <v>-458535196.7981379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-458535196.7981379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-1910563.3199922412</v>
      </c>
      <c r="L1628" s="444">
        <f t="shared" ca="1" si="114"/>
        <v>-460445760.11813015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-460445760.11813015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-1918524.0004922089</v>
      </c>
      <c r="L1629" s="444">
        <f t="shared" ca="1" si="114"/>
        <v>-462364284.11862236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-462364284.11862236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-1926517.8504942597</v>
      </c>
      <c r="L1630" s="444">
        <f t="shared" ca="1" si="114"/>
        <v>-464290801.96911663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-464290801.96911663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-1934545.0082046522</v>
      </c>
      <c r="L1631" s="444">
        <f t="shared" ca="1" si="114"/>
        <v>-466225346.97732127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-466225346.97732127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-1942605.6124055053</v>
      </c>
      <c r="L1632" s="444">
        <f t="shared" ca="1" si="114"/>
        <v>-468167952.58972675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-468167952.58972675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-1950699.8024571948</v>
      </c>
      <c r="L1633" s="444">
        <f t="shared" ca="1" si="114"/>
        <v>-470118652.39218396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-470118652.39218396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-1958827.7183007665</v>
      </c>
      <c r="L1634" s="444">
        <f t="shared" ca="1" si="114"/>
        <v>-472077480.11048472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-472077480.11048472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-1966989.5004603527</v>
      </c>
      <c r="L1635" s="444">
        <f t="shared" ca="1" si="114"/>
        <v>-474044469.61094505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-474044469.61094505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-1975185.2900456043</v>
      </c>
      <c r="L1636" s="444">
        <f t="shared" ca="1" si="114"/>
        <v>-476019654.90099066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-476019654.90099066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-1983415.2287541276</v>
      </c>
      <c r="L1637" s="444">
        <f t="shared" ca="1" si="114"/>
        <v>-478003070.12974477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-478003070.12974477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-1991679.4588739364</v>
      </c>
      <c r="L1638" s="444">
        <f t="shared" ca="1" si="114"/>
        <v>-479994749.5886187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-479994749.5886187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-1999978.1232859115</v>
      </c>
      <c r="L1639" s="444">
        <f t="shared" ca="1" si="114"/>
        <v>-481994727.71190459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-481994727.71190459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-2008311.365466269</v>
      </c>
      <c r="L1640" s="444">
        <f t="shared" ca="1" si="114"/>
        <v>-484003039.07737088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-484003039.07737088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-2016679.3294890453</v>
      </c>
      <c r="L1641" s="444">
        <f t="shared" ca="1" si="114"/>
        <v>-486019718.40685993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-486019718.40685993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-2025082.1600285831</v>
      </c>
      <c r="L1642" s="444">
        <f t="shared" ca="1" si="114"/>
        <v>-488044800.56688851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-488044800.56688851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-2033520.0023620357</v>
      </c>
      <c r="L1643" s="444">
        <f t="shared" ca="1" si="114"/>
        <v>-490078320.56925052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-490078320.56925052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-2041993.002371877</v>
      </c>
      <c r="L1644" s="444">
        <f t="shared" ca="1" si="114"/>
        <v>-492120313.57162237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-492120313.57162237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-2050501.3065484266</v>
      </c>
      <c r="L1645" s="444">
        <f t="shared" ca="1" si="114"/>
        <v>-494170814.87817079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-494170814.87817079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-2059045.0619923782</v>
      </c>
      <c r="L1646" s="444">
        <f t="shared" ca="1" si="114"/>
        <v>-496229859.9401632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-496229859.9401632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-2067624.4164173466</v>
      </c>
      <c r="L1647" s="444">
        <f t="shared" ca="1" si="114"/>
        <v>-498297484.35658056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-498297484.35658056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-2076239.518152419</v>
      </c>
      <c r="L1648" s="444">
        <f t="shared" ca="1" si="114"/>
        <v>-500373723.87473297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-500373723.87473297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-2084890.5161447206</v>
      </c>
      <c r="L1649" s="444">
        <f t="shared" ca="1" si="114"/>
        <v>-502458614.39087766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-502458614.39087766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-2093577.5599619902</v>
      </c>
      <c r="L1650" s="444">
        <f t="shared" ca="1" si="114"/>
        <v>-504552191.95083964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-504552191.95083964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-2102300.7997951652</v>
      </c>
      <c r="L1651" s="444">
        <f t="shared" ca="1" si="114"/>
        <v>-506654492.75063479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-506654492.75063479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-2111060.3864609781</v>
      </c>
      <c r="L1652" s="444">
        <f t="shared" ca="1" si="114"/>
        <v>-508765553.13709575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-508765553.13709575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-2119856.471404566</v>
      </c>
      <c r="L1653" s="444">
        <f t="shared" ca="1" si="114"/>
        <v>-510885409.6085003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-510885409.6085003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-2128689.2067020843</v>
      </c>
      <c r="L1654" s="444">
        <f t="shared" ca="1" si="114"/>
        <v>-513014098.81520241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-513014098.81520241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-2137558.7450633436</v>
      </c>
      <c r="L1655" s="444">
        <f t="shared" ca="1" si="114"/>
        <v>-515151657.56026578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-515151657.56026578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-2146465.2398344409</v>
      </c>
      <c r="L1656" s="444">
        <f t="shared" ca="1" si="114"/>
        <v>-517298122.80010021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-517298122.80010021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-2155408.8450004179</v>
      </c>
      <c r="L1657" s="444">
        <f t="shared" ca="1" si="114"/>
        <v>-519453531.64510065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-519453531.64510065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-2164389.7151879193</v>
      </c>
      <c r="L1658" s="444">
        <f t="shared" ca="1" si="114"/>
        <v>-521617921.36028856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-521617921.36028856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-2173408.005667869</v>
      </c>
      <c r="L1659" s="444">
        <f t="shared" ca="1" si="114"/>
        <v>-523791329.36595643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-523791329.36595643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-2182463.8723581517</v>
      </c>
      <c r="L1660" s="444">
        <f t="shared" ca="1" si="114"/>
        <v>-525973793.23831457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-525973793.23831457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-2191557.4718263107</v>
      </c>
      <c r="L1661" s="444">
        <f t="shared" ca="1" si="114"/>
        <v>-528165350.71014088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-528165350.71014088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-2200688.9612922538</v>
      </c>
      <c r="L1662" s="444">
        <f t="shared" ca="1" si="114"/>
        <v>-530366039.67143315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-530366039.67143315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-2209858.4986309716</v>
      </c>
      <c r="L1663" s="444">
        <f t="shared" ca="1" si="114"/>
        <v>-532575898.17006415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-532575898.17006415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-2219066.2423752677</v>
      </c>
      <c r="L1664" s="444">
        <f t="shared" ca="1" si="114"/>
        <v>-534794964.41243941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-534794964.41243941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-2228312.3517184975</v>
      </c>
      <c r="L1665" s="444">
        <f t="shared" ca="1" si="114"/>
        <v>-537023276.76415789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-537023276.76415789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-2237596.9865173246</v>
      </c>
      <c r="L1666" s="444">
        <f t="shared" ca="1" si="114"/>
        <v>-539260873.7506752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-539260873.7506752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-2246920.30729448</v>
      </c>
      <c r="L1667" s="444">
        <f t="shared" ca="1" si="114"/>
        <v>-541507794.05796969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-541507794.05796969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-2256282.4752415405</v>
      </c>
      <c r="L1668" s="444">
        <f t="shared" ca="1" si="114"/>
        <v>-543764076.53321123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-543764076.53321123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-2265683.6522217132</v>
      </c>
      <c r="L1669" s="444">
        <f t="shared" ca="1" si="114"/>
        <v>-546029760.18543291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-546029760.18543291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-2275124.0007726373</v>
      </c>
      <c r="L1670" s="444">
        <f t="shared" ca="1" si="114"/>
        <v>-548304884.18620551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-548304884.18620551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-2284603.6841091895</v>
      </c>
      <c r="L1671" s="444">
        <f t="shared" ca="1" si="114"/>
        <v>-550589487.87031472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-550589487.87031472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-2294122.8661263115</v>
      </c>
      <c r="L1672" s="444">
        <f t="shared" ca="1" si="114"/>
        <v>-552883610.73644102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-552883610.73644102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-2303681.7114018374</v>
      </c>
      <c r="L1673" s="444">
        <f t="shared" ca="1" si="114"/>
        <v>-555187292.44784284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-555187292.44784284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-2313280.3851993452</v>
      </c>
      <c r="L1674" s="444">
        <f t="shared" ca="1" si="114"/>
        <v>-557500572.83304214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-557500572.83304214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-2322919.0534710088</v>
      </c>
      <c r="L1675" s="444">
        <f t="shared" ca="1" si="114"/>
        <v>-559823491.88651311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-559823491.88651311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-2332597.8828604715</v>
      </c>
      <c r="L1676" s="444">
        <f t="shared" ca="1" si="114"/>
        <v>-562156089.76937354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-562156089.76937354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-2342317.0407057232</v>
      </c>
      <c r="L1677" s="444">
        <f t="shared" ca="1" si="114"/>
        <v>-564498406.81007922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-564498406.81007922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-2352076.6950419969</v>
      </c>
      <c r="L1678" s="444">
        <f t="shared" ca="1" si="114"/>
        <v>-566850483.50512123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-566850483.50512123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-2361877.0146046719</v>
      </c>
      <c r="L1679" s="444">
        <f t="shared" ca="1" si="114"/>
        <v>-569212360.51972592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-569212360.51972592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-2371718.1688321913</v>
      </c>
      <c r="L1680" s="444">
        <f t="shared" ca="1" si="114"/>
        <v>-571584078.6885581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-571584078.6885581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-2381600.327868992</v>
      </c>
      <c r="L1681" s="444">
        <f t="shared" ca="1" si="114"/>
        <v>-573965679.01642704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-573965679.01642704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-2391523.6625684458</v>
      </c>
      <c r="L1682" s="444">
        <f t="shared" ca="1" si="114"/>
        <v>-576357202.67899549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-576357202.67899549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-2401488.3444958143</v>
      </c>
      <c r="L1683" s="444">
        <f t="shared" ca="1" si="114"/>
        <v>-578758691.02349126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-578758691.02349126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-2411494.5459312135</v>
      </c>
      <c r="L1684" s="444">
        <f t="shared" ca="1" si="114"/>
        <v>-581170185.56942248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-581170185.56942248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-2421542.4398725936</v>
      </c>
      <c r="L1685" s="444">
        <f t="shared" ca="1" si="114"/>
        <v>-583591728.00929511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-583591728.00929511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-2431632.2000387297</v>
      </c>
      <c r="L1686" s="444">
        <f t="shared" ca="1" si="114"/>
        <v>-586023360.20933378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-586023360.20933378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-2441764.0008722241</v>
      </c>
      <c r="L1687" s="444">
        <f t="shared" ca="1" si="114"/>
        <v>-588465124.21020603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-588465124.21020603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-2451938.0175425252</v>
      </c>
      <c r="L1688" s="444">
        <f t="shared" ca="1" si="114"/>
        <v>-590917062.22774851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-590917062.22774851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-2462154.4259489523</v>
      </c>
      <c r="L1689" s="444">
        <f t="shared" ca="1" si="114"/>
        <v>-593379216.65369749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-593379216.65369749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-2472413.4027237394</v>
      </c>
      <c r="L1690" s="444">
        <f t="shared" ca="1" si="114"/>
        <v>-595851630.05642128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-595851630.05642128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-2482715.1252350886</v>
      </c>
      <c r="L1691" s="444">
        <f t="shared" ca="1" si="114"/>
        <v>-598334345.18165636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-598334345.18165636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-2493059.7715902347</v>
      </c>
      <c r="L1692" s="444">
        <f t="shared" ca="1" si="114"/>
        <v>-600827404.95324659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-600827404.95324659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-2503447.5206385273</v>
      </c>
      <c r="L1693" s="444">
        <f t="shared" ca="1" si="114"/>
        <v>-603330852.47388518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-603330852.47388518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-2513878.5519745215</v>
      </c>
      <c r="L1694" s="444">
        <f t="shared" ca="1" si="114"/>
        <v>-605844731.02585971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-605844731.02585971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-2524353.0459410823</v>
      </c>
      <c r="L1695" s="444">
        <f t="shared" ca="1" si="114"/>
        <v>-608369084.07180083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-608369084.07180083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-2534871.1836325033</v>
      </c>
      <c r="L1696" s="444">
        <f t="shared" ca="1" si="114"/>
        <v>-610903955.25543332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-610903955.25543332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-2545433.1468976387</v>
      </c>
      <c r="L1697" s="444">
        <f t="shared" ca="1" si="114"/>
        <v>-613449388.40233099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-613449388.40233099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-2556039.1183430459</v>
      </c>
      <c r="L1698" s="444">
        <f t="shared" ca="1" si="114"/>
        <v>-616005427.52067399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-616005427.52067399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-2566689.2813361418</v>
      </c>
      <c r="L1699" s="444">
        <f t="shared" ca="1" si="114"/>
        <v>-618572116.80201018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-618572116.80201018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-2577383.8200083757</v>
      </c>
      <c r="L1700" s="444">
        <f t="shared" ca="1" si="114"/>
        <v>-621149500.62201858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-621149500.62201858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-2588122.9192584106</v>
      </c>
      <c r="L1701" s="444">
        <f t="shared" ca="1" si="114"/>
        <v>-623737623.54127693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-623737623.54127693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-2598906.7647553207</v>
      </c>
      <c r="L1702" s="444">
        <f t="shared" ca="1" si="114"/>
        <v>-626336530.3060323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-626336530.3060323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-2609735.5429418012</v>
      </c>
      <c r="L1703" s="444">
        <f t="shared" ca="1" si="114"/>
        <v>-628946265.84897411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-628946265.84897411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-2620609.4410373922</v>
      </c>
      <c r="L1704" s="444">
        <f t="shared" ca="1" si="114"/>
        <v>-631566875.29001153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-631566875.29001153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-2631528.6470417148</v>
      </c>
      <c r="L1705" s="444">
        <f t="shared" ca="1" si="114"/>
        <v>-634198403.9370532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-634198403.9370532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-2642493.3497377215</v>
      </c>
      <c r="L1706" s="444">
        <f t="shared" ca="1" si="114"/>
        <v>-636840897.28679097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-636840897.28679097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-2653503.7386949621</v>
      </c>
      <c r="L1707" s="444">
        <f t="shared" ca="1" si="114"/>
        <v>-639494401.02548587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-639494401.02548587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-2664560.0042728577</v>
      </c>
      <c r="L1708" s="444">
        <f t="shared" ca="1" si="114"/>
        <v>-642158961.02975869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-642158961.02975869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-2675662.3376239943</v>
      </c>
      <c r="L1709" s="444">
        <f t="shared" ca="1" si="114"/>
        <v>-644834623.36738265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-644834623.36738265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-2686810.9306974276</v>
      </c>
      <c r="L1710" s="444">
        <f t="shared" ca="1" si="114"/>
        <v>-647521434.29808009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-647521434.29808009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-2698005.9762420002</v>
      </c>
      <c r="L1711" s="444">
        <f t="shared" ca="1" si="114"/>
        <v>-650219440.27432203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-650219440.27432203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-2709247.667809675</v>
      </c>
      <c r="L1712" s="444">
        <f t="shared" ca="1" si="114"/>
        <v>-652928687.94213176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-652928687.94213176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-2720536.1997588822</v>
      </c>
      <c r="L1713" s="444">
        <f t="shared" ca="1" si="114"/>
        <v>-655649224.14189065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-655649224.14189065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-2731871.7672578776</v>
      </c>
      <c r="L1714" s="444">
        <f t="shared" ca="1" si="114"/>
        <v>-658381095.90914857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-658381095.90914857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-2743254.5662881192</v>
      </c>
      <c r="L1715" s="444">
        <f t="shared" ca="1" si="114"/>
        <v>-661124350.47543669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-661124350.47543669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-2754684.793647653</v>
      </c>
      <c r="L1716" s="444">
        <f t="shared" ca="1" si="114"/>
        <v>-663879035.26908433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-663879035.26908433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-2766162.6469545178</v>
      </c>
      <c r="L1717" s="444">
        <f t="shared" ca="1" si="114"/>
        <v>-666645197.91603887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-666645197.91603887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-2777688.3246501619</v>
      </c>
      <c r="L1718" s="444">
        <f t="shared" ca="1" si="114"/>
        <v>-669422886.24068904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-669422886.24068904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-2789262.0260028709</v>
      </c>
      <c r="L1719" s="444">
        <f t="shared" ca="1" si="114"/>
        <v>-672212148.26669192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-672212148.26669192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-2800883.9511112161</v>
      </c>
      <c r="L1720" s="444">
        <f t="shared" ca="1" si="114"/>
        <v>-675013032.21780312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-675013032.21780312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-2812554.3009075131</v>
      </c>
      <c r="L1721" s="444">
        <f t="shared" ca="1" si="114"/>
        <v>-677825586.51871061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-677825586.51871061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-2824273.2771612941</v>
      </c>
      <c r="L1722" s="444">
        <f t="shared" ca="1" si="114"/>
        <v>-680649859.79587185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-680649859.79587185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-2836041.0824827994</v>
      </c>
      <c r="L1723" s="444">
        <f t="shared" ca="1" si="114"/>
        <v>-683485900.87835467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-683485900.87835467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-2847857.9203264778</v>
      </c>
      <c r="L1724" s="444">
        <f t="shared" ca="1" si="114"/>
        <v>-686333758.79868114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-686333758.79868114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-2859723.9949945048</v>
      </c>
      <c r="L1725" s="444">
        <f t="shared" ca="1" si="114"/>
        <v>-689193482.79367566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-689193482.79367566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-2871639.5116403154</v>
      </c>
      <c r="L1726" s="444">
        <f t="shared" ca="1" si="114"/>
        <v>-692065122.30531597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-692065122.30531597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-2883604.6762721497</v>
      </c>
      <c r="L1727" s="444">
        <f t="shared" ca="1" si="114"/>
        <v>-694948726.98158813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-694948726.98158813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-2895619.695756617</v>
      </c>
      <c r="L1728" s="444">
        <f t="shared" ca="1" si="114"/>
        <v>-697844346.6773448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-697844346.6773448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-2907684.7778222701</v>
      </c>
      <c r="L1729" s="444">
        <f t="shared" ca="1" si="114"/>
        <v>-700752031.45516706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-700752031.45516706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-2919800.1310631959</v>
      </c>
      <c r="L1730" s="444">
        <f t="shared" ca="1" si="114"/>
        <v>-703671831.58623028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-703671831.58623028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-2931965.9649426262</v>
      </c>
      <c r="L1731" s="444">
        <f t="shared" ca="1" si="114"/>
        <v>-706603797.55117285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-706603797.55117285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-2944182.4897965537</v>
      </c>
      <c r="L1732" s="444">
        <f t="shared" ca="1" si="114"/>
        <v>-709547980.04096937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-709547980.04096937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-2956449.9168373724</v>
      </c>
      <c r="L1733" s="444">
        <f t="shared" ca="1" si="114"/>
        <v>-712504429.95780671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-712504429.95780671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-2968768.4581575277</v>
      </c>
      <c r="L1734" s="444">
        <f t="shared" ca="1" si="114"/>
        <v>-715473198.41596425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-715473198.41596425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-2981138.3267331845</v>
      </c>
      <c r="L1735" s="444">
        <f t="shared" ca="1" si="114"/>
        <v>-718454336.74269748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-718454336.74269748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-2993559.736427906</v>
      </c>
      <c r="L1736" s="444">
        <f t="shared" ca="1" si="114"/>
        <v>-721447896.47912538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-721447896.47912538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-3006032.9019963555</v>
      </c>
      <c r="L1737" s="444">
        <f t="shared" ca="1" si="114"/>
        <v>-724453929.38112175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-724453929.38112175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-3018558.0390880071</v>
      </c>
      <c r="L1738" s="444">
        <f t="shared" ca="1" si="114"/>
        <v>-727472487.42020977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-727472487.42020977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-3031135.3642508741</v>
      </c>
      <c r="L1739" s="444">
        <f t="shared" ca="1" si="114"/>
        <v>-730503622.78446066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-730503622.78446066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-3043765.0949352528</v>
      </c>
      <c r="L1740" s="444">
        <f t="shared" ca="1" si="114"/>
        <v>-733547387.87939596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-733547387.87939596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-3056447.4494974832</v>
      </c>
      <c r="L1741" s="444">
        <f t="shared" ca="1" si="114"/>
        <v>-736603835.32889342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-736603835.32889342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-3069182.6472037225</v>
      </c>
      <c r="L1742" s="444">
        <f t="shared" ca="1" si="114"/>
        <v>-739673017.97609711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-739673017.97609711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-3081970.908233738</v>
      </c>
      <c r="L1743" s="444">
        <f t="shared" ca="1" si="114"/>
        <v>-742754988.88433087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-742754988.88433087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-3094812.4536847118</v>
      </c>
      <c r="L1744" s="444">
        <f t="shared" ca="1" si="114"/>
        <v>-745849801.33801556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-745849801.33801556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-3107707.5055750646</v>
      </c>
      <c r="L1745" s="444">
        <f t="shared" ca="1" si="114"/>
        <v>-748957508.84359062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-748957508.84359062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-3120656.2868482941</v>
      </c>
      <c r="L1746" s="444">
        <f t="shared" ca="1" si="114"/>
        <v>-752078165.13043892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-752078165.13043892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-3133659.0213768287</v>
      </c>
      <c r="L1747" s="444">
        <f t="shared" ca="1" si="114"/>
        <v>-755211824.15181577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-755211824.15181577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-3146715.9339658991</v>
      </c>
      <c r="L1748" s="444">
        <f t="shared" ca="1" si="114"/>
        <v>-758358540.08578169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-758358540.08578169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-3159827.2503574239</v>
      </c>
      <c r="L1749" s="444">
        <f t="shared" ca="1" si="114"/>
        <v>-761518367.33613908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-761518367.33613908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-3172993.197233913</v>
      </c>
      <c r="L1750" s="444">
        <f t="shared" ca="1" si="114"/>
        <v>-764691360.533373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-764691360.533373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-3186214.0022223876</v>
      </c>
      <c r="L1751" s="444">
        <f t="shared" ca="1" si="114"/>
        <v>-767877574.53559542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-767877574.53559542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-3199489.8938983143</v>
      </c>
      <c r="L1752" s="444">
        <f t="shared" ca="1" si="114"/>
        <v>-771077064.42949378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-771077064.42949378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-3212821.1017895574</v>
      </c>
      <c r="L1753" s="444">
        <f t="shared" ca="1" si="114"/>
        <v>-774289885.53128338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-774289885.53128338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-3226207.8563803472</v>
      </c>
      <c r="L1754" s="444">
        <f t="shared" ca="1" si="114"/>
        <v>-777516093.38766372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-777516093.38766372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-3239650.3891152656</v>
      </c>
      <c r="L1755" s="444">
        <f t="shared" ca="1" si="114"/>
        <v>-780755743.77677894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-780755743.77677894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-3253148.9324032455</v>
      </c>
      <c r="L1756" s="444">
        <f t="shared" ca="1" si="114"/>
        <v>-784008892.70918214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-784008892.70918214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-3266703.7196215922</v>
      </c>
      <c r="L1757" s="444">
        <f t="shared" ca="1" si="114"/>
        <v>-787275596.42880368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-787275596.42880368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-3280314.9851200152</v>
      </c>
      <c r="L1758" s="444">
        <f t="shared" ca="1" si="114"/>
        <v>-790555911.41392374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-790555911.41392374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-3293982.9642246822</v>
      </c>
      <c r="L1759" s="444">
        <f t="shared" ca="1" si="114"/>
        <v>-793849894.37814844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-793849894.37814844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-3307707.8932422851</v>
      </c>
      <c r="L1760" s="444">
        <f t="shared" ca="1" si="114"/>
        <v>-797157602.27139068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-797157602.27139068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-3321490.0094641279</v>
      </c>
      <c r="L1761" s="444">
        <f t="shared" ca="1" si="114"/>
        <v>-800479092.28085482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-800479092.28085482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-3335329.5511702285</v>
      </c>
      <c r="L1762" s="444">
        <f t="shared" ca="1" si="114"/>
        <v>-803814421.83202505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-803814421.83202505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-3349226.7576334379</v>
      </c>
      <c r="L1763" s="444">
        <f t="shared" ca="1" si="114"/>
        <v>-807163648.5896585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-807163648.5896585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-3363181.8691235771</v>
      </c>
      <c r="L1764" s="444">
        <f t="shared" ca="1" si="114"/>
        <v>-810526830.45878208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-810526830.45878208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-3377195.1269115917</v>
      </c>
      <c r="L1765" s="444">
        <f t="shared" ca="1" si="114"/>
        <v>-813904025.58569372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-813904025.58569372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-3391266.7732737237</v>
      </c>
      <c r="L1766" s="444">
        <f t="shared" ca="1" si="114"/>
        <v>-817295292.35896742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-817295292.35896742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-3405397.0514956973</v>
      </c>
      <c r="L1767" s="444">
        <f t="shared" ca="1" si="114"/>
        <v>-820700689.41046309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-820700689.41046309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-3419586.2058769297</v>
      </c>
      <c r="L1768" s="444">
        <f t="shared" ca="1" si="114"/>
        <v>-824120275.61634004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-824120275.61634004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-3433834.4817347503</v>
      </c>
      <c r="L1769" s="444">
        <f t="shared" ca="1" si="114"/>
        <v>-827554110.09807479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-827554110.09807479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-3448142.1254086448</v>
      </c>
      <c r="L1770" s="444">
        <f t="shared" ca="1" si="114"/>
        <v>-831002252.22348344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-831002252.22348344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-3462509.3842645143</v>
      </c>
      <c r="L1771" s="444">
        <f t="shared" ca="1" si="114"/>
        <v>-834464761.60774791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-834464761.60774791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-3476936.5066989497</v>
      </c>
      <c r="L1772" s="444">
        <f t="shared" ca="1" si="114"/>
        <v>-837941698.11444688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-837941698.11444688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-3491423.7421435285</v>
      </c>
      <c r="L1773" s="444">
        <f t="shared" ca="1" si="114"/>
        <v>-841433121.85659039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-841433121.85659039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-3505971.3410691265</v>
      </c>
      <c r="L1774" s="444">
        <f t="shared" ca="1" si="114"/>
        <v>-844939093.19765949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-844939093.19765949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-3520579.5549902478</v>
      </c>
      <c r="L1775" s="444">
        <f t="shared" ca="1" si="114"/>
        <v>-848459672.75264978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-848459672.75264978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-3535248.6364693739</v>
      </c>
      <c r="L1776" s="444">
        <f t="shared" ca="1" si="114"/>
        <v>-851994921.38911915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-851994921.38911915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-3549978.8391213296</v>
      </c>
      <c r="L1777" s="444">
        <f t="shared" ca="1" si="114"/>
        <v>-855544900.22824049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-855544900.22824049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-3564770.4176176689</v>
      </c>
      <c r="L1778" s="444">
        <f t="shared" ca="1" si="114"/>
        <v>-859109670.64585817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-859109670.64585817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-3579623.6276910757</v>
      </c>
      <c r="L1779" s="444">
        <f t="shared" ca="1" si="114"/>
        <v>-862689294.2735492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-862689294.2735492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-3594538.7261397881</v>
      </c>
      <c r="L1780" s="444">
        <f t="shared" ca="1" si="114"/>
        <v>-866283832.99968898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-866283832.99968898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-3609515.9708320368</v>
      </c>
      <c r="L1781" s="444">
        <f t="shared" ca="1" si="114"/>
        <v>-869893348.97052097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-869893348.97052097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-3624555.6207105038</v>
      </c>
      <c r="L1782" s="444">
        <f t="shared" ca="1" si="114"/>
        <v>-873517904.59123147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-873517904.59123147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-3639657.9357967977</v>
      </c>
      <c r="L1783" s="444">
        <f t="shared" ca="1" si="114"/>
        <v>-877157562.52702832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-877157562.52702832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-3654823.1771959518</v>
      </c>
      <c r="L1784" s="444">
        <f t="shared" ca="1" si="114"/>
        <v>-880812385.70422423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-880812385.70422423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-3670051.6071009343</v>
      </c>
      <c r="L1785" s="444">
        <f t="shared" ca="1" si="114"/>
        <v>-884482437.31132519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-884482437.31132519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-3685343.4887971883</v>
      </c>
      <c r="L1786" s="444">
        <f t="shared" ca="1" si="114"/>
        <v>-888167780.80012238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-888167780.80012238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-3700699.0866671763</v>
      </c>
      <c r="L1787" s="444">
        <f t="shared" ca="1" si="114"/>
        <v>-891868479.88678956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-891868479.88678956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-3716118.6661949558</v>
      </c>
      <c r="L1788" s="444">
        <f t="shared" ca="1" si="114"/>
        <v>-895584598.55298448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-895584598.55298448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-3731602.4939707685</v>
      </c>
      <c r="L1789" s="444">
        <f t="shared" ca="1" si="114"/>
        <v>-899316201.04695523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-899316201.04695523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-3747150.8376956461</v>
      </c>
      <c r="L1790" s="444">
        <f t="shared" ca="1" si="114"/>
        <v>-903063351.88465083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-903063351.88465083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-3762763.9661860452</v>
      </c>
      <c r="L1791" s="444">
        <f t="shared" ca="1" si="114"/>
        <v>-906826115.85083687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-906826115.85083687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-3778442.1493784869</v>
      </c>
      <c r="L1792" s="444">
        <f t="shared" ca="1" si="114"/>
        <v>-910604558.00021541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-910604558.00021541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-3794185.6583342315</v>
      </c>
      <c r="L1793" s="444">
        <f t="shared" ref="L1793:L2047" ca="1" si="119">I1793-J1793+K1793</f>
        <v>-914398743.65854967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-914398743.65854967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-3809994.7652439568</v>
      </c>
      <c r="L1794" s="444">
        <f t="shared" ca="1" si="119"/>
        <v>-918208738.42379367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-918208738.42379367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-3825869.7434324734</v>
      </c>
      <c r="L1795" s="444">
        <f t="shared" ca="1" si="119"/>
        <v>-922034608.1672262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-922034608.1672262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-3841810.8673634417</v>
      </c>
      <c r="L1796" s="444">
        <f t="shared" ca="1" si="119"/>
        <v>-925876419.03458965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-925876419.03458965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-3857818.4126441237</v>
      </c>
      <c r="L1797" s="444">
        <f t="shared" ca="1" si="119"/>
        <v>-929734237.4472338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-929734237.4472338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-3873892.6560301404</v>
      </c>
      <c r="L1798" s="444">
        <f t="shared" ca="1" si="119"/>
        <v>-933608130.10326397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-933608130.10326397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-3890033.8754302664</v>
      </c>
      <c r="L1799" s="444">
        <f t="shared" ca="1" si="119"/>
        <v>-937498163.9786942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-937498163.9786942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-3906242.349911226</v>
      </c>
      <c r="L1800" s="444">
        <f t="shared" ca="1" si="119"/>
        <v>-941404406.32860541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-941404406.32860541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-3922518.3597025224</v>
      </c>
      <c r="L1801" s="444">
        <f t="shared" ca="1" si="119"/>
        <v>-945326924.68830788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-945326924.68830788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-3938862.1862012832</v>
      </c>
      <c r="L1802" s="444">
        <f t="shared" ca="1" si="119"/>
        <v>-949265786.87450922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-949265786.87450922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-3955274.1119771218</v>
      </c>
      <c r="L1803" s="444">
        <f t="shared" ca="1" si="119"/>
        <v>-953221060.98648632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-953221060.98648632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-3971754.4207770256</v>
      </c>
      <c r="L1804" s="444">
        <f t="shared" ca="1" si="119"/>
        <v>-957192815.4072634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-957192815.4072634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-3988303.3975302642</v>
      </c>
      <c r="L1805" s="444">
        <f t="shared" ca="1" si="119"/>
        <v>-961181118.80479372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-961181118.80479372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-4004921.3283533072</v>
      </c>
      <c r="L1806" s="444">
        <f t="shared" ca="1" si="119"/>
        <v>-965186040.133147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-965186040.133147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-4021608.5005547795</v>
      </c>
      <c r="L1807" s="444">
        <f t="shared" ca="1" si="119"/>
        <v>-969207648.6337018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-969207648.6337018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-4038365.202640424</v>
      </c>
      <c r="L1808" s="444">
        <f t="shared" ca="1" si="119"/>
        <v>-973246013.83634222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-973246013.83634222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-4055191.7243180932</v>
      </c>
      <c r="L1809" s="444">
        <f t="shared" ca="1" si="119"/>
        <v>-977301205.56066036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-977301205.56066036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-4072088.3565027514</v>
      </c>
      <c r="L1810" s="444">
        <f t="shared" ca="1" si="119"/>
        <v>-981373293.91716313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-981373293.91716313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-4089055.3913215124</v>
      </c>
      <c r="L1811" s="444">
        <f t="shared" ca="1" si="119"/>
        <v>-985462349.30848467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-985462349.30848467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-4106093.1221186859</v>
      </c>
      <c r="L1812" s="444">
        <f t="shared" ca="1" si="119"/>
        <v>-989568442.43060338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-989568442.43060338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-4123201.8434608472</v>
      </c>
      <c r="L1813" s="444">
        <f t="shared" ca="1" si="119"/>
        <v>-993691644.27406418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-993691644.27406418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-4140381.8511419338</v>
      </c>
      <c r="L1814" s="444">
        <f t="shared" ca="1" si="119"/>
        <v>-997832026.12520611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-997832026.12520611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-4157633.4421883593</v>
      </c>
      <c r="L1815" s="444">
        <f t="shared" ca="1" si="119"/>
        <v>-1001989659.5673945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-1001989659.5673945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-4174956.9148641443</v>
      </c>
      <c r="L1816" s="444">
        <f t="shared" ca="1" si="119"/>
        <v>-1006164616.4822587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-1006164616.4822587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-4192352.5686760773</v>
      </c>
      <c r="L1817" s="444">
        <f t="shared" ca="1" si="119"/>
        <v>-1010356969.0509348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-1010356969.0509348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-4209820.7043788945</v>
      </c>
      <c r="L1818" s="444">
        <f t="shared" ca="1" si="119"/>
        <v>-1014566789.7553136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-1014566789.7553136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-4227361.6239804737</v>
      </c>
      <c r="L1819" s="444">
        <f t="shared" ca="1" si="119"/>
        <v>-1018794151.3792942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-1018794151.3792942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-4244975.6307470594</v>
      </c>
      <c r="L1820" s="444">
        <f t="shared" ca="1" si="119"/>
        <v>-1023039127.0100412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-1023039127.0100412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-4262663.0292085055</v>
      </c>
      <c r="L1821" s="444">
        <f t="shared" ca="1" si="119"/>
        <v>-1027301790.0392498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-1027301790.0392498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-4280424.1251635402</v>
      </c>
      <c r="L1822" s="444">
        <f t="shared" ca="1" si="119"/>
        <v>-1031582214.1644133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-1031582214.1644133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-4298259.2256850554</v>
      </c>
      <c r="L1823" s="444">
        <f t="shared" ca="1" si="119"/>
        <v>-1035880473.3900983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-1035880473.3900983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-4316168.6391254095</v>
      </c>
      <c r="L1824" s="444">
        <f t="shared" ca="1" si="119"/>
        <v>-1040196642.0292238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-1040196642.0292238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-4334152.6751217656</v>
      </c>
      <c r="L1825" s="444">
        <f t="shared" ca="1" si="119"/>
        <v>-1044530794.7043456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-1044530794.7043456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-4352211.6446014401</v>
      </c>
      <c r="L1826" s="444">
        <f t="shared" ca="1" si="119"/>
        <v>-1048883006.348947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-1048883006.348947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-4370345.8597872797</v>
      </c>
      <c r="L1827" s="444">
        <f t="shared" ca="1" si="119"/>
        <v>-1053253352.2087343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-1053253352.2087343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-4388555.6342030596</v>
      </c>
      <c r="L1828" s="444">
        <f t="shared" ca="1" si="119"/>
        <v>-1057641907.8429374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-1057641907.8429374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-4406841.2826789059</v>
      </c>
      <c r="L1829" s="444">
        <f t="shared" ca="1" si="119"/>
        <v>-1062048749.1256163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-1062048749.1256163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-4425203.1213567341</v>
      </c>
      <c r="L1830" s="444">
        <f t="shared" ca="1" si="119"/>
        <v>-1066473952.246973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-1066473952.246973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-4443641.4676957205</v>
      </c>
      <c r="L1831" s="444">
        <f t="shared" ca="1" si="119"/>
        <v>-1070917593.7146688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-1070917593.7146688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-4462156.6404777858</v>
      </c>
      <c r="L1832" s="444">
        <f t="shared" ca="1" si="119"/>
        <v>-1075379750.3551466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-1075379750.3551466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-4480748.9598131105</v>
      </c>
      <c r="L1833" s="444">
        <f t="shared" ca="1" si="119"/>
        <v>-1079860499.3149598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-1079860499.3149598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-4499418.7471456658</v>
      </c>
      <c r="L1834" s="444">
        <f t="shared" ca="1" si="119"/>
        <v>-1084359918.0621054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-1084359918.0621054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-4518166.3252587728</v>
      </c>
      <c r="L1835" s="444">
        <f t="shared" ca="1" si="119"/>
        <v>-1088878084.3873641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-1088878084.3873641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-4536992.018280684</v>
      </c>
      <c r="L1836" s="444">
        <f t="shared" ca="1" si="119"/>
        <v>-1093415076.4056449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-1093415076.4056449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-4555896.1516901869</v>
      </c>
      <c r="L1837" s="444">
        <f t="shared" ca="1" si="119"/>
        <v>-1097970972.5573351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-1097970972.5573351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-4574879.0523222294</v>
      </c>
      <c r="L1838" s="444">
        <f t="shared" ca="1" si="119"/>
        <v>-1102545851.6096573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-1102545851.6096573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-4593941.0483735716</v>
      </c>
      <c r="L1839" s="444">
        <f t="shared" ca="1" si="119"/>
        <v>-1107139792.6580307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-1107139792.6580307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-4613082.4694084618</v>
      </c>
      <c r="L1840" s="444">
        <f t="shared" ca="1" si="119"/>
        <v>-1111752875.1274393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-1111752875.1274393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-4632303.6463643303</v>
      </c>
      <c r="L1841" s="444">
        <f t="shared" ca="1" si="119"/>
        <v>-1116385178.7738035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-1116385178.7738035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-4651604.9115575142</v>
      </c>
      <c r="L1842" s="444">
        <f t="shared" ca="1" si="119"/>
        <v>-1121036783.6853609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-1121036783.6853609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-4670986.5986890038</v>
      </c>
      <c r="L1843" s="444">
        <f t="shared" ca="1" si="119"/>
        <v>-1125707770.28405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-1125707770.28405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-4690449.0428502085</v>
      </c>
      <c r="L1844" s="444">
        <f t="shared" ca="1" si="119"/>
        <v>-1130398219.3269002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-1130398219.3269002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-4709992.580528751</v>
      </c>
      <c r="L1845" s="444">
        <f t="shared" ca="1" si="119"/>
        <v>-1135108211.907429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-1135108211.907429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-4729617.549614287</v>
      </c>
      <c r="L1846" s="444">
        <f t="shared" ca="1" si="119"/>
        <v>-1139837829.4570432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-1139837829.4570432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-4749324.2894043466</v>
      </c>
      <c r="L1847" s="444">
        <f t="shared" ca="1" si="119"/>
        <v>-1144587153.7464476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-1144587153.7464476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-4769113.1406101985</v>
      </c>
      <c r="L1848" s="444">
        <f t="shared" ca="1" si="119"/>
        <v>-1149356266.8870578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-1149356266.8870578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-4788984.4453627411</v>
      </c>
      <c r="L1849" s="444">
        <f t="shared" ca="1" si="119"/>
        <v>-1154145251.3324206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-1154145251.3324206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-4808938.5472184187</v>
      </c>
      <c r="L1850" s="444">
        <f t="shared" ca="1" si="119"/>
        <v>-1158954189.8796389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-1158954189.8796389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-4828975.7911651619</v>
      </c>
      <c r="L1851" s="444">
        <f t="shared" ca="1" si="119"/>
        <v>-1163783165.670804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-1163783165.670804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-4849096.5236283503</v>
      </c>
      <c r="L1852" s="444">
        <f t="shared" ca="1" si="119"/>
        <v>-1168632262.1944323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-1168632262.1944323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-4869301.092476801</v>
      </c>
      <c r="L1853" s="444">
        <f t="shared" ca="1" si="119"/>
        <v>-1173501563.2869091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-1173501563.2869091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-4889589.8470287882</v>
      </c>
      <c r="L1854" s="444">
        <f t="shared" ca="1" si="119"/>
        <v>-1178391153.1339378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-1178391153.1339378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-4909963.1380580738</v>
      </c>
      <c r="L1855" s="444">
        <f t="shared" ca="1" si="119"/>
        <v>-1183301116.271996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-1183301116.271996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-4930421.3177999835</v>
      </c>
      <c r="L1856" s="444">
        <f t="shared" ca="1" si="119"/>
        <v>-1188231537.5897961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-1188231537.5897961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-4950964.7399574835</v>
      </c>
      <c r="L1857" s="444">
        <f t="shared" ca="1" si="119"/>
        <v>-1193182502.3297536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-1193182502.3297536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-4971593.7597073065</v>
      </c>
      <c r="L1858" s="444">
        <f t="shared" ca="1" si="119"/>
        <v>-1198154096.0894608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-1198154096.0894608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-4992308.7337060869</v>
      </c>
      <c r="L1859" s="444">
        <f t="shared" ca="1" si="119"/>
        <v>-1203146404.8231668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-1203146404.8231668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-5013110.0200965283</v>
      </c>
      <c r="L1860" s="444">
        <f t="shared" ca="1" si="119"/>
        <v>-1208159514.8432634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-1208159514.8432634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-5033997.9785135975</v>
      </c>
      <c r="L1861" s="444">
        <f t="shared" ca="1" si="119"/>
        <v>-1213193512.8217769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-1213193512.8217769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-5054972.9700907366</v>
      </c>
      <c r="L1862" s="444">
        <f t="shared" ca="1" si="119"/>
        <v>-1218248485.7918675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-1218248485.7918675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-5076035.3574661147</v>
      </c>
      <c r="L1863" s="444">
        <f t="shared" ca="1" si="119"/>
        <v>-1223324521.1493337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-1223324521.1493337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-5097185.5047888905</v>
      </c>
      <c r="L1864" s="444">
        <f t="shared" ca="1" si="119"/>
        <v>-1228421706.6541226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-1228421706.6541226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-5118423.7777255103</v>
      </c>
      <c r="L1865" s="444">
        <f t="shared" ca="1" si="119"/>
        <v>-1233540130.431848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-1233540130.431848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-5139750.5434660334</v>
      </c>
      <c r="L1866" s="444">
        <f t="shared" ca="1" si="119"/>
        <v>-1238679880.9753141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-1238679880.9753141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-5161166.1707304753</v>
      </c>
      <c r="L1867" s="444">
        <f t="shared" ca="1" si="119"/>
        <v>-1243841047.1460447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-1243841047.1460447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-5182671.0297751864</v>
      </c>
      <c r="L1868" s="444">
        <f t="shared" ca="1" si="119"/>
        <v>-1249023718.1758199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-1249023718.1758199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-5204265.4923992492</v>
      </c>
      <c r="L1869" s="444">
        <f t="shared" ca="1" si="119"/>
        <v>-1254227983.6682191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-1254227983.6682191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-5225949.9319509128</v>
      </c>
      <c r="L1870" s="444">
        <f t="shared" ca="1" si="119"/>
        <v>-1259453933.6001699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-1259453933.6001699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-5247724.7233340414</v>
      </c>
      <c r="L1871" s="444">
        <f t="shared" ca="1" si="119"/>
        <v>-1264701658.323504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-1264701658.323504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-5269590.2430146001</v>
      </c>
      <c r="L1872" s="444">
        <f t="shared" ca="1" si="119"/>
        <v>-1269971248.5665185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-1269971248.5665185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-5291546.8690271601</v>
      </c>
      <c r="L1873" s="444">
        <f t="shared" ca="1" si="119"/>
        <v>-1275262795.4355457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-1275262795.4355457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-5313594.9809814403</v>
      </c>
      <c r="L1874" s="444">
        <f t="shared" ca="1" si="119"/>
        <v>-1280576390.416527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-1280576390.416527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-5335734.9600688629</v>
      </c>
      <c r="L1875" s="444">
        <f t="shared" ca="1" si="119"/>
        <v>-1285912125.376596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-1285912125.376596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-5357967.18906915</v>
      </c>
      <c r="L1876" s="444">
        <f t="shared" ca="1" si="119"/>
        <v>-1291270092.565665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-1291270092.565665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-5380292.0523569379</v>
      </c>
      <c r="L1877" s="444">
        <f t="shared" ca="1" si="119"/>
        <v>-1296650384.618022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-1296650384.618022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-5402709.9359084247</v>
      </c>
      <c r="L1878" s="444">
        <f t="shared" ca="1" si="119"/>
        <v>-1302053094.5539303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-1302053094.5539303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-5425221.2273080423</v>
      </c>
      <c r="L1879" s="444">
        <f t="shared" ca="1" si="119"/>
        <v>-1307478315.7812383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-1307478315.7812383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-5447826.3157551596</v>
      </c>
      <c r="L1880" s="444">
        <f t="shared" ca="1" si="119"/>
        <v>-1312926142.0969934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-1312926142.0969934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-5470525.5920708058</v>
      </c>
      <c r="L1881" s="444">
        <f t="shared" ca="1" si="119"/>
        <v>-1318396667.6890643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-1318396667.6890643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-5493319.4487044346</v>
      </c>
      <c r="L1882" s="444">
        <f t="shared" ca="1" si="119"/>
        <v>-1323889987.1377687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-1323889987.1377687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-5516208.2797407033</v>
      </c>
      <c r="L1883" s="444">
        <f t="shared" ca="1" si="119"/>
        <v>-1329406195.4175096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-1329406195.4175096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-5539192.48090629</v>
      </c>
      <c r="L1884" s="444">
        <f t="shared" ca="1" si="119"/>
        <v>-1334945387.8984158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-1334945387.8984158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-5562272.4495767327</v>
      </c>
      <c r="L1885" s="444">
        <f t="shared" ca="1" si="119"/>
        <v>-1340507660.3479924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-1340507660.3479924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-5585448.5847833017</v>
      </c>
      <c r="L1886" s="444">
        <f t="shared" ca="1" si="119"/>
        <v>-1346093108.9327757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-1346093108.9327757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-5608721.2872198988</v>
      </c>
      <c r="L1887" s="444">
        <f t="shared" ca="1" si="119"/>
        <v>-1351701830.2199957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-1351701830.2199957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-5632090.9592499826</v>
      </c>
      <c r="L1888" s="444">
        <f t="shared" ca="1" si="119"/>
        <v>-1357333921.1792457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-1357333921.1792457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-5655558.0049135238</v>
      </c>
      <c r="L1889" s="444">
        <f t="shared" ca="1" si="119"/>
        <v>-1362989479.1841593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-1362989479.1841593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-5679122.8299339972</v>
      </c>
      <c r="L1890" s="444">
        <f t="shared" ca="1" si="119"/>
        <v>-1368668602.0140932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-1368668602.0140932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-5702785.8417253885</v>
      </c>
      <c r="L1891" s="444">
        <f t="shared" ca="1" si="119"/>
        <v>-1374371387.8558185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-1374371387.8558185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-5726547.449399244</v>
      </c>
      <c r="L1892" s="444">
        <f t="shared" ca="1" si="119"/>
        <v>-1380097935.3052177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-1380097935.3052177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-5750408.0637717405</v>
      </c>
      <c r="L1893" s="444">
        <f t="shared" ca="1" si="119"/>
        <v>-1385848343.3689895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-1385848343.3689895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-5774368.0973707894</v>
      </c>
      <c r="L1894" s="444">
        <f t="shared" ca="1" si="119"/>
        <v>-1391622711.4663603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-1391622711.4663603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-5798427.9644431677</v>
      </c>
      <c r="L1895" s="444">
        <f t="shared" ca="1" si="119"/>
        <v>-1397421139.4308035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-1397421139.4308035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-5822588.080961681</v>
      </c>
      <c r="L1896" s="444">
        <f t="shared" ca="1" si="119"/>
        <v>-1403243727.5117652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-1403243727.5117652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-5846848.864632355</v>
      </c>
      <c r="L1897" s="444">
        <f t="shared" ca="1" si="119"/>
        <v>-1409090576.3763976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-1409090576.3763976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-5871210.7349016564</v>
      </c>
      <c r="L1898" s="444">
        <f t="shared" ca="1" si="119"/>
        <v>-1414961787.1112993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-1414961787.1112993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-5895674.1129637472</v>
      </c>
      <c r="L1899" s="444">
        <f t="shared" ca="1" si="119"/>
        <v>-1420857461.224263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-1420857461.224263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-5920239.4217677619</v>
      </c>
      <c r="L1900" s="444">
        <f t="shared" ca="1" si="119"/>
        <v>-1426777700.6460307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-1426777700.6460307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-5944907.0860251281</v>
      </c>
      <c r="L1901" s="444">
        <f t="shared" ca="1" si="119"/>
        <v>-1432722607.7320559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-1432722607.7320559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-5969677.5322168991</v>
      </c>
      <c r="L1902" s="444">
        <f t="shared" ca="1" si="119"/>
        <v>-1438692285.2642727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-1438692285.2642727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-5994551.1886011362</v>
      </c>
      <c r="L1903" s="444">
        <f t="shared" ca="1" si="119"/>
        <v>-1444686836.4528737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-1444686836.4528737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-6019528.4852203075</v>
      </c>
      <c r="L1904" s="444">
        <f t="shared" ca="1" si="119"/>
        <v>-1450706364.9380939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-1450706364.9380939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-6044609.8539087242</v>
      </c>
      <c r="L1905" s="444">
        <f t="shared" ca="1" si="119"/>
        <v>-1456750974.7920027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-1456750974.7920027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-6069795.7283000108</v>
      </c>
      <c r="L1906" s="444">
        <f t="shared" ca="1" si="119"/>
        <v>-1462820770.5203028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-1462820770.5203028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-6095086.543834595</v>
      </c>
      <c r="L1907" s="444">
        <f t="shared" ca="1" si="119"/>
        <v>-1468915857.0641375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-1468915857.0641375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-6120482.7377672391</v>
      </c>
      <c r="L1908" s="444">
        <f t="shared" ca="1" si="119"/>
        <v>-1475036339.8019047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-1475036339.8019047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-6145984.7491746023</v>
      </c>
      <c r="L1909" s="444">
        <f t="shared" ca="1" si="119"/>
        <v>-1481182324.5510793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-1481182324.5510793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-6171593.0189628303</v>
      </c>
      <c r="L1910" s="444">
        <f t="shared" ca="1" si="119"/>
        <v>-1487353917.5700421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-1487353917.5700421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-6197307.9898751751</v>
      </c>
      <c r="L1911" s="444">
        <f t="shared" ca="1" si="119"/>
        <v>-1493551225.5599172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-1493551225.5599172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-6223130.1064996552</v>
      </c>
      <c r="L1912" s="444">
        <f t="shared" ca="1" si="119"/>
        <v>-1499774355.6664169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-1499774355.6664169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-6249059.8152767373</v>
      </c>
      <c r="L1913" s="444">
        <f t="shared" ca="1" si="119"/>
        <v>-1506023415.4816935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-1506023415.4816935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-6275097.564507056</v>
      </c>
      <c r="L1914" s="444">
        <f t="shared" ca="1" si="119"/>
        <v>-1512298513.0462005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-1512298513.0462005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-6301243.8043591687</v>
      </c>
      <c r="L1915" s="444">
        <f t="shared" ca="1" si="119"/>
        <v>-1518599756.8505597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-1518599756.8505597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-6327498.9868773324</v>
      </c>
      <c r="L1916" s="444">
        <f t="shared" ca="1" si="119"/>
        <v>-1524927255.8374372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-1524927255.8374372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-6353863.5659893211</v>
      </c>
      <c r="L1917" s="444">
        <f t="shared" ca="1" si="119"/>
        <v>-1531281119.4034264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-1531281119.4034264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-6380337.9975142768</v>
      </c>
      <c r="L1918" s="444">
        <f t="shared" ca="1" si="119"/>
        <v>-1537661457.4009407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-1537661457.4009407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-6406922.7391705858</v>
      </c>
      <c r="L1919" s="444">
        <f t="shared" ca="1" si="119"/>
        <v>-1544068380.1401112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-1544068380.1401112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-6433618.2505837968</v>
      </c>
      <c r="L1920" s="444">
        <f t="shared" ca="1" si="119"/>
        <v>-1550501998.3906951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-1550501998.3906951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-6460424.9932945631</v>
      </c>
      <c r="L1921" s="444">
        <f t="shared" ca="1" si="119"/>
        <v>-1556962423.3839896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-1556962423.3839896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-6487343.4307666235</v>
      </c>
      <c r="L1922" s="444">
        <f t="shared" ca="1" si="119"/>
        <v>-1563449766.8147562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-1563449766.8147562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-6514374.0283948174</v>
      </c>
      <c r="L1923" s="444">
        <f t="shared" ca="1" si="119"/>
        <v>-1569964140.8431509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-1569964140.8431509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-6541517.2535131285</v>
      </c>
      <c r="L1924" s="444">
        <f t="shared" ca="1" si="119"/>
        <v>-1576505658.096664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-1576505658.096664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-6568773.5754027665</v>
      </c>
      <c r="L1925" s="444">
        <f t="shared" ca="1" si="119"/>
        <v>-1583074431.6720667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-1583074431.6720667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-6596143.4653002778</v>
      </c>
      <c r="L1926" s="444">
        <f t="shared" ca="1" si="119"/>
        <v>-1589670575.137367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-1589670575.137367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-6623627.3964056959</v>
      </c>
      <c r="L1927" s="444">
        <f t="shared" ca="1" si="119"/>
        <v>-1596294202.5337727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-1596294202.5337727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-6651225.8438907191</v>
      </c>
      <c r="L1928" s="444">
        <f t="shared" ca="1" si="119"/>
        <v>-1602945428.3776634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-1602945428.3776634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-6678939.2849069303</v>
      </c>
      <c r="L1929" s="444">
        <f t="shared" ca="1" si="119"/>
        <v>-1609624367.6625702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-1609624367.6625702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-6706768.198594043</v>
      </c>
      <c r="L1930" s="444">
        <f t="shared" ca="1" si="119"/>
        <v>-1616331135.8611643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-1616331135.8611643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-6734713.0660881847</v>
      </c>
      <c r="L1931" s="444">
        <f t="shared" ca="1" si="119"/>
        <v>-1623065848.9272525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-1623065848.9272525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-6762774.3705302188</v>
      </c>
      <c r="L1932" s="444">
        <f t="shared" ca="1" si="119"/>
        <v>-1629828623.2977827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-1629828623.2977827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-6790952.5970740942</v>
      </c>
      <c r="L1933" s="444">
        <f t="shared" ca="1" si="119"/>
        <v>-1636619575.8948567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-1636619575.8948567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-6819248.2328952365</v>
      </c>
      <c r="L1934" s="444">
        <f t="shared" ca="1" si="119"/>
        <v>-1643438824.1277518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-1643438824.1277518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-6847661.7671989659</v>
      </c>
      <c r="L1935" s="444">
        <f t="shared" ca="1" si="119"/>
        <v>-1650286485.8949509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-1650286485.8949509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-6876193.6912289616</v>
      </c>
      <c r="L1936" s="444">
        <f t="shared" ca="1" si="119"/>
        <v>-1657162679.5861797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-1657162679.5861797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-6904844.4982757485</v>
      </c>
      <c r="L1937" s="444">
        <f t="shared" ca="1" si="119"/>
        <v>-1664067524.0844555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-1664067524.0844555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-6933614.683685231</v>
      </c>
      <c r="L1938" s="444">
        <f t="shared" ca="1" si="119"/>
        <v>-1671001138.7681408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-1671001138.7681408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-6962504.7448672531</v>
      </c>
      <c r="L1939" s="444">
        <f t="shared" ca="1" si="119"/>
        <v>-1677963643.5130081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-1677963643.5130081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-6991515.1813042006</v>
      </c>
      <c r="L1940" s="444">
        <f t="shared" ca="1" si="119"/>
        <v>-1684955158.6943123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-1684955158.6943123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-7020646.4945596335</v>
      </c>
      <c r="L1941" s="444">
        <f t="shared" ca="1" si="119"/>
        <v>-1691975805.1888719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-1691975805.1888719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-7049899.1882869657</v>
      </c>
      <c r="L1942" s="444">
        <f t="shared" ca="1" si="119"/>
        <v>-1699025704.3771589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-1699025704.3771589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-7079273.7682381608</v>
      </c>
      <c r="L1943" s="444">
        <f t="shared" ca="1" si="119"/>
        <v>-1706104978.1453969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-1706104978.1453969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-7108770.7422724869</v>
      </c>
      <c r="L1944" s="444">
        <f t="shared" ca="1" si="119"/>
        <v>-1713213748.8876693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-1713213748.8876693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-7138390.62036529</v>
      </c>
      <c r="L1945" s="444">
        <f t="shared" ca="1" si="119"/>
        <v>-1720352139.5080347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-1720352139.5080347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-7168133.9146168102</v>
      </c>
      <c r="L1946" s="444">
        <f t="shared" ca="1" si="119"/>
        <v>-1727520273.4226515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-1727520273.4226515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-7198001.1392610483</v>
      </c>
      <c r="L1947" s="444">
        <f t="shared" ca="1" si="119"/>
        <v>-1734718274.5619125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-1734718274.5619125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-7227992.8106746366</v>
      </c>
      <c r="L1948" s="444">
        <f t="shared" ca="1" si="119"/>
        <v>-1741946267.3725872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-1741946267.3725872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-7258109.4473857796</v>
      </c>
      <c r="L1949" s="444">
        <f t="shared" ca="1" si="119"/>
        <v>-1749204376.819973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-1749204376.819973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-7288351.5700832205</v>
      </c>
      <c r="L1950" s="444">
        <f t="shared" ca="1" si="119"/>
        <v>-1756492728.3900561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-1756492728.3900561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-7318719.7016252326</v>
      </c>
      <c r="L1951" s="444">
        <f t="shared" ca="1" si="119"/>
        <v>-1763811448.0916815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-1763811448.0916815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-7349214.3670486724</v>
      </c>
      <c r="L1952" s="444">
        <f t="shared" ca="1" si="119"/>
        <v>-1771160662.4587302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-1771160662.4587302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-7379836.0935780425</v>
      </c>
      <c r="L1953" s="444">
        <f t="shared" ca="1" si="119"/>
        <v>-1778540498.5523083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-1778540498.5523083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-7410585.4106346173</v>
      </c>
      <c r="L1954" s="444">
        <f t="shared" ca="1" si="119"/>
        <v>-1785951083.9629428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-1785951083.9629428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-7441462.8498455947</v>
      </c>
      <c r="L1955" s="444">
        <f t="shared" ca="1" si="119"/>
        <v>-1793392546.8127885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-1793392546.8127885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-7472468.945053285</v>
      </c>
      <c r="L1956" s="444">
        <f t="shared" ca="1" si="119"/>
        <v>-1800865015.7578418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-1800865015.7578418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-7503604.2323243404</v>
      </c>
      <c r="L1957" s="444">
        <f t="shared" ca="1" si="119"/>
        <v>-1808368619.9901662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-1808368619.9901662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-7534869.2499590255</v>
      </c>
      <c r="L1958" s="444">
        <f t="shared" ca="1" si="119"/>
        <v>-1815903489.2401252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-1815903489.2401252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-7566264.5385005213</v>
      </c>
      <c r="L1959" s="444">
        <f t="shared" ca="1" si="119"/>
        <v>-1823469753.7786257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-1823469753.7786257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-7597790.6407442736</v>
      </c>
      <c r="L1960" s="444">
        <f t="shared" ca="1" si="119"/>
        <v>-1831067544.4193699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-1831067544.4193699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-7629448.101747375</v>
      </c>
      <c r="L1961" s="444">
        <f t="shared" ca="1" si="119"/>
        <v>-1838696992.5211172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-1838696992.5211172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-7661237.4688379886</v>
      </c>
      <c r="L1962" s="444">
        <f t="shared" ca="1" si="119"/>
        <v>-1846358229.9899552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-1846358229.9899552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-7693159.2916248133</v>
      </c>
      <c r="L1963" s="444">
        <f t="shared" ca="1" si="119"/>
        <v>-1854051389.28158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-1854051389.28158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-7725214.122006583</v>
      </c>
      <c r="L1964" s="444">
        <f t="shared" ca="1" si="119"/>
        <v>-1861776603.4035866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-1861776603.4035866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-7757402.5141816111</v>
      </c>
      <c r="L1965" s="444">
        <f t="shared" ca="1" si="119"/>
        <v>-1869534005.9177682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-1869534005.9177682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-7789725.0246573677</v>
      </c>
      <c r="L1966" s="444">
        <f t="shared" ca="1" si="119"/>
        <v>-1877323730.9424255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-1877323730.9424255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-7822182.2122601075</v>
      </c>
      <c r="L1967" s="444">
        <f t="shared" ca="1" si="119"/>
        <v>-1885145913.1546855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-1885145913.1546855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-7854774.6381445229</v>
      </c>
      <c r="L1968" s="444">
        <f t="shared" ca="1" si="119"/>
        <v>-1893000687.79283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-1893000687.79283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-7887502.8658034578</v>
      </c>
      <c r="L1969" s="444">
        <f t="shared" ca="1" si="119"/>
        <v>-1900888190.6586335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-1900888190.6586335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-7920367.4610776408</v>
      </c>
      <c r="L1970" s="444">
        <f t="shared" ca="1" si="119"/>
        <v>-1908808558.1197112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-1908808558.1197112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-7953368.992165463</v>
      </c>
      <c r="L1971" s="444">
        <f t="shared" ca="1" si="119"/>
        <v>-1916761927.1118767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-1916761927.1118767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-7986508.0296328198</v>
      </c>
      <c r="L1972" s="444">
        <f t="shared" ca="1" si="119"/>
        <v>-1924748435.1415095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-1924748435.1415095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-8019785.1464229552</v>
      </c>
      <c r="L1973" s="444">
        <f t="shared" ca="1" si="119"/>
        <v>-1932768220.2879324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-1932768220.2879324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-8053200.9178663846</v>
      </c>
      <c r="L1974" s="444">
        <f t="shared" ca="1" si="119"/>
        <v>-1940821421.2057989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-1940821421.2057989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-8086755.9216908272</v>
      </c>
      <c r="L1975" s="444">
        <f t="shared" ca="1" si="119"/>
        <v>-1948908177.1274898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-1948908177.1274898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-8120450.7380312085</v>
      </c>
      <c r="L1976" s="444">
        <f t="shared" ca="1" si="119"/>
        <v>-1957028627.865521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-1957028627.865521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-8154285.9494396709</v>
      </c>
      <c r="L1977" s="444">
        <f t="shared" ca="1" si="119"/>
        <v>-1965182913.8149607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-1965182913.8149607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-8188262.1408956684</v>
      </c>
      <c r="L1978" s="444">
        <f t="shared" ca="1" si="119"/>
        <v>-1973371175.9558563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-1973371175.9558563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-8222379.8998160679</v>
      </c>
      <c r="L1979" s="444">
        <f t="shared" ca="1" si="119"/>
        <v>-1981593555.8556724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-1981593555.8556724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-8256639.8160653003</v>
      </c>
      <c r="L1980" s="444">
        <f t="shared" ca="1" si="119"/>
        <v>-1989850195.6717377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-1989850195.6717377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-8291042.4819655744</v>
      </c>
      <c r="L1981" s="444">
        <f t="shared" ca="1" si="119"/>
        <v>-1998141238.1537032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-1998141238.1537032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-8325588.4923070967</v>
      </c>
      <c r="L1982" s="444">
        <f t="shared" ca="1" si="119"/>
        <v>-2006466826.6460104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-2006466826.6460104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-8360278.4443583759</v>
      </c>
      <c r="L1983" s="444">
        <f t="shared" ca="1" si="119"/>
        <v>-2014827105.0903687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-2014827105.0903687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-8395112.9378765356</v>
      </c>
      <c r="L1984" s="444">
        <f t="shared" ca="1" si="119"/>
        <v>-2023222218.0282452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-2023222218.0282452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-8430092.5751176886</v>
      </c>
      <c r="L1985" s="444">
        <f t="shared" ca="1" si="119"/>
        <v>-2031652310.6033628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-2031652310.6033628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-8465217.9608473442</v>
      </c>
      <c r="L1986" s="444">
        <f t="shared" ca="1" si="119"/>
        <v>-2040117528.5642102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-2040117528.5642102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-8500489.7023508772</v>
      </c>
      <c r="L1987" s="444">
        <f t="shared" ca="1" si="119"/>
        <v>-2048618018.266561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-2048618018.266561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-8535908.4094440043</v>
      </c>
      <c r="L1988" s="444">
        <f t="shared" ca="1" si="119"/>
        <v>-2057153926.6760051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-2057153926.6760051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-8571474.6944833547</v>
      </c>
      <c r="L1989" s="444">
        <f t="shared" ca="1" si="119"/>
        <v>-2065725401.3704884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-2065725401.3704884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-8607189.172377035</v>
      </c>
      <c r="L1990" s="444">
        <f t="shared" ca="1" si="119"/>
        <v>-2074332590.5428655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-2074332590.5428655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-8643052.4605952725</v>
      </c>
      <c r="L1991" s="444">
        <f t="shared" ca="1" si="119"/>
        <v>-2082975643.0034609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-2082975643.0034609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-8679065.1791810878</v>
      </c>
      <c r="L1992" s="444">
        <f t="shared" ca="1" si="119"/>
        <v>-2091654708.182642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-2091654708.182642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-8715227.950761009</v>
      </c>
      <c r="L1993" s="444">
        <f t="shared" ca="1" si="119"/>
        <v>-2100369936.1334031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-2100369936.1334031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-8751541.4005558454</v>
      </c>
      <c r="L1994" s="444">
        <f t="shared" ca="1" si="119"/>
        <v>-2109121477.5339589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-2109121477.5339589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-8788006.1563914958</v>
      </c>
      <c r="L1995" s="444">
        <f t="shared" ca="1" si="119"/>
        <v>-2117909483.6903503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-2117909483.6903503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-8824622.8487097919</v>
      </c>
      <c r="L1996" s="444">
        <f t="shared" ca="1" si="119"/>
        <v>-2126734106.5390601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-2126734106.5390601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-8861392.110579418</v>
      </c>
      <c r="L1997" s="444">
        <f t="shared" ca="1" si="119"/>
        <v>-2135595498.6496396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-2135595498.6496396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-8898314.5777068324</v>
      </c>
      <c r="L1998" s="444">
        <f t="shared" ca="1" si="119"/>
        <v>-2144493813.2273464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-2144493813.2273464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-8935390.8884472772</v>
      </c>
      <c r="L1999" s="444">
        <f t="shared" ca="1" si="119"/>
        <v>-2153429204.1157937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-2153429204.1157937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-8972621.6838158071</v>
      </c>
      <c r="L2000" s="444">
        <f t="shared" ca="1" si="119"/>
        <v>-2162401825.7996097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-2162401825.7996097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-9010007.6074983738</v>
      </c>
      <c r="L2001" s="444">
        <f t="shared" ca="1" si="119"/>
        <v>-2171411833.4071078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-2171411833.4071078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-9047549.3058629483</v>
      </c>
      <c r="L2002" s="444">
        <f t="shared" ca="1" si="119"/>
        <v>-2180459382.7129707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-2180459382.7129707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-9085247.4279707111</v>
      </c>
      <c r="L2003" s="444">
        <f t="shared" ca="1" si="119"/>
        <v>-2189544630.1409416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-2189544630.1409416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-9123102.6255872566</v>
      </c>
      <c r="L2004" s="444">
        <f t="shared" ca="1" si="119"/>
        <v>-2198667732.7665291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-2198667732.7665291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-9161115.5531938709</v>
      </c>
      <c r="L2005" s="444">
        <f t="shared" ca="1" si="119"/>
        <v>-2207828848.3197231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-2207828848.3197231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-9199286.8679988459</v>
      </c>
      <c r="L2006" s="444">
        <f t="shared" ca="1" si="119"/>
        <v>-2217028135.1877222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-2217028135.1877222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-9237617.2299488429</v>
      </c>
      <c r="L2007" s="444">
        <f t="shared" ca="1" si="119"/>
        <v>-2226265752.4176712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-2226265752.4176712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-9276107.3017402962</v>
      </c>
      <c r="L2008" s="444">
        <f t="shared" ca="1" si="119"/>
        <v>-2235541859.7194114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-2235541859.7194114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-9314757.748830881</v>
      </c>
      <c r="L2009" s="444">
        <f t="shared" ca="1" si="119"/>
        <v>-2244856617.4682422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-2244856617.4682422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-9353569.2394510098</v>
      </c>
      <c r="L2010" s="444">
        <f t="shared" ca="1" si="119"/>
        <v>-2254210186.7076931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-2254210186.7076931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-9392542.4446153883</v>
      </c>
      <c r="L2011" s="444">
        <f t="shared" ca="1" si="119"/>
        <v>-2263602729.1523085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-2263602729.1523085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-9431678.0381346177</v>
      </c>
      <c r="L2012" s="444">
        <f t="shared" ca="1" si="119"/>
        <v>-2273034407.190443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-2273034407.190443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-9470976.6966268457</v>
      </c>
      <c r="L2013" s="444">
        <f t="shared" ca="1" si="119"/>
        <v>-2282505383.8870697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-2282505383.8870697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-9510439.0995294563</v>
      </c>
      <c r="L2014" s="444">
        <f t="shared" ca="1" si="119"/>
        <v>-2292015822.986599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-2292015822.986599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-9550065.9291108288</v>
      </c>
      <c r="L2015" s="444">
        <f t="shared" ca="1" si="119"/>
        <v>-2301565888.91571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-2301565888.91571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-9589857.8704821244</v>
      </c>
      <c r="L2016" s="444">
        <f t="shared" ca="1" si="119"/>
        <v>-2311155746.7861919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-2311155746.7861919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-9629815.611609133</v>
      </c>
      <c r="L2017" s="444">
        <f t="shared" ca="1" si="119"/>
        <v>-2320785562.3978009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-2320785562.3978009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-9669939.8433241695</v>
      </c>
      <c r="L2018" s="444">
        <f t="shared" ca="1" si="119"/>
        <v>-2330455502.2411251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-2330455502.2411251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-9710231.2593380213</v>
      </c>
      <c r="L2019" s="444">
        <f t="shared" ca="1" si="119"/>
        <v>-2340165733.500463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-2340165733.500463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-9750690.5562519282</v>
      </c>
      <c r="L2020" s="444">
        <f t="shared" ca="1" si="119"/>
        <v>-2349916424.056715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-2349916424.056715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-9791318.4335696455</v>
      </c>
      <c r="L2021" s="444">
        <f t="shared" ca="1" si="119"/>
        <v>-2359707742.4902844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-2359707742.4902844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-9832115.5937095191</v>
      </c>
      <c r="L2022" s="444">
        <f t="shared" ca="1" si="119"/>
        <v>-2369539858.0839939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-2369539858.0839939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-9873082.7420166414</v>
      </c>
      <c r="L2023" s="444">
        <f t="shared" ca="1" si="119"/>
        <v>-2379412940.8260107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-2379412940.8260107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-9914220.586775044</v>
      </c>
      <c r="L2024" s="444">
        <f t="shared" ca="1" si="119"/>
        <v>-2389327161.4127855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-2389327161.4127855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-9955529.839219939</v>
      </c>
      <c r="L2025" s="444">
        <f t="shared" ca="1" si="119"/>
        <v>-2399282691.2520056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-2399282691.2520056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-9997011.2135500237</v>
      </c>
      <c r="L2026" s="444">
        <f t="shared" ca="1" si="119"/>
        <v>-2409279702.4655557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-2409279702.4655557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-10038665.426939815</v>
      </c>
      <c r="L2027" s="444">
        <f t="shared" ca="1" si="119"/>
        <v>-2419318367.8924956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-2419318367.8924956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-10080493.199552065</v>
      </c>
      <c r="L2028" s="444">
        <f t="shared" ca="1" si="119"/>
        <v>-2429398861.0920477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-2429398861.0920477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-10122495.254550198</v>
      </c>
      <c r="L2029" s="444">
        <f t="shared" ca="1" si="119"/>
        <v>-2439521356.3465977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-2439521356.3465977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-10164672.318110824</v>
      </c>
      <c r="L2030" s="444">
        <f t="shared" ca="1" si="119"/>
        <v>-2449686028.6647086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-2449686028.6647086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-10207025.119436286</v>
      </c>
      <c r="L2031" s="444">
        <f t="shared" ca="1" si="119"/>
        <v>-2459893053.7841449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-2459893053.7841449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-10249554.390767271</v>
      </c>
      <c r="L2032" s="444">
        <f t="shared" ca="1" si="119"/>
        <v>-2470142608.174912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-2470142608.174912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-10292260.867395466</v>
      </c>
      <c r="L2033" s="444">
        <f t="shared" ca="1" si="119"/>
        <v>-2480434869.0423074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-2480434869.0423074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-10335145.28767628</v>
      </c>
      <c r="L2034" s="444">
        <f t="shared" ca="1" si="119"/>
        <v>-2490770014.3299837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-2490770014.3299837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-10378208.3930416</v>
      </c>
      <c r="L2035" s="444">
        <f t="shared" ca="1" si="119"/>
        <v>-2501148222.7230253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-2501148222.7230253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-10421450.928012606</v>
      </c>
      <c r="L2036" s="444">
        <f t="shared" ca="1" si="119"/>
        <v>-2511569673.6510377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-2511569673.6510377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-10464873.640212657</v>
      </c>
      <c r="L2037" s="444">
        <f t="shared" ca="1" si="119"/>
        <v>-2522034547.2912502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-2522034547.2912502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-10508477.28038021</v>
      </c>
      <c r="L2038" s="444">
        <f t="shared" ca="1" si="119"/>
        <v>-2532543024.5716305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-2532543024.5716305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-10552262.602381794</v>
      </c>
      <c r="L2039" s="444">
        <f t="shared" ca="1" si="119"/>
        <v>-2543095287.1740122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-2543095287.1740122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-10596230.36322505</v>
      </c>
      <c r="L2040" s="444">
        <f t="shared" ca="1" si="119"/>
        <v>-2553691517.5372372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-2553691517.5372372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-10640381.323071821</v>
      </c>
      <c r="L2041" s="444">
        <f t="shared" ca="1" si="119"/>
        <v>-2564331898.8603091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-2564331898.8603091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-10684716.245251289</v>
      </c>
      <c r="L2042" s="444">
        <f t="shared" ca="1" si="119"/>
        <v>-2575016615.1055603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-2575016615.1055603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-10729235.896273168</v>
      </c>
      <c r="L2043" s="444">
        <f t="shared" ca="1" si="119"/>
        <v>-2585745851.0018334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-2585745851.0018334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-10773941.045840973</v>
      </c>
      <c r="L2044" s="444">
        <f t="shared" ca="1" si="119"/>
        <v>-2596519792.0476742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-2596519792.0476742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-10818832.466865309</v>
      </c>
      <c r="L2045" s="444">
        <f t="shared" ca="1" si="119"/>
        <v>-2607338624.5145397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-2607338624.5145397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-10863910.935477249</v>
      </c>
      <c r="L2046" s="444">
        <f t="shared" ca="1" si="119"/>
        <v>-2618202535.450017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-2618202535.450017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-10909177.231041737</v>
      </c>
      <c r="L2047" s="444">
        <f t="shared" ca="1" si="119"/>
        <v>-2629111712.6810589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-2629111712.6810589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-10954632.136171078</v>
      </c>
      <c r="L2048" s="444">
        <f t="shared" ref="L2048:L2302" ca="1" si="124">I2048-J2048+K2048</f>
        <v>-2640066344.8172297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-2640066344.8172297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-11000276.436738458</v>
      </c>
      <c r="L2049" s="444">
        <f t="shared" ca="1" si="124"/>
        <v>-2651066621.2539682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-2651066621.2539682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-11046110.921891535</v>
      </c>
      <c r="L2050" s="444">
        <f t="shared" ca="1" si="124"/>
        <v>-2662112732.1758599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-2662112732.1758599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-11092136.384066083</v>
      </c>
      <c r="L2051" s="444">
        <f t="shared" ca="1" si="124"/>
        <v>-2673204868.559926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-2673204868.559926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-11138353.618999692</v>
      </c>
      <c r="L2052" s="444">
        <f t="shared" ca="1" si="124"/>
        <v>-2684343222.1789255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-2684343222.1789255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-11184763.425745523</v>
      </c>
      <c r="L2053" s="444">
        <f t="shared" ca="1" si="124"/>
        <v>-2695527985.604671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-2695527985.604671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-11231366.606686128</v>
      </c>
      <c r="L2054" s="444">
        <f t="shared" ca="1" si="124"/>
        <v>-2706759352.2113571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-2706759352.2113571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-11278163.967547322</v>
      </c>
      <c r="L2055" s="444">
        <f t="shared" ca="1" si="124"/>
        <v>-2718037516.1789045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-2718037516.1789045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-11325156.317412103</v>
      </c>
      <c r="L2056" s="444">
        <f t="shared" ca="1" si="124"/>
        <v>-2729362672.4963164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-2729362672.4963164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-11372344.468734652</v>
      </c>
      <c r="L2057" s="444">
        <f t="shared" ca="1" si="124"/>
        <v>-2740735016.9650512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-2740735016.9650512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-11419729.237354379</v>
      </c>
      <c r="L2058" s="444">
        <f t="shared" ca="1" si="124"/>
        <v>-2752154746.2024055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-2752154746.2024055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-11467311.442510022</v>
      </c>
      <c r="L2059" s="444">
        <f t="shared" ca="1" si="124"/>
        <v>-2763622057.6449156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-2763622057.6449156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-11515091.906853816</v>
      </c>
      <c r="L2060" s="444">
        <f t="shared" ca="1" si="124"/>
        <v>-2775137149.5517693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-2775137149.5517693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-11563071.456465704</v>
      </c>
      <c r="L2061" s="444">
        <f t="shared" ca="1" si="124"/>
        <v>-2786700221.008235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-2786700221.008235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-11611250.920867646</v>
      </c>
      <c r="L2062" s="444">
        <f t="shared" ca="1" si="124"/>
        <v>-2798311471.9291024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-2798311471.9291024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-11659631.133037927</v>
      </c>
      <c r="L2063" s="444">
        <f t="shared" ca="1" si="124"/>
        <v>-2809971103.0621405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-2809971103.0621405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-11708212.929425586</v>
      </c>
      <c r="L2064" s="444">
        <f t="shared" ca="1" si="124"/>
        <v>-2821679315.9915662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-2821679315.9915662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-11756997.14996486</v>
      </c>
      <c r="L2065" s="444">
        <f t="shared" ca="1" si="124"/>
        <v>-2833436313.141531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-2833436313.141531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-11805984.638089713</v>
      </c>
      <c r="L2066" s="444">
        <f t="shared" ca="1" si="124"/>
        <v>-2845242297.7796206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-2845242297.7796206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-11855176.240748418</v>
      </c>
      <c r="L2067" s="444">
        <f t="shared" ca="1" si="124"/>
        <v>-2857097474.0203691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-2857097474.0203691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-11904572.808418205</v>
      </c>
      <c r="L2068" s="444">
        <f t="shared" ca="1" si="124"/>
        <v>-2869002046.8287873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-2869002046.8287873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-11954175.195119947</v>
      </c>
      <c r="L2069" s="444">
        <f t="shared" ca="1" si="124"/>
        <v>-2880956222.0239072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-2880956222.0239072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-12003984.258432947</v>
      </c>
      <c r="L2070" s="444">
        <f t="shared" ca="1" si="124"/>
        <v>-2892960206.28234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-2892960206.28234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-12054000.859509749</v>
      </c>
      <c r="L2071" s="444">
        <f t="shared" ca="1" si="124"/>
        <v>-2905014207.14185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-2905014207.14185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-12104225.863091042</v>
      </c>
      <c r="L2072" s="444">
        <f t="shared" ca="1" si="124"/>
        <v>-2917118433.004941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-2917118433.004941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-12154660.137520587</v>
      </c>
      <c r="L2073" s="444">
        <f t="shared" ca="1" si="124"/>
        <v>-2929273093.1424618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-2929273093.1424618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-12205304.554760257</v>
      </c>
      <c r="L2074" s="444">
        <f t="shared" ca="1" si="124"/>
        <v>-2941478397.6972222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-2941478397.6972222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-12256159.990405092</v>
      </c>
      <c r="L2075" s="444">
        <f t="shared" ca="1" si="124"/>
        <v>-2953734557.6876273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-2953734557.6876273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-12307227.323698446</v>
      </c>
      <c r="L2076" s="444">
        <f t="shared" ca="1" si="124"/>
        <v>-2966041785.0113258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-2966041785.0113258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-12358507.43754719</v>
      </c>
      <c r="L2077" s="444">
        <f t="shared" ca="1" si="124"/>
        <v>-2978400292.448873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-2978400292.448873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-12410001.218536971</v>
      </c>
      <c r="L2078" s="444">
        <f t="shared" ca="1" si="124"/>
        <v>-2990810293.6674099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-2990810293.6674099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-12461709.55694754</v>
      </c>
      <c r="L2079" s="444">
        <f t="shared" ca="1" si="124"/>
        <v>-3003272003.2243576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-3003272003.2243576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-12513633.346768156</v>
      </c>
      <c r="L2080" s="444">
        <f t="shared" ca="1" si="124"/>
        <v>-3015785636.571126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-3015785636.571126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-12565773.485713026</v>
      </c>
      <c r="L2081" s="444">
        <f t="shared" ca="1" si="124"/>
        <v>-3028351410.056839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-3028351410.056839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-12618130.87523683</v>
      </c>
      <c r="L2082" s="444">
        <f t="shared" ca="1" si="124"/>
        <v>-3040969540.932076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-3040969540.932076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-12670706.420550317</v>
      </c>
      <c r="L2083" s="444">
        <f t="shared" ca="1" si="124"/>
        <v>-3053640247.3526263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-3053640247.3526263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-12723501.030635944</v>
      </c>
      <c r="L2084" s="444">
        <f t="shared" ca="1" si="124"/>
        <v>-3066363748.3832622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-3066363748.3832622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-12776515.618263593</v>
      </c>
      <c r="L2085" s="444">
        <f t="shared" ca="1" si="124"/>
        <v>-3079140264.0015259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-3079140264.0015259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-12829751.100006357</v>
      </c>
      <c r="L2086" s="444">
        <f t="shared" ca="1" si="124"/>
        <v>-3091970015.1015325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-3091970015.1015325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-12883208.396256385</v>
      </c>
      <c r="L2087" s="444">
        <f t="shared" ca="1" si="124"/>
        <v>-3104853223.4977889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-3104853223.4977889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-12936888.431240788</v>
      </c>
      <c r="L2088" s="444">
        <f t="shared" ca="1" si="124"/>
        <v>-3117790111.9290295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-3117790111.9290295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-12990792.133037623</v>
      </c>
      <c r="L2089" s="444">
        <f t="shared" ca="1" si="124"/>
        <v>-3130780904.062067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-3130780904.062067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-13044920.433591945</v>
      </c>
      <c r="L2090" s="444">
        <f t="shared" ca="1" si="124"/>
        <v>-3143825824.4956589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-3143825824.4956589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-13099274.268731913</v>
      </c>
      <c r="L2091" s="444">
        <f t="shared" ca="1" si="124"/>
        <v>-3156925098.7643909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-3156925098.7643909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-13153854.578184962</v>
      </c>
      <c r="L2092" s="444">
        <f t="shared" ca="1" si="124"/>
        <v>-3170078953.342576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-3170078953.342576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-13208662.305594066</v>
      </c>
      <c r="L2093" s="444">
        <f t="shared" ca="1" si="124"/>
        <v>-3183287615.64817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-3183287615.64817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-13263698.398534041</v>
      </c>
      <c r="L2094" s="444">
        <f t="shared" ca="1" si="124"/>
        <v>-3196551314.0467038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-3196551314.0467038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-13318963.808527932</v>
      </c>
      <c r="L2095" s="444">
        <f t="shared" ca="1" si="124"/>
        <v>-3209870277.8552318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-3209870277.8552318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-13374459.491063466</v>
      </c>
      <c r="L2096" s="444">
        <f t="shared" ca="1" si="124"/>
        <v>-3223244737.3462954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-3223244737.3462954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-13430186.405609563</v>
      </c>
      <c r="L2097" s="444">
        <f t="shared" ca="1" si="124"/>
        <v>-3236674923.751905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-3236674923.751905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-13486145.515632937</v>
      </c>
      <c r="L2098" s="444">
        <f t="shared" ca="1" si="124"/>
        <v>-3250161069.2675381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-3250161069.2675381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-13542337.788614742</v>
      </c>
      <c r="L2099" s="444">
        <f t="shared" ca="1" si="124"/>
        <v>-3263703407.0561528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-3263703407.0561528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-13598764.196067303</v>
      </c>
      <c r="L2100" s="444">
        <f t="shared" ca="1" si="124"/>
        <v>-3277302171.2522202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-3277302171.2522202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-13655425.713550918</v>
      </c>
      <c r="L2101" s="444">
        <f t="shared" ca="1" si="124"/>
        <v>-3290957596.9657712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-3290957596.9657712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-13712323.320690714</v>
      </c>
      <c r="L2102" s="444">
        <f t="shared" ca="1" si="124"/>
        <v>-3304669920.2864618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-3304669920.2864618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-13769458.00119359</v>
      </c>
      <c r="L2103" s="444">
        <f t="shared" ca="1" si="124"/>
        <v>-3318439378.2876554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-3318439378.2876554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-13826830.742865231</v>
      </c>
      <c r="L2104" s="444">
        <f t="shared" ca="1" si="124"/>
        <v>-3332266209.0305204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-3332266209.0305204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-13884442.537627168</v>
      </c>
      <c r="L2105" s="444">
        <f t="shared" ca="1" si="124"/>
        <v>-3346150651.5681477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-3346150651.5681477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-13942294.381533949</v>
      </c>
      <c r="L2106" s="444">
        <f t="shared" ca="1" si="124"/>
        <v>-3360092945.9496818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-3360092945.9496818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-14000387.274790341</v>
      </c>
      <c r="L2107" s="444">
        <f t="shared" ca="1" si="124"/>
        <v>-3374093333.224472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-3374093333.224472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-14058722.221768633</v>
      </c>
      <c r="L2108" s="444">
        <f t="shared" ca="1" si="124"/>
        <v>-3388152055.4462409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-3388152055.4462409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-14117300.231026003</v>
      </c>
      <c r="L2109" s="444">
        <f t="shared" ca="1" si="124"/>
        <v>-3402269355.6772671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-3402269355.6772671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-14176122.315321947</v>
      </c>
      <c r="L2110" s="444">
        <f t="shared" ca="1" si="124"/>
        <v>-3416445477.992589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-3416445477.992589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-14235189.491635785</v>
      </c>
      <c r="L2111" s="444">
        <f t="shared" ca="1" si="124"/>
        <v>-3430680667.4842248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-3430680667.4842248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-14294502.781184269</v>
      </c>
      <c r="L2112" s="444">
        <f t="shared" ca="1" si="124"/>
        <v>-3444975170.265409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-3444975170.265409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-14354063.209439203</v>
      </c>
      <c r="L2113" s="444">
        <f t="shared" ca="1" si="124"/>
        <v>-3459329233.4748483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-3459329233.4748483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-14413871.806145201</v>
      </c>
      <c r="L2114" s="444">
        <f t="shared" ca="1" si="124"/>
        <v>-3473743105.2809935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-3473743105.2809935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-14473929.605337473</v>
      </c>
      <c r="L2115" s="444">
        <f t="shared" ca="1" si="124"/>
        <v>-3488217034.8863311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-3488217034.8863311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-14534237.645359712</v>
      </c>
      <c r="L2116" s="444">
        <f t="shared" ca="1" si="124"/>
        <v>-3502751272.5316906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-3502751272.5316906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-14594796.968882045</v>
      </c>
      <c r="L2117" s="444">
        <f t="shared" ca="1" si="124"/>
        <v>-3517346069.5005727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-3517346069.5005727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-14655608.622919053</v>
      </c>
      <c r="L2118" s="444">
        <f t="shared" ca="1" si="124"/>
        <v>-3532001678.1234918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-3532001678.1234918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-14716673.658847883</v>
      </c>
      <c r="L2119" s="444">
        <f t="shared" ca="1" si="124"/>
        <v>-3546718351.7823396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-3546718351.7823396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-14777993.132426417</v>
      </c>
      <c r="L2120" s="444">
        <f t="shared" ca="1" si="124"/>
        <v>-3561496344.9147658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-3561496344.9147658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-14839568.103811525</v>
      </c>
      <c r="L2121" s="444">
        <f t="shared" ca="1" si="124"/>
        <v>-3576335913.0185776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-3576335913.0185776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-14901399.637577405</v>
      </c>
      <c r="L2122" s="444">
        <f t="shared" ca="1" si="124"/>
        <v>-3591237312.6561551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-3591237312.6561551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-14963488.802733978</v>
      </c>
      <c r="L2123" s="444">
        <f t="shared" ca="1" si="124"/>
        <v>-3606200801.458889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-3606200801.458889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-15025836.672745371</v>
      </c>
      <c r="L2124" s="444">
        <f t="shared" ca="1" si="124"/>
        <v>-3621226638.1316342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-3621226638.1316342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-15088444.325548476</v>
      </c>
      <c r="L2125" s="444">
        <f t="shared" ca="1" si="124"/>
        <v>-3636315082.4571829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-3636315082.4571829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-15151312.843571596</v>
      </c>
      <c r="L2126" s="444">
        <f t="shared" ca="1" si="124"/>
        <v>-3651466395.3007545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-3651466395.3007545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-15214443.313753141</v>
      </c>
      <c r="L2127" s="444">
        <f t="shared" ca="1" si="124"/>
        <v>-3666680838.6145077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-3666680838.6145077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-15277836.827560451</v>
      </c>
      <c r="L2128" s="444">
        <f t="shared" ca="1" si="124"/>
        <v>-3681958675.4420681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-3681958675.4420681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-15341494.481008615</v>
      </c>
      <c r="L2129" s="444">
        <f t="shared" ca="1" si="124"/>
        <v>-3697300169.9230766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-3697300169.9230766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-15405417.374679485</v>
      </c>
      <c r="L2130" s="444">
        <f t="shared" ca="1" si="124"/>
        <v>-3712705587.2977562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-3712705587.2977562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-15469606.613740653</v>
      </c>
      <c r="L2131" s="444">
        <f t="shared" ca="1" si="124"/>
        <v>-3728175193.9114966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-3728175193.9114966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-15534063.307964567</v>
      </c>
      <c r="L2132" s="444">
        <f t="shared" ca="1" si="124"/>
        <v>-3743709257.2194614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-3743709257.2194614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-15598788.571747754</v>
      </c>
      <c r="L2133" s="444">
        <f t="shared" ca="1" si="124"/>
        <v>-3759308045.7912092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-3759308045.7912092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-15663783.524130037</v>
      </c>
      <c r="L2134" s="444">
        <f t="shared" ca="1" si="124"/>
        <v>-3774971829.3153391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-3774971829.3153391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-15729049.288813911</v>
      </c>
      <c r="L2135" s="444">
        <f t="shared" ca="1" si="124"/>
        <v>-3790700878.6041532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-3790700878.6041532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-15794586.994183971</v>
      </c>
      <c r="L2136" s="444">
        <f t="shared" ca="1" si="124"/>
        <v>-3806495465.5983372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-3806495465.5983372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-15860397.773326404</v>
      </c>
      <c r="L2137" s="444">
        <f t="shared" ca="1" si="124"/>
        <v>-3822355863.3716636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-3822355863.3716636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-15926482.764048601</v>
      </c>
      <c r="L2138" s="444">
        <f t="shared" ca="1" si="124"/>
        <v>-3838282346.1357121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-3838282346.1357121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-15992843.108898798</v>
      </c>
      <c r="L2139" s="444">
        <f t="shared" ca="1" si="124"/>
        <v>-3854275189.2446108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-3854275189.2446108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-16059479.955185877</v>
      </c>
      <c r="L2140" s="444">
        <f t="shared" ca="1" si="124"/>
        <v>-3870334669.1997967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-3870334669.1997967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-16126394.454999153</v>
      </c>
      <c r="L2141" s="444">
        <f t="shared" ca="1" si="124"/>
        <v>-3886461063.6547956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-3886461063.6547956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-16193587.765228316</v>
      </c>
      <c r="L2142" s="444">
        <f t="shared" ca="1" si="124"/>
        <v>-3902654651.4200239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-3902654651.4200239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-16261061.047583433</v>
      </c>
      <c r="L2143" s="444">
        <f t="shared" ca="1" si="124"/>
        <v>-3918915712.4676075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-3918915712.4676075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-16328815.468615033</v>
      </c>
      <c r="L2144" s="444">
        <f t="shared" ca="1" si="124"/>
        <v>-3935244527.9362226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-3935244527.9362226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-16396852.199734258</v>
      </c>
      <c r="L2145" s="444">
        <f t="shared" ca="1" si="124"/>
        <v>-3951641380.1359568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-3951641380.1359568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-16465172.417233152</v>
      </c>
      <c r="L2146" s="444">
        <f t="shared" ca="1" si="124"/>
        <v>-3968106552.5531898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-3968106552.5531898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-16533777.302304957</v>
      </c>
      <c r="L2147" s="444">
        <f t="shared" ca="1" si="124"/>
        <v>-3984640329.8554945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-3984640329.8554945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-16602668.04106456</v>
      </c>
      <c r="L2148" s="444">
        <f t="shared" ca="1" si="124"/>
        <v>-4001242997.8965592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-4001242997.8965592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-16671845.824568996</v>
      </c>
      <c r="L2149" s="444">
        <f t="shared" ca="1" si="124"/>
        <v>-4017914843.7211285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-4017914843.7211285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-16741311.848838035</v>
      </c>
      <c r="L2150" s="444">
        <f t="shared" ca="1" si="124"/>
        <v>-4034656155.5699663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-4034656155.5699663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-16811067.314874858</v>
      </c>
      <c r="L2151" s="444">
        <f t="shared" ca="1" si="124"/>
        <v>-4051467222.884841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-4051467222.884841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-16881113.428686839</v>
      </c>
      <c r="L2152" s="444">
        <f t="shared" ca="1" si="124"/>
        <v>-4068348336.3135276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-4068348336.3135276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-16951451.401306365</v>
      </c>
      <c r="L2153" s="444">
        <f t="shared" ca="1" si="124"/>
        <v>-4085299787.7148337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-4085299787.7148337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-17022082.448811807</v>
      </c>
      <c r="L2154" s="444">
        <f t="shared" ca="1" si="124"/>
        <v>-4102321870.1636457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-4102321870.1636457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-17093007.792348523</v>
      </c>
      <c r="L2155" s="444">
        <f t="shared" ca="1" si="124"/>
        <v>-4119414877.9559941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-4119414877.9559941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-17164228.658149976</v>
      </c>
      <c r="L2156" s="444">
        <f t="shared" ca="1" si="124"/>
        <v>-4136579106.6141443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-4136579106.6141443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-17235746.277558934</v>
      </c>
      <c r="L2157" s="444">
        <f t="shared" ca="1" si="124"/>
        <v>-4153814852.8917031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-4153814852.8917031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-17307561.887048762</v>
      </c>
      <c r="L2158" s="444">
        <f t="shared" ca="1" si="124"/>
        <v>-4171122414.7787519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-4171122414.7787519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-17379676.7282448</v>
      </c>
      <c r="L2159" s="444">
        <f t="shared" ca="1" si="124"/>
        <v>-4188502091.5069966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-4188502091.5069966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-17452092.04794582</v>
      </c>
      <c r="L2160" s="444">
        <f t="shared" ca="1" si="124"/>
        <v>-4205954183.5549426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-4205954183.5549426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-17524809.098145597</v>
      </c>
      <c r="L2161" s="444">
        <f t="shared" ca="1" si="124"/>
        <v>-4223478992.6530881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-4223478992.6530881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-17597829.136054534</v>
      </c>
      <c r="L2162" s="444">
        <f t="shared" ca="1" si="124"/>
        <v>-4241076821.7891426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-4241076821.7891426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-17671153.424121428</v>
      </c>
      <c r="L2163" s="444">
        <f t="shared" ca="1" si="124"/>
        <v>-4258747975.213264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-4258747975.213264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-17744783.230055265</v>
      </c>
      <c r="L2164" s="444">
        <f t="shared" ca="1" si="124"/>
        <v>-4276492758.4433193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-4276492758.4433193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-17818719.826847162</v>
      </c>
      <c r="L2165" s="444">
        <f t="shared" ca="1" si="124"/>
        <v>-4294311478.2701664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-4294311478.2701664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-17892964.49279236</v>
      </c>
      <c r="L2166" s="444">
        <f t="shared" ca="1" si="124"/>
        <v>-4312204442.7629585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-4312204442.7629585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-17967518.511512328</v>
      </c>
      <c r="L2167" s="444">
        <f t="shared" ca="1" si="124"/>
        <v>-4330171961.2744713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-4330171961.2744713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-18042383.171976965</v>
      </c>
      <c r="L2168" s="444">
        <f t="shared" ca="1" si="124"/>
        <v>-4348214344.4464483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-4348214344.4464483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-18117559.768526867</v>
      </c>
      <c r="L2169" s="444">
        <f t="shared" ca="1" si="124"/>
        <v>-4366331904.2149754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-4366331904.2149754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-18193049.600895729</v>
      </c>
      <c r="L2170" s="444">
        <f t="shared" ca="1" si="124"/>
        <v>-4384524953.8158712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-4384524953.8158712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-18268853.974232797</v>
      </c>
      <c r="L2171" s="444">
        <f t="shared" ca="1" si="124"/>
        <v>-4402793807.7901039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-4402793807.7901039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-18344974.199125431</v>
      </c>
      <c r="L2172" s="444">
        <f t="shared" ca="1" si="124"/>
        <v>-4421138781.9892292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-4421138781.9892292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-18421411.591621786</v>
      </c>
      <c r="L2173" s="444">
        <f t="shared" ca="1" si="124"/>
        <v>-4439560193.5808506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-4439560193.5808506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-18498167.473253544</v>
      </c>
      <c r="L2174" s="444">
        <f t="shared" ca="1" si="124"/>
        <v>-4458058361.0541039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-4458058361.0541039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-18575243.171058767</v>
      </c>
      <c r="L2175" s="444">
        <f t="shared" ca="1" si="124"/>
        <v>-4476633604.2251625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-4476633604.2251625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-18652640.017604843</v>
      </c>
      <c r="L2176" s="444">
        <f t="shared" ca="1" si="124"/>
        <v>-4495286244.2427673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-4495286244.2427673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-18730359.35101153</v>
      </c>
      <c r="L2177" s="444">
        <f t="shared" ca="1" si="124"/>
        <v>-4514016603.5937786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-4514016603.5937786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-18808402.514974076</v>
      </c>
      <c r="L2178" s="444">
        <f t="shared" ca="1" si="124"/>
        <v>-4532825006.1087523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-4532825006.1087523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-18886770.858786467</v>
      </c>
      <c r="L2179" s="444">
        <f t="shared" ca="1" si="124"/>
        <v>-4551711776.9675388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-4551711776.9675388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-18965465.737364747</v>
      </c>
      <c r="L2180" s="444">
        <f t="shared" ca="1" si="124"/>
        <v>-4570677242.7049036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-4570677242.7049036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-19044488.51127043</v>
      </c>
      <c r="L2181" s="444">
        <f t="shared" ca="1" si="124"/>
        <v>-4589721731.2161741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-4589721731.2161741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-19123840.546734057</v>
      </c>
      <c r="L2182" s="444">
        <f t="shared" ca="1" si="124"/>
        <v>-4608845571.762908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-4608845571.762908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-19203523.215678781</v>
      </c>
      <c r="L2183" s="444">
        <f t="shared" ca="1" si="124"/>
        <v>-4628049094.9785872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-4628049094.9785872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-19283537.895744111</v>
      </c>
      <c r="L2184" s="444">
        <f t="shared" ca="1" si="124"/>
        <v>-4647332632.8743315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-4647332632.8743315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-19363885.970309716</v>
      </c>
      <c r="L2185" s="444">
        <f t="shared" ca="1" si="124"/>
        <v>-4666696518.8446407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-4666696518.8446407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-19444568.828519337</v>
      </c>
      <c r="L2186" s="444">
        <f t="shared" ca="1" si="124"/>
        <v>-4686141087.6731596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-4686141087.6731596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-19525587.865304831</v>
      </c>
      <c r="L2187" s="444">
        <f t="shared" ca="1" si="124"/>
        <v>-4705666675.5384645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-4705666675.5384645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-19606944.481410269</v>
      </c>
      <c r="L2188" s="444">
        <f t="shared" ca="1" si="124"/>
        <v>-4725273620.0198746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-4725273620.0198746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-19688640.083416145</v>
      </c>
      <c r="L2189" s="444">
        <f t="shared" ca="1" si="124"/>
        <v>-4744962260.1032906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-4744962260.1032906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-19770676.083763711</v>
      </c>
      <c r="L2190" s="444">
        <f t="shared" ca="1" si="124"/>
        <v>-4764732936.1870546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-4764732936.1870546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-19853053.900779393</v>
      </c>
      <c r="L2191" s="444">
        <f t="shared" ca="1" si="124"/>
        <v>-4784585990.0878344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-4784585990.0878344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-19935774.958699308</v>
      </c>
      <c r="L2192" s="444">
        <f t="shared" ca="1" si="124"/>
        <v>-4804521765.0465336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-4804521765.0465336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-20018840.68769389</v>
      </c>
      <c r="L2193" s="444">
        <f t="shared" ca="1" si="124"/>
        <v>-4824540605.7342272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-4824540605.7342272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-20102252.523892611</v>
      </c>
      <c r="L2194" s="444">
        <f t="shared" ca="1" si="124"/>
        <v>-4844642858.2581196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-4844642858.2581196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-20186011.90940883</v>
      </c>
      <c r="L2195" s="444">
        <f t="shared" ca="1" si="124"/>
        <v>-4864828870.1675282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-4864828870.1675282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-20270120.292364702</v>
      </c>
      <c r="L2196" s="444">
        <f t="shared" ca="1" si="124"/>
        <v>-4885098990.4598932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-4885098990.4598932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-20354579.126916222</v>
      </c>
      <c r="L2197" s="444">
        <f t="shared" ca="1" si="124"/>
        <v>-4905453569.5868092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-4905453569.5868092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-20439389.873278372</v>
      </c>
      <c r="L2198" s="444">
        <f t="shared" ca="1" si="124"/>
        <v>-4925892959.4600878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-4925892959.4600878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-20524553.997750364</v>
      </c>
      <c r="L2199" s="444">
        <f t="shared" ca="1" si="124"/>
        <v>-4946417513.4578381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-4946417513.4578381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-20610072.972740993</v>
      </c>
      <c r="L2200" s="444">
        <f t="shared" ca="1" si="124"/>
        <v>-4967027586.4305792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-4967027586.4305792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-20695948.27679408</v>
      </c>
      <c r="L2201" s="444">
        <f t="shared" ca="1" si="124"/>
        <v>-4987723534.7073736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-4987723534.7073736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-20782181.394614056</v>
      </c>
      <c r="L2202" s="444">
        <f t="shared" ca="1" si="124"/>
        <v>-5008505716.1019878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-5008505716.1019878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-20868773.817091614</v>
      </c>
      <c r="L2203" s="444">
        <f t="shared" ca="1" si="124"/>
        <v>-5029374489.9190798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-5029374489.9190798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-20955727.041329499</v>
      </c>
      <c r="L2204" s="444">
        <f t="shared" ca="1" si="124"/>
        <v>-5050330216.9604092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-5050330216.9604092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-21043042.57066837</v>
      </c>
      <c r="L2205" s="444">
        <f t="shared" ca="1" si="124"/>
        <v>-5071373259.5310774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-5071373259.5310774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-21130721.914712824</v>
      </c>
      <c r="L2206" s="444">
        <f t="shared" ca="1" si="124"/>
        <v>-5092503981.4457903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-5092503981.4457903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-21218766.589357458</v>
      </c>
      <c r="L2207" s="444">
        <f t="shared" ca="1" si="124"/>
        <v>-5113722748.0351477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-5113722748.0351477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-21307178.116813116</v>
      </c>
      <c r="L2208" s="444">
        <f t="shared" ca="1" si="124"/>
        <v>-5135029926.1519604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-5135029926.1519604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-21395958.025633167</v>
      </c>
      <c r="L2209" s="444">
        <f t="shared" ca="1" si="124"/>
        <v>-5156425884.1775932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-5156425884.1775932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-21485107.850739971</v>
      </c>
      <c r="L2210" s="444">
        <f t="shared" ca="1" si="124"/>
        <v>-5177910992.0283337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-5177910992.0283337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-21574629.133451391</v>
      </c>
      <c r="L2211" s="444">
        <f t="shared" ca="1" si="124"/>
        <v>-5199485621.1617851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-5199485621.1617851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-21664523.421507437</v>
      </c>
      <c r="L2212" s="444">
        <f t="shared" ca="1" si="124"/>
        <v>-5221150144.583293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-5221150144.583293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-21754792.269097053</v>
      </c>
      <c r="L2213" s="444">
        <f t="shared" ca="1" si="124"/>
        <v>-5242904936.8523903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-5242904936.8523903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-21845437.236884959</v>
      </c>
      <c r="L2214" s="444">
        <f t="shared" ca="1" si="124"/>
        <v>-5264750374.0892754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-5264750374.0892754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-21936459.892038647</v>
      </c>
      <c r="L2215" s="444">
        <f t="shared" ca="1" si="124"/>
        <v>-5286686833.9813137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-5286686833.9813137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-22027861.808255475</v>
      </c>
      <c r="L2216" s="444">
        <f t="shared" ca="1" si="124"/>
        <v>-5308714695.7895689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-5308714695.7895689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-22119644.565789871</v>
      </c>
      <c r="L2217" s="444">
        <f t="shared" ca="1" si="124"/>
        <v>-5330834340.3553591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-5330834340.3553591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-22211809.751480661</v>
      </c>
      <c r="L2218" s="444">
        <f t="shared" ca="1" si="124"/>
        <v>-5353046150.1068401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-5353046150.1068401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-22304358.958778501</v>
      </c>
      <c r="L2219" s="444">
        <f t="shared" ca="1" si="124"/>
        <v>-5375350509.0656185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-5375350509.0656185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-22397293.787773412</v>
      </c>
      <c r="L2220" s="444">
        <f t="shared" ca="1" si="124"/>
        <v>-5397747802.8533916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-5397747802.8533916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-22490615.845222466</v>
      </c>
      <c r="L2221" s="444">
        <f t="shared" ca="1" si="124"/>
        <v>-5420238418.6986141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-5420238418.6986141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-22584326.744577557</v>
      </c>
      <c r="L2222" s="444">
        <f t="shared" ca="1" si="124"/>
        <v>-5442822745.4431915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-5442822745.4431915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-22678428.106013298</v>
      </c>
      <c r="L2223" s="444">
        <f t="shared" ca="1" si="124"/>
        <v>-5465501173.5492048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-5465501173.5492048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-22772921.55645502</v>
      </c>
      <c r="L2224" s="444">
        <f t="shared" ca="1" si="124"/>
        <v>-5488274095.1056595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-5488274095.1056595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-22867808.729606915</v>
      </c>
      <c r="L2225" s="444">
        <f t="shared" ca="1" si="124"/>
        <v>-5511141903.8352661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-5511141903.8352661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-22963091.265980273</v>
      </c>
      <c r="L2226" s="444">
        <f t="shared" ca="1" si="124"/>
        <v>-5534104995.1012468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-5534104995.1012468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-23058770.812921863</v>
      </c>
      <c r="L2227" s="444">
        <f t="shared" ca="1" si="124"/>
        <v>-5557163765.9141684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-5557163765.9141684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-23154849.024642367</v>
      </c>
      <c r="L2228" s="444">
        <f t="shared" ca="1" si="124"/>
        <v>-5580318614.9388103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-5580318614.9388103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-23251327.562245041</v>
      </c>
      <c r="L2229" s="444">
        <f t="shared" ca="1" si="124"/>
        <v>-5603569942.5010557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-5603569942.5010557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-23348208.0937544</v>
      </c>
      <c r="L2230" s="444">
        <f t="shared" ca="1" si="124"/>
        <v>-5626918150.5948105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-5626918150.5948105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-23445492.294145044</v>
      </c>
      <c r="L2231" s="444">
        <f t="shared" ca="1" si="124"/>
        <v>-5650363642.8889551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-5650363642.8889551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-23543181.845370647</v>
      </c>
      <c r="L2232" s="444">
        <f t="shared" ca="1" si="124"/>
        <v>-5673906824.7343254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-5673906824.7343254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-23641278.436393023</v>
      </c>
      <c r="L2233" s="444">
        <f t="shared" ca="1" si="124"/>
        <v>-5697548103.1707182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-5697548103.1707182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-23739783.763211325</v>
      </c>
      <c r="L2234" s="444">
        <f t="shared" ca="1" si="124"/>
        <v>-5721287886.9339294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-5721287886.9339294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-23838699.528891373</v>
      </c>
      <c r="L2235" s="444">
        <f t="shared" ca="1" si="124"/>
        <v>-5745126586.462821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-5745126586.462821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-23938027.443595089</v>
      </c>
      <c r="L2236" s="444">
        <f t="shared" ca="1" si="124"/>
        <v>-5769064613.9064159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-5769064613.9064159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-24037769.224610068</v>
      </c>
      <c r="L2237" s="444">
        <f t="shared" ca="1" si="124"/>
        <v>-5793102383.1310263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-5793102383.1310263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-24137926.596379276</v>
      </c>
      <c r="L2238" s="444">
        <f t="shared" ca="1" si="124"/>
        <v>-5817240309.7274055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-5817240309.7274055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-24238501.290530857</v>
      </c>
      <c r="L2239" s="444">
        <f t="shared" ca="1" si="124"/>
        <v>-5841478811.0179367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-5841478811.0179367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-24339495.045908071</v>
      </c>
      <c r="L2240" s="444">
        <f t="shared" ca="1" si="124"/>
        <v>-5865818306.0638447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-5865818306.0638447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-24440909.608599354</v>
      </c>
      <c r="L2241" s="444">
        <f t="shared" ca="1" si="124"/>
        <v>-5890259215.6724443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-5890259215.6724443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-24542746.731968518</v>
      </c>
      <c r="L2242" s="444">
        <f t="shared" ca="1" si="124"/>
        <v>-5914801962.4044132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-5914801962.4044132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-24645008.176685054</v>
      </c>
      <c r="L2243" s="444">
        <f t="shared" ca="1" si="124"/>
        <v>-5939446970.5810986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-5939446970.5810986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-24747695.710754577</v>
      </c>
      <c r="L2244" s="444">
        <f t="shared" ca="1" si="124"/>
        <v>-5964194666.291853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-5964194666.291853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-24850811.109549388</v>
      </c>
      <c r="L2245" s="444">
        <f t="shared" ca="1" si="124"/>
        <v>-5989045477.4014025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-5989045477.4014025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-24954356.155839175</v>
      </c>
      <c r="L2246" s="444">
        <f t="shared" ca="1" si="124"/>
        <v>-6013999833.5572414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-6013999833.5572414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-25058332.639821839</v>
      </c>
      <c r="L2247" s="444">
        <f t="shared" ca="1" si="124"/>
        <v>-6039058166.1970634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-6039058166.1970634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-25162742.359154429</v>
      </c>
      <c r="L2248" s="444">
        <f t="shared" ca="1" si="124"/>
        <v>-6064220908.5562181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-6064220908.5562181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-25267587.118984241</v>
      </c>
      <c r="L2249" s="444">
        <f t="shared" ca="1" si="124"/>
        <v>-6089488495.6752024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-6089488495.6752024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-25372868.731980011</v>
      </c>
      <c r="L2250" s="444">
        <f t="shared" ca="1" si="124"/>
        <v>-6114861364.4071827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-6114861364.4071827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-25478589.01836326</v>
      </c>
      <c r="L2251" s="444">
        <f t="shared" ca="1" si="124"/>
        <v>-6140339953.4255457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-6140339953.4255457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-25584749.805939775</v>
      </c>
      <c r="L2252" s="444">
        <f t="shared" ca="1" si="124"/>
        <v>-6165924703.2314854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-6165924703.2314854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-25691352.93013119</v>
      </c>
      <c r="L2253" s="444">
        <f t="shared" ca="1" si="124"/>
        <v>-6191616056.1616163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-6191616056.1616163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-25798400.234006733</v>
      </c>
      <c r="L2254" s="444">
        <f t="shared" ca="1" si="124"/>
        <v>-6217414456.3956232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-6217414456.3956232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-25905893.568315096</v>
      </c>
      <c r="L2255" s="444">
        <f t="shared" ca="1" si="124"/>
        <v>-6243320349.9639387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-6243320349.9639387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-26013834.791516412</v>
      </c>
      <c r="L2256" s="444">
        <f t="shared" ca="1" si="124"/>
        <v>-6269334184.755455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-6269334184.755455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-26122225.769814394</v>
      </c>
      <c r="L2257" s="444">
        <f t="shared" ca="1" si="124"/>
        <v>-6295456410.5252695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-6295456410.5252695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-26231068.377188623</v>
      </c>
      <c r="L2258" s="444">
        <f t="shared" ca="1" si="124"/>
        <v>-6321687478.9024582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-6321687478.9024582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-26340364.495426908</v>
      </c>
      <c r="L2259" s="444">
        <f t="shared" ca="1" si="124"/>
        <v>-6348027843.3978853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-6348027843.3978853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-26450116.014157854</v>
      </c>
      <c r="L2260" s="444">
        <f t="shared" ca="1" si="124"/>
        <v>-6374477959.4120436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-6374477959.4120436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-26560324.830883514</v>
      </c>
      <c r="L2261" s="444">
        <f t="shared" ca="1" si="124"/>
        <v>-6401038284.2429276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-6401038284.2429276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-26670992.851012196</v>
      </c>
      <c r="L2262" s="444">
        <f t="shared" ca="1" si="124"/>
        <v>-6427709277.0939398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-6427709277.0939398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-26782121.987891417</v>
      </c>
      <c r="L2263" s="444">
        <f t="shared" ca="1" si="124"/>
        <v>-6454491399.081831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-6454491399.081831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-26893714.162840962</v>
      </c>
      <c r="L2264" s="444">
        <f t="shared" ca="1" si="124"/>
        <v>-6481385113.2446718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-6481385113.2446718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-27005771.305186134</v>
      </c>
      <c r="L2265" s="444">
        <f t="shared" ca="1" si="124"/>
        <v>-6508390884.5498581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-6508390884.5498581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-27118295.352291074</v>
      </c>
      <c r="L2266" s="444">
        <f t="shared" ca="1" si="124"/>
        <v>-6535509179.9021492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-6535509179.9021492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-27231288.249592289</v>
      </c>
      <c r="L2267" s="444">
        <f t="shared" ca="1" si="124"/>
        <v>-6562740468.151741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-6562740468.151741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-27344751.950632256</v>
      </c>
      <c r="L2268" s="444">
        <f t="shared" ca="1" si="124"/>
        <v>-6590085220.1023731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-6590085220.1023731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-27458688.417093221</v>
      </c>
      <c r="L2269" s="444">
        <f t="shared" ca="1" si="124"/>
        <v>-6617543908.5194664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-6617543908.5194664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-27573099.618831109</v>
      </c>
      <c r="L2270" s="444">
        <f t="shared" ca="1" si="124"/>
        <v>-6645117008.1382971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-6645117008.1382971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-27687987.53390957</v>
      </c>
      <c r="L2271" s="444">
        <f t="shared" ca="1" si="124"/>
        <v>-6672804995.6722069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-6672804995.6722069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-27803354.148634195</v>
      </c>
      <c r="L2272" s="444">
        <f t="shared" ca="1" si="124"/>
        <v>-6700608349.8208408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-6700608349.8208408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-27919201.457586836</v>
      </c>
      <c r="L2273" s="444">
        <f t="shared" ca="1" si="124"/>
        <v>-6728527551.2784281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-6728527551.2784281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-28035531.463660114</v>
      </c>
      <c r="L2274" s="444">
        <f t="shared" ca="1" si="124"/>
        <v>-6756563082.7420883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-6756563082.7420883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-28152346.178092036</v>
      </c>
      <c r="L2275" s="444">
        <f t="shared" ca="1" si="124"/>
        <v>-6784715428.9201803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-6784715428.9201803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-28269647.620500755</v>
      </c>
      <c r="L2276" s="444">
        <f t="shared" ca="1" si="124"/>
        <v>-6812985076.5406809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-6812985076.5406809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-28387437.818919502</v>
      </c>
      <c r="L2277" s="444">
        <f t="shared" ca="1" si="124"/>
        <v>-6841372514.3596001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-6841372514.3596001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-28505718.809831671</v>
      </c>
      <c r="L2278" s="444">
        <f t="shared" ca="1" si="124"/>
        <v>-6869878233.1694317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-6869878233.1694317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-28624492.638205964</v>
      </c>
      <c r="L2279" s="444">
        <f t="shared" ca="1" si="124"/>
        <v>-6898502725.8076372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-6898502725.8076372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-28743761.357531819</v>
      </c>
      <c r="L2280" s="444">
        <f t="shared" ca="1" si="124"/>
        <v>-6927246487.1651688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-6927246487.1651688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-28863527.029854875</v>
      </c>
      <c r="L2281" s="444">
        <f t="shared" ca="1" si="124"/>
        <v>-6956110014.1950235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-6956110014.1950235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-28983791.725812599</v>
      </c>
      <c r="L2282" s="444">
        <f t="shared" ca="1" si="124"/>
        <v>-6985093805.9208364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-6985093805.9208364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-29104557.524670146</v>
      </c>
      <c r="L2283" s="444">
        <f t="shared" ca="1" si="124"/>
        <v>-7014198363.445507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-7014198363.445507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-29225826.514356278</v>
      </c>
      <c r="L2284" s="444">
        <f t="shared" ca="1" si="124"/>
        <v>-7043424189.9598637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-7043424189.9598637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-29347600.791499432</v>
      </c>
      <c r="L2285" s="444">
        <f t="shared" ca="1" si="124"/>
        <v>-7072771790.7513628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-7072771790.7513628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-29469882.46146401</v>
      </c>
      <c r="L2286" s="444">
        <f t="shared" ca="1" si="124"/>
        <v>-7102241673.2128267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-7102241673.2128267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-29592673.638386779</v>
      </c>
      <c r="L2287" s="444">
        <f t="shared" ca="1" si="124"/>
        <v>-7131834346.8512135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-7131834346.8512135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-29715976.445213389</v>
      </c>
      <c r="L2288" s="444">
        <f t="shared" ca="1" si="124"/>
        <v>-7161550323.2964268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-7161550323.2964268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-29839793.013735112</v>
      </c>
      <c r="L2289" s="444">
        <f t="shared" ca="1" si="124"/>
        <v>-7191390116.3101616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-7191390116.3101616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-29964125.484625671</v>
      </c>
      <c r="L2290" s="444">
        <f t="shared" ca="1" si="124"/>
        <v>-7221354241.7947874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-7221354241.7947874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-30088976.007478282</v>
      </c>
      <c r="L2291" s="444">
        <f t="shared" ca="1" si="124"/>
        <v>-7251443217.8022661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-7251443217.8022661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-30214346.740842775</v>
      </c>
      <c r="L2292" s="444">
        <f t="shared" ca="1" si="124"/>
        <v>-7281657564.5431089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-7281657564.5431089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-30340239.852262955</v>
      </c>
      <c r="L2293" s="444">
        <f t="shared" ca="1" si="124"/>
        <v>-7311997804.3953714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-7311997804.3953714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-30466657.518314049</v>
      </c>
      <c r="L2294" s="444">
        <f t="shared" ca="1" si="124"/>
        <v>-7342464461.9136858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-7342464461.9136858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-30593601.924640354</v>
      </c>
      <c r="L2295" s="444">
        <f t="shared" ca="1" si="124"/>
        <v>-7373058063.8383265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-7373058063.8383265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-30721075.265993021</v>
      </c>
      <c r="L2296" s="444">
        <f t="shared" ca="1" si="124"/>
        <v>-7403779139.1043196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-7403779139.1043196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-30849079.746267993</v>
      </c>
      <c r="L2297" s="444">
        <f t="shared" ca="1" si="124"/>
        <v>-7434628218.8505878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-7434628218.8505878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-30977617.57854411</v>
      </c>
      <c r="L2298" s="444">
        <f t="shared" ca="1" si="124"/>
        <v>-7465605836.4291315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-7465605836.4291315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-31106690.985121381</v>
      </c>
      <c r="L2299" s="444">
        <f t="shared" ca="1" si="124"/>
        <v>-7496712527.4142532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-7496712527.4142532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-31236302.19755939</v>
      </c>
      <c r="L2300" s="444">
        <f t="shared" ca="1" si="124"/>
        <v>-7527948829.6118126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-7527948829.6118126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-31366453.456715886</v>
      </c>
      <c r="L2301" s="444">
        <f t="shared" ca="1" si="124"/>
        <v>-7559315283.0685282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-7559315283.0685282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-31497147.012785535</v>
      </c>
      <c r="L2302" s="444">
        <f t="shared" ca="1" si="124"/>
        <v>-7590812430.0813141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-7590812430.0813141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-31628385.125338804</v>
      </c>
      <c r="L2303" s="444">
        <f t="shared" ref="L2303:L2557" ca="1" si="129">I2303-J2303+K2303</f>
        <v>-7622440815.2066526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-7622440815.2066526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-31760170.063361052</v>
      </c>
      <c r="L2304" s="444">
        <f t="shared" ca="1" si="129"/>
        <v>-7654200985.2700138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-7654200985.2700138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-31892504.105291724</v>
      </c>
      <c r="L2305" s="444">
        <f t="shared" ca="1" si="129"/>
        <v>-7686093489.3753052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-7686093489.3753052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-32025389.53906377</v>
      </c>
      <c r="L2306" s="444">
        <f t="shared" ca="1" si="129"/>
        <v>-7718118878.9143686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-7718118878.9143686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-32158828.662143197</v>
      </c>
      <c r="L2307" s="444">
        <f t="shared" ca="1" si="129"/>
        <v>-7750277707.5765114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-7750277707.5765114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-32292823.781568795</v>
      </c>
      <c r="L2308" s="444">
        <f t="shared" ca="1" si="129"/>
        <v>-7782570531.3580799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-7782570531.3580799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-32427377.213992</v>
      </c>
      <c r="L2309" s="444">
        <f t="shared" ca="1" si="129"/>
        <v>-7814997908.572072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-7814997908.572072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-32562491.285716966</v>
      </c>
      <c r="L2310" s="444">
        <f t="shared" ca="1" si="129"/>
        <v>-7847560399.857789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-7847560399.857789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-32698168.332740791</v>
      </c>
      <c r="L2311" s="444">
        <f t="shared" ca="1" si="129"/>
        <v>-7880258568.1905298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-7880258568.1905298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-32834410.700793874</v>
      </c>
      <c r="L2312" s="444">
        <f t="shared" ca="1" si="129"/>
        <v>-7913092978.891324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-7913092978.891324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-32971220.745380513</v>
      </c>
      <c r="L2313" s="444">
        <f t="shared" ca="1" si="129"/>
        <v>-7946064199.6367044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-7946064199.6367044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-33108600.831819601</v>
      </c>
      <c r="L2314" s="444">
        <f t="shared" ca="1" si="129"/>
        <v>-7979172800.468524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-7979172800.468524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-33246553.335285515</v>
      </c>
      <c r="L2315" s="444">
        <f t="shared" ca="1" si="129"/>
        <v>-8012419353.8038092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-8012419353.8038092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-33385080.640849207</v>
      </c>
      <c r="L2316" s="444">
        <f t="shared" ca="1" si="129"/>
        <v>-8045804434.4446583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-8045804434.4446583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-33524185.143519405</v>
      </c>
      <c r="L2317" s="444">
        <f t="shared" ca="1" si="129"/>
        <v>-8079328619.5881777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-8079328619.5881777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-33663869.248284072</v>
      </c>
      <c r="L2318" s="444">
        <f t="shared" ca="1" si="129"/>
        <v>-8112992488.836462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-8112992488.836462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-33804135.370151922</v>
      </c>
      <c r="L2319" s="444">
        <f t="shared" ca="1" si="129"/>
        <v>-8146796624.2066135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-8146796624.2066135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-33944985.934194222</v>
      </c>
      <c r="L2320" s="444">
        <f t="shared" ca="1" si="129"/>
        <v>-8180741610.1408081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-8180741610.1408081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-34086423.375586703</v>
      </c>
      <c r="L2321" s="444">
        <f t="shared" ca="1" si="129"/>
        <v>-8214828033.5163946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-8214828033.5163946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-34228450.139651641</v>
      </c>
      <c r="L2322" s="444">
        <f t="shared" ca="1" si="129"/>
        <v>-8249056483.6560459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-8249056483.6560459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-34371068.681900196</v>
      </c>
      <c r="L2323" s="444">
        <f t="shared" ca="1" si="129"/>
        <v>-8283427552.3379459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-8283427552.3379459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-34514281.468074769</v>
      </c>
      <c r="L2324" s="444">
        <f t="shared" ca="1" si="129"/>
        <v>-8317941833.8060207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-8317941833.8060207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-34658090.974191748</v>
      </c>
      <c r="L2325" s="444">
        <f t="shared" ca="1" si="129"/>
        <v>-8352599924.7802124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-8352599924.7802124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-34802499.686584219</v>
      </c>
      <c r="L2326" s="444">
        <f t="shared" ca="1" si="129"/>
        <v>-8387402424.4667969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-8387402424.4667969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-34947510.101944983</v>
      </c>
      <c r="L2327" s="444">
        <f t="shared" ca="1" si="129"/>
        <v>-8422349934.5687418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-8422349934.5687418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-35093124.727369756</v>
      </c>
      <c r="L2328" s="444">
        <f t="shared" ca="1" si="129"/>
        <v>-8457443059.2961111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-8457443059.2961111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-35239346.080400459</v>
      </c>
      <c r="L2329" s="444">
        <f t="shared" ca="1" si="129"/>
        <v>-8492682405.3765116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-8492682405.3765116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-35386176.689068794</v>
      </c>
      <c r="L2330" s="444">
        <f t="shared" ca="1" si="129"/>
        <v>-8528068582.0655804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-8528068582.0655804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-35533619.091939919</v>
      </c>
      <c r="L2331" s="444">
        <f t="shared" ca="1" si="129"/>
        <v>-8563602201.1575203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-8563602201.1575203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-35681675.838156335</v>
      </c>
      <c r="L2332" s="444">
        <f t="shared" ca="1" si="129"/>
        <v>-8599283876.995676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-8599283876.995676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-35830349.487481982</v>
      </c>
      <c r="L2333" s="444">
        <f t="shared" ca="1" si="129"/>
        <v>-8635114226.4831581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-8635114226.4831581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-35979642.610346489</v>
      </c>
      <c r="L2334" s="444">
        <f t="shared" ca="1" si="129"/>
        <v>-8671093869.093504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-8671093869.093504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-36129557.7878896</v>
      </c>
      <c r="L2335" s="444">
        <f t="shared" ca="1" si="129"/>
        <v>-8707223426.8813934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-8707223426.8813934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-36280097.612005807</v>
      </c>
      <c r="L2336" s="444">
        <f t="shared" ca="1" si="129"/>
        <v>-8743503524.4933987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-8743503524.4933987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-36431264.685389161</v>
      </c>
      <c r="L2337" s="444">
        <f t="shared" ca="1" si="129"/>
        <v>-8779934789.1787872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-8779934789.1787872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-36583061.621578276</v>
      </c>
      <c r="L2338" s="444">
        <f t="shared" ca="1" si="129"/>
        <v>-8816517850.8003654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-8816517850.8003654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-36735491.045001522</v>
      </c>
      <c r="L2339" s="444">
        <f t="shared" ca="1" si="129"/>
        <v>-8853253341.8453674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-8853253341.8453674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-36888555.591022365</v>
      </c>
      <c r="L2340" s="444">
        <f t="shared" ca="1" si="129"/>
        <v>-8890141897.4363899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-8890141897.4363899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-37042257.90598496</v>
      </c>
      <c r="L2341" s="444">
        <f t="shared" ca="1" si="129"/>
        <v>-8927184155.3423748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-8927184155.3423748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-37196600.647259891</v>
      </c>
      <c r="L2342" s="444">
        <f t="shared" ca="1" si="129"/>
        <v>-8964380755.9896355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-8964380755.9896355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-37351586.483290151</v>
      </c>
      <c r="L2343" s="444">
        <f t="shared" ca="1" si="129"/>
        <v>-9001732342.4729252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-9001732342.4729252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-37507218.093637191</v>
      </c>
      <c r="L2344" s="444">
        <f t="shared" ca="1" si="129"/>
        <v>-9039239560.5665627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-9039239560.5665627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-37663498.169027343</v>
      </c>
      <c r="L2345" s="444">
        <f t="shared" ca="1" si="129"/>
        <v>-9076903058.73559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-9076903058.73559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-37820429.411398292</v>
      </c>
      <c r="L2346" s="444">
        <f t="shared" ca="1" si="129"/>
        <v>-9114723488.1469879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-9114723488.1469879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-37978014.533945784</v>
      </c>
      <c r="L2347" s="444">
        <f t="shared" ca="1" si="129"/>
        <v>-9152701502.680933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-9152701502.680933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-38136256.261170551</v>
      </c>
      <c r="L2348" s="444">
        <f t="shared" ca="1" si="129"/>
        <v>-9190837758.9421043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-9190837758.9421043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-38295157.328925431</v>
      </c>
      <c r="L2349" s="444">
        <f t="shared" ca="1" si="129"/>
        <v>-9229132916.2710304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-9229132916.2710304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-38454720.484462626</v>
      </c>
      <c r="L2350" s="444">
        <f t="shared" ca="1" si="129"/>
        <v>-9267587636.7554932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-9267587636.7554932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-38614948.48648122</v>
      </c>
      <c r="L2351" s="444">
        <f t="shared" ca="1" si="129"/>
        <v>-9306202585.2419739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-9306202585.2419739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-38775844.105174892</v>
      </c>
      <c r="L2352" s="444">
        <f t="shared" ca="1" si="129"/>
        <v>-9344978429.3471489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-9344978429.3471489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-38937410.122279786</v>
      </c>
      <c r="L2353" s="444">
        <f t="shared" ca="1" si="129"/>
        <v>-9383915839.469429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-9383915839.469429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-39099649.331122622</v>
      </c>
      <c r="L2354" s="444">
        <f t="shared" ca="1" si="129"/>
        <v>-9423015488.8005524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-9423015488.8005524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-39262564.536668971</v>
      </c>
      <c r="L2355" s="444">
        <f t="shared" ca="1" si="129"/>
        <v>-9462278053.3372211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-9462278053.3372211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-39426158.555571757</v>
      </c>
      <c r="L2356" s="444">
        <f t="shared" ca="1" si="129"/>
        <v>-9501704211.8927937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-9501704211.8927937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-39590434.216219977</v>
      </c>
      <c r="L2357" s="444">
        <f t="shared" ca="1" si="129"/>
        <v>-9541294646.1090145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-9541294646.1090145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-39755394.358787559</v>
      </c>
      <c r="L2358" s="444">
        <f t="shared" ca="1" si="129"/>
        <v>-9581050040.467802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-9581050040.467802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-39921041.835282505</v>
      </c>
      <c r="L2359" s="444">
        <f t="shared" ca="1" si="129"/>
        <v>-9620971082.3030853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-9620971082.3030853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-40087379.509596191</v>
      </c>
      <c r="L2360" s="444">
        <f t="shared" ca="1" si="129"/>
        <v>-9661058461.8126812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-9661058461.8126812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-40254410.25755284</v>
      </c>
      <c r="L2361" s="444">
        <f t="shared" ca="1" si="129"/>
        <v>-9701312872.0702343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-9701312872.0702343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-40422136.966959313</v>
      </c>
      <c r="L2362" s="444">
        <f t="shared" ca="1" si="129"/>
        <v>-9741735009.0371933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-9741735009.0371933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-40590562.537654974</v>
      </c>
      <c r="L2363" s="444">
        <f t="shared" ca="1" si="129"/>
        <v>-9782325571.5748482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-9782325571.5748482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-40759689.881561868</v>
      </c>
      <c r="L2364" s="444">
        <f t="shared" ca="1" si="129"/>
        <v>-9823085261.4564095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-9823085261.4564095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-40929521.922735035</v>
      </c>
      <c r="L2365" s="444">
        <f t="shared" ca="1" si="129"/>
        <v>-9864014783.3791447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-9864014783.3791447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-41100061.5974131</v>
      </c>
      <c r="L2366" s="444">
        <f t="shared" ca="1" si="129"/>
        <v>-9905114844.9765587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-9905114844.9765587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-41271311.854068995</v>
      </c>
      <c r="L2367" s="444">
        <f t="shared" ca="1" si="129"/>
        <v>-9946386156.8306274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-9946386156.8306274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-41443275.65346095</v>
      </c>
      <c r="L2368" s="444">
        <f t="shared" ca="1" si="129"/>
        <v>-9987829432.4840889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-9987829432.4840889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-41615955.968683705</v>
      </c>
      <c r="L2369" s="444">
        <f t="shared" ca="1" si="129"/>
        <v>-10029445388.452772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-10029445388.452772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-41789355.785219885</v>
      </c>
      <c r="L2370" s="444">
        <f t="shared" ca="1" si="129"/>
        <v>-10071234744.237991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-10071234744.237991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-41963478.100991629</v>
      </c>
      <c r="L2371" s="444">
        <f t="shared" ca="1" si="129"/>
        <v>-10113198222.338984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-10113198222.338984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-42138325.926412433</v>
      </c>
      <c r="L2372" s="444">
        <f t="shared" ca="1" si="129"/>
        <v>-10155336548.265396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-10155336548.265396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-42313902.284439147</v>
      </c>
      <c r="L2373" s="444">
        <f t="shared" ca="1" si="129"/>
        <v>-10197650450.549835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-10197650450.549835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-42490210.210624315</v>
      </c>
      <c r="L2374" s="444">
        <f t="shared" ca="1" si="129"/>
        <v>-10240140660.76046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-10240140660.76046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-42667252.753168583</v>
      </c>
      <c r="L2375" s="444">
        <f t="shared" ca="1" si="129"/>
        <v>-10282807913.513628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-10282807913.513628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-42845032.972973451</v>
      </c>
      <c r="L2376" s="444">
        <f t="shared" ca="1" si="129"/>
        <v>-10325652946.486601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-10325652946.486601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-43023553.943694167</v>
      </c>
      <c r="L2377" s="444">
        <f t="shared" ca="1" si="129"/>
        <v>-10368676500.430296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-10368676500.430296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-43202818.7517929</v>
      </c>
      <c r="L2378" s="444">
        <f t="shared" ca="1" si="129"/>
        <v>-10411879319.182089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-10411879319.182089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-43382830.496592037</v>
      </c>
      <c r="L2379" s="444">
        <f t="shared" ca="1" si="129"/>
        <v>-10455262149.67868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-10455262149.67868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-43563592.290327832</v>
      </c>
      <c r="L2380" s="444">
        <f t="shared" ca="1" si="129"/>
        <v>-10498825741.969007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-10498825741.969007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-43745107.258204199</v>
      </c>
      <c r="L2381" s="444">
        <f t="shared" ca="1" si="129"/>
        <v>-10542570849.227211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-10542570849.227211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-43927378.53844671</v>
      </c>
      <c r="L2382" s="444">
        <f t="shared" ca="1" si="129"/>
        <v>-10586498227.765657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-10586498227.765657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-44110409.282356903</v>
      </c>
      <c r="L2383" s="444">
        <f t="shared" ca="1" si="129"/>
        <v>-10630608637.048014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-10630608637.048014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-44294202.654366724</v>
      </c>
      <c r="L2384" s="444">
        <f t="shared" ca="1" si="129"/>
        <v>-10674902839.702381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-10674902839.702381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-44478761.832093254</v>
      </c>
      <c r="L2385" s="444">
        <f t="shared" ca="1" si="129"/>
        <v>-10719381601.534475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-10719381601.534475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-44664090.006393649</v>
      </c>
      <c r="L2386" s="444">
        <f t="shared" ca="1" si="129"/>
        <v>-10764045691.540869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-10764045691.540869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-44850190.381420285</v>
      </c>
      <c r="L2387" s="444">
        <f t="shared" ca="1" si="129"/>
        <v>-10808895881.922289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-10808895881.922289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-45037066.174676202</v>
      </c>
      <c r="L2388" s="444">
        <f t="shared" ca="1" si="129"/>
        <v>-10853932948.096966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-10853932948.096966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-45224720.61707069</v>
      </c>
      <c r="L2389" s="444">
        <f t="shared" ca="1" si="129"/>
        <v>-10899157668.714037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-10899157668.714037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-45413156.952975154</v>
      </c>
      <c r="L2390" s="444">
        <f t="shared" ca="1" si="129"/>
        <v>-10944570825.667011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-10944570825.667011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-45602378.440279216</v>
      </c>
      <c r="L2391" s="444">
        <f t="shared" ca="1" si="129"/>
        <v>-10990173204.10729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-10990173204.10729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-45792388.350447044</v>
      </c>
      <c r="L2392" s="444">
        <f t="shared" ca="1" si="129"/>
        <v>-11035965592.457737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-11035965592.457737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-45983189.968573906</v>
      </c>
      <c r="L2393" s="444">
        <f t="shared" ca="1" si="129"/>
        <v>-11081948782.426311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-11081948782.426311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-46174786.593442962</v>
      </c>
      <c r="L2394" s="444">
        <f t="shared" ca="1" si="129"/>
        <v>-11128123569.019754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-11128123569.019754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-46367181.537582308</v>
      </c>
      <c r="L2395" s="444">
        <f t="shared" ca="1" si="129"/>
        <v>-11174490750.557337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-11174490750.557337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-46560378.127322234</v>
      </c>
      <c r="L2396" s="444">
        <f t="shared" ca="1" si="129"/>
        <v>-11221051128.68466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-11221051128.68466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-46754379.702852748</v>
      </c>
      <c r="L2397" s="444">
        <f t="shared" ca="1" si="129"/>
        <v>-11267805508.387512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-11267805508.387512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-46949189.618281297</v>
      </c>
      <c r="L2398" s="444">
        <f t="shared" ca="1" si="129"/>
        <v>-11314754698.005793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-11314754698.005793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-47144811.2416908</v>
      </c>
      <c r="L2399" s="444">
        <f t="shared" ca="1" si="129"/>
        <v>-11361899509.247484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-11361899509.247484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-47341247.955197848</v>
      </c>
      <c r="L2400" s="444">
        <f t="shared" ca="1" si="129"/>
        <v>-11409240757.202682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-11409240757.202682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-47538503.155011177</v>
      </c>
      <c r="L2401" s="444">
        <f t="shared" ca="1" si="129"/>
        <v>-11456779260.357693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-11456779260.357693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-47736580.251490384</v>
      </c>
      <c r="L2402" s="444">
        <f t="shared" ca="1" si="129"/>
        <v>-11504515840.609182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-11504515840.609182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-47935482.669204928</v>
      </c>
      <c r="L2403" s="444">
        <f t="shared" ca="1" si="129"/>
        <v>-11552451323.278387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-11552451323.278387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-48135213.846993282</v>
      </c>
      <c r="L2404" s="444">
        <f t="shared" ca="1" si="129"/>
        <v>-11600586537.12538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-11600586537.12538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-48335777.238022417</v>
      </c>
      <c r="L2405" s="444">
        <f t="shared" ca="1" si="129"/>
        <v>-11648922314.363401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-11648922314.363401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-48537176.309847504</v>
      </c>
      <c r="L2406" s="444">
        <f t="shared" ca="1" si="129"/>
        <v>-11697459490.673248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-11697459490.673248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-48739414.544471867</v>
      </c>
      <c r="L2407" s="444">
        <f t="shared" ca="1" si="129"/>
        <v>-11746198905.21772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-11746198905.21772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-48942495.438407168</v>
      </c>
      <c r="L2408" s="444">
        <f t="shared" ca="1" si="129"/>
        <v>-11795141400.656128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-11795141400.656128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-49146422.502733864</v>
      </c>
      <c r="L2409" s="444">
        <f t="shared" ca="1" si="129"/>
        <v>-11844287823.158861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-11844287823.158861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-49351199.26316192</v>
      </c>
      <c r="L2410" s="444">
        <f t="shared" ca="1" si="129"/>
        <v>-11893639022.422024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-11893639022.422024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-49556829.260091767</v>
      </c>
      <c r="L2411" s="444">
        <f t="shared" ca="1" si="129"/>
        <v>-11943195851.682116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-11943195851.682116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-49763316.048675478</v>
      </c>
      <c r="L2412" s="444">
        <f t="shared" ca="1" si="129"/>
        <v>-11992959167.730791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-11992959167.730791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-49970663.198878296</v>
      </c>
      <c r="L2413" s="444">
        <f t="shared" ca="1" si="129"/>
        <v>-12042929830.92967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-12042929830.92967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-50178874.295540296</v>
      </c>
      <c r="L2414" s="444">
        <f t="shared" ca="1" si="129"/>
        <v>-12093108705.22521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-12093108705.22521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-50387952.938438378</v>
      </c>
      <c r="L2415" s="444">
        <f t="shared" ca="1" si="129"/>
        <v>-12143496658.163649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-12143496658.163649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-50597902.742348537</v>
      </c>
      <c r="L2416" s="444">
        <f t="shared" ca="1" si="129"/>
        <v>-12194094560.905996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-12194094560.905996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-50808727.337108314</v>
      </c>
      <c r="L2417" s="444">
        <f t="shared" ca="1" si="129"/>
        <v>-12244903288.243105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-12244903288.243105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-51020430.367679603</v>
      </c>
      <c r="L2418" s="444">
        <f t="shared" ca="1" si="129"/>
        <v>-12295923718.610785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-12295923718.610785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-51233015.494211599</v>
      </c>
      <c r="L2419" s="444">
        <f t="shared" ca="1" si="129"/>
        <v>-12347156734.104996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-12347156734.104996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-51446486.392104149</v>
      </c>
      <c r="L2420" s="444">
        <f t="shared" ca="1" si="129"/>
        <v>-12398603220.497101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-12398603220.497101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-51660846.752071254</v>
      </c>
      <c r="L2421" s="444">
        <f t="shared" ca="1" si="129"/>
        <v>-12450264067.249172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-12450264067.249172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-51876100.280204885</v>
      </c>
      <c r="L2422" s="444">
        <f t="shared" ca="1" si="129"/>
        <v>-12502140167.529377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-12502140167.529377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-52092250.69803907</v>
      </c>
      <c r="L2423" s="444">
        <f t="shared" ca="1" si="129"/>
        <v>-12554232418.227417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-12554232418.227417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-52309301.742614239</v>
      </c>
      <c r="L2424" s="444">
        <f t="shared" ca="1" si="129"/>
        <v>-12606541719.970032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-12606541719.970032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-52527257.1665418</v>
      </c>
      <c r="L2425" s="444">
        <f t="shared" ca="1" si="129"/>
        <v>-12659068977.136574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-12659068977.136574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-52746120.738069057</v>
      </c>
      <c r="L2426" s="444">
        <f t="shared" ca="1" si="129"/>
        <v>-12711815097.874643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-12711815097.874643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-52965896.241144344</v>
      </c>
      <c r="L2427" s="444">
        <f t="shared" ca="1" si="129"/>
        <v>-12764780994.115788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-12764780994.115788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-53186587.475482449</v>
      </c>
      <c r="L2428" s="444">
        <f t="shared" ca="1" si="129"/>
        <v>-12817967581.59127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-12817967581.59127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-53408198.256630294</v>
      </c>
      <c r="L2429" s="444">
        <f t="shared" ca="1" si="129"/>
        <v>-12871375779.8479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-12871375779.8479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-53630732.416032918</v>
      </c>
      <c r="L2430" s="444">
        <f t="shared" ca="1" si="129"/>
        <v>-12925006512.263933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-12925006512.263933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-53854193.801099718</v>
      </c>
      <c r="L2431" s="444">
        <f t="shared" ca="1" si="129"/>
        <v>-12978860706.065033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-12978860706.065033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-54078586.275270969</v>
      </c>
      <c r="L2432" s="444">
        <f t="shared" ca="1" si="129"/>
        <v>-13032939292.340303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-13032939292.340303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-54303913.718084596</v>
      </c>
      <c r="L2433" s="444">
        <f t="shared" ca="1" si="129"/>
        <v>-13087243206.058388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-13087243206.058388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-54530180.025243282</v>
      </c>
      <c r="L2434" s="444">
        <f t="shared" ca="1" si="129"/>
        <v>-13141773386.083632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-13141773386.083632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-54757389.108681798</v>
      </c>
      <c r="L2435" s="444">
        <f t="shared" ca="1" si="129"/>
        <v>-13196530775.192314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-13196530775.192314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-54985544.896634638</v>
      </c>
      <c r="L2436" s="444">
        <f t="shared" ca="1" si="129"/>
        <v>-13251516320.088949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-13251516320.088949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-55214651.333703957</v>
      </c>
      <c r="L2437" s="444">
        <f t="shared" ca="1" si="129"/>
        <v>-13306730971.422653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-13306730971.422653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-55444712.380927719</v>
      </c>
      <c r="L2438" s="444">
        <f t="shared" ca="1" si="129"/>
        <v>-13362175683.803581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-13362175683.803581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-55675732.015848257</v>
      </c>
      <c r="L2439" s="444">
        <f t="shared" ca="1" si="129"/>
        <v>-13417851415.819429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-13417851415.819429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-55907714.232580952</v>
      </c>
      <c r="L2440" s="444">
        <f t="shared" ca="1" si="129"/>
        <v>-13473759130.05201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-13473759130.05201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-56140663.041883372</v>
      </c>
      <c r="L2441" s="444">
        <f t="shared" ca="1" si="129"/>
        <v>-13529899793.093893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-13529899793.093893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-56374582.471224561</v>
      </c>
      <c r="L2442" s="444">
        <f t="shared" ca="1" si="129"/>
        <v>-13586274375.565117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-13586274375.565117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-56609476.564854652</v>
      </c>
      <c r="L2443" s="444">
        <f t="shared" ca="1" si="129"/>
        <v>-13642883852.129972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-13642883852.129972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-56845349.383874886</v>
      </c>
      <c r="L2444" s="444">
        <f t="shared" ca="1" si="129"/>
        <v>-13699729201.513847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-13699729201.513847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-57082205.006307699</v>
      </c>
      <c r="L2445" s="444">
        <f t="shared" ca="1" si="129"/>
        <v>-13756811406.520155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-13756811406.520155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-57320047.527167313</v>
      </c>
      <c r="L2446" s="444">
        <f t="shared" ca="1" si="129"/>
        <v>-13814131454.047321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-13814131454.047321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-57558881.058530509</v>
      </c>
      <c r="L2447" s="444">
        <f t="shared" ca="1" si="129"/>
        <v>-13871690335.105852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-13871690335.105852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-57798709.729607724</v>
      </c>
      <c r="L2448" s="444">
        <f t="shared" ca="1" si="129"/>
        <v>-13929489044.835461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-13929489044.835461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-58039537.686814412</v>
      </c>
      <c r="L2449" s="444">
        <f t="shared" ca="1" si="129"/>
        <v>-13987528582.522276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-13987528582.522276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-58281369.093842812</v>
      </c>
      <c r="L2450" s="444">
        <f t="shared" ca="1" si="129"/>
        <v>-14045809951.616119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-14045809951.616119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-58524208.13173382</v>
      </c>
      <c r="L2451" s="444">
        <f t="shared" ca="1" si="129"/>
        <v>-14104334159.747852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-14104334159.747852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-58768058.998949386</v>
      </c>
      <c r="L2452" s="444">
        <f t="shared" ca="1" si="129"/>
        <v>-14163102218.746801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-14163102218.746801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-59012925.911445007</v>
      </c>
      <c r="L2453" s="444">
        <f t="shared" ca="1" si="129"/>
        <v>-14222115144.658247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-14222115144.658247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-59258813.102742694</v>
      </c>
      <c r="L2454" s="444">
        <f t="shared" ca="1" si="129"/>
        <v>-14281373957.76099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-14281373957.76099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-59505724.824004121</v>
      </c>
      <c r="L2455" s="444">
        <f t="shared" ca="1" si="129"/>
        <v>-14340879682.584993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-14340879682.584993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-59753665.344104141</v>
      </c>
      <c r="L2456" s="444">
        <f t="shared" ca="1" si="129"/>
        <v>-14400633347.929098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-14400633347.929098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-60002638.949704573</v>
      </c>
      <c r="L2457" s="444">
        <f t="shared" ca="1" si="129"/>
        <v>-14460635986.878803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-14460635986.878803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-60252649.945328347</v>
      </c>
      <c r="L2458" s="444">
        <f t="shared" ca="1" si="129"/>
        <v>-14520888636.824131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-14520888636.824131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-60503702.653433882</v>
      </c>
      <c r="L2459" s="444">
        <f t="shared" ca="1" si="129"/>
        <v>-14581392339.477566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-14581392339.477566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-60755801.414489858</v>
      </c>
      <c r="L2460" s="444">
        <f t="shared" ca="1" si="129"/>
        <v>-14642148140.892056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-14642148140.892056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-61008950.587050222</v>
      </c>
      <c r="L2461" s="444">
        <f t="shared" ca="1" si="129"/>
        <v>-14703157091.479105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-14703157091.479105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-61263154.547829613</v>
      </c>
      <c r="L2462" s="444">
        <f t="shared" ca="1" si="129"/>
        <v>-14764420246.026934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-14764420246.026934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-61518417.691778891</v>
      </c>
      <c r="L2463" s="444">
        <f t="shared" ca="1" si="129"/>
        <v>-14825938663.718712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-14825938663.718712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-61774744.432161301</v>
      </c>
      <c r="L2464" s="444">
        <f t="shared" ca="1" si="129"/>
        <v>-14887713408.150873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-14887713408.150873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-62032139.200628646</v>
      </c>
      <c r="L2465" s="444">
        <f t="shared" ca="1" si="129"/>
        <v>-14949745547.351501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-14949745547.351501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-62290606.447297923</v>
      </c>
      <c r="L2466" s="444">
        <f t="shared" ca="1" si="129"/>
        <v>-15012036153.7988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-15012036153.7988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-62550150.640828334</v>
      </c>
      <c r="L2467" s="444">
        <f t="shared" ca="1" si="129"/>
        <v>-15074586304.439629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-15074586304.439629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-62810776.268498451</v>
      </c>
      <c r="L2468" s="444">
        <f t="shared" ca="1" si="129"/>
        <v>-15137397080.708128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-15137397080.708128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-63072487.836283863</v>
      </c>
      <c r="L2469" s="444">
        <f t="shared" ca="1" si="129"/>
        <v>-15200469568.544413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-15200469568.544413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-63335289.868935041</v>
      </c>
      <c r="L2470" s="444">
        <f t="shared" ca="1" si="129"/>
        <v>-15263804858.413347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-15263804858.413347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-63599186.910055615</v>
      </c>
      <c r="L2471" s="444">
        <f t="shared" ca="1" si="129"/>
        <v>-15327404045.323402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-15327404045.323402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-63864183.52218084</v>
      </c>
      <c r="L2472" s="444">
        <f t="shared" ca="1" si="129"/>
        <v>-15391268228.845583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-15391268228.845583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-64130284.286856592</v>
      </c>
      <c r="L2473" s="444">
        <f t="shared" ca="1" si="129"/>
        <v>-15455398513.132439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-15455398513.132439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-64397493.804718494</v>
      </c>
      <c r="L2474" s="444">
        <f t="shared" ca="1" si="129"/>
        <v>-15519796006.937157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-15519796006.937157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-64665816.695571475</v>
      </c>
      <c r="L2475" s="444">
        <f t="shared" ca="1" si="129"/>
        <v>-15584461823.632729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-15584461823.632729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-64935257.598469712</v>
      </c>
      <c r="L2476" s="444">
        <f t="shared" ca="1" si="129"/>
        <v>-15649397081.231197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-15649397081.231197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-65205821.171796657</v>
      </c>
      <c r="L2477" s="444">
        <f t="shared" ca="1" si="129"/>
        <v>-15714602902.402994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-15714602902.402994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-65477512.093345806</v>
      </c>
      <c r="L2478" s="444">
        <f t="shared" ca="1" si="129"/>
        <v>-15780080414.49634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-15780080414.49634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-65750335.060401417</v>
      </c>
      <c r="L2479" s="444">
        <f t="shared" ca="1" si="129"/>
        <v>-15845830749.556742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-15845830749.556742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-66024294.789819755</v>
      </c>
      <c r="L2480" s="444">
        <f t="shared" ca="1" si="129"/>
        <v>-15911855044.346561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-15911855044.346561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-66299396.018110663</v>
      </c>
      <c r="L2481" s="444">
        <f t="shared" ca="1" si="129"/>
        <v>-15978154440.364672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-15978154440.364672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-66575643.501519464</v>
      </c>
      <c r="L2482" s="444">
        <f t="shared" ca="1" si="129"/>
        <v>-16044730083.866192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-16044730083.866192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-66853042.016109124</v>
      </c>
      <c r="L2483" s="444">
        <f t="shared" ca="1" si="129"/>
        <v>-16111583125.882301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-16111583125.882301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-67131596.357842907</v>
      </c>
      <c r="L2484" s="444">
        <f t="shared" ca="1" si="129"/>
        <v>-16178714722.240145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-16178714722.240145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-67411311.342667282</v>
      </c>
      <c r="L2485" s="444">
        <f t="shared" ca="1" si="129"/>
        <v>-16246126033.582811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-16246126033.582811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-67692191.806595042</v>
      </c>
      <c r="L2486" s="444">
        <f t="shared" ca="1" si="129"/>
        <v>-16313818225.389406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-16313818225.389406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-67974242.605789199</v>
      </c>
      <c r="L2487" s="444">
        <f t="shared" ca="1" si="129"/>
        <v>-16381792467.995195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-16381792467.995195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-68257468.616646647</v>
      </c>
      <c r="L2488" s="444">
        <f t="shared" ca="1" si="129"/>
        <v>-16450049936.611841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-16450049936.611841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-68541874.73588267</v>
      </c>
      <c r="L2489" s="444">
        <f t="shared" ca="1" si="129"/>
        <v>-16518591811.347723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-16518591811.347723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-68827465.880615517</v>
      </c>
      <c r="L2490" s="444">
        <f t="shared" ca="1" si="129"/>
        <v>-16587419277.228338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-16587419277.228338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-69114246.988451421</v>
      </c>
      <c r="L2491" s="444">
        <f t="shared" ca="1" si="129"/>
        <v>-16656533524.216789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-16656533524.216789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-69402223.017569944</v>
      </c>
      <c r="L2492" s="444">
        <f t="shared" ca="1" si="129"/>
        <v>-16725935747.23436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-16725935747.23436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-69691398.946809828</v>
      </c>
      <c r="L2493" s="444">
        <f t="shared" ca="1" si="129"/>
        <v>-16795627146.18117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-16795627146.18117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-69981779.775754869</v>
      </c>
      <c r="L2494" s="444">
        <f t="shared" ca="1" si="129"/>
        <v>-16865608925.956924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-16865608925.956924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-70273370.524820521</v>
      </c>
      <c r="L2495" s="444">
        <f t="shared" ca="1" si="129"/>
        <v>-16935882296.481745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-16935882296.481745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-70566176.23534061</v>
      </c>
      <c r="L2496" s="444">
        <f t="shared" ca="1" si="129"/>
        <v>-17006448472.717085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-17006448472.717085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-70860201.969654515</v>
      </c>
      <c r="L2497" s="444">
        <f t="shared" ca="1" si="129"/>
        <v>-17077308674.686739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-17077308674.686739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-71155452.811194733</v>
      </c>
      <c r="L2498" s="444">
        <f t="shared" ca="1" si="129"/>
        <v>-17148464127.497934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-17148464127.497934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-71451933.86457473</v>
      </c>
      <c r="L2499" s="444">
        <f t="shared" ca="1" si="129"/>
        <v>-17219916061.362511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-17219916061.362511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-71749650.255677134</v>
      </c>
      <c r="L2500" s="444">
        <f t="shared" ca="1" si="129"/>
        <v>-17291665711.618187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-17291665711.618187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-72048607.131742448</v>
      </c>
      <c r="L2501" s="444">
        <f t="shared" ca="1" si="129"/>
        <v>-17363714318.749928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-17363714318.749928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-72348809.66145803</v>
      </c>
      <c r="L2502" s="444">
        <f t="shared" ca="1" si="129"/>
        <v>-17436063128.411385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-17436063128.411385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-72650263.035047442</v>
      </c>
      <c r="L2503" s="444">
        <f t="shared" ca="1" si="129"/>
        <v>-17508713391.44643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-17508713391.44643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-72952972.464360118</v>
      </c>
      <c r="L2504" s="444">
        <f t="shared" ca="1" si="129"/>
        <v>-17581666363.910789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-17581666363.910789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-73256943.182961628</v>
      </c>
      <c r="L2505" s="444">
        <f t="shared" ca="1" si="129"/>
        <v>-17654923307.09375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-17654923307.09375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-73562180.446223959</v>
      </c>
      <c r="L2506" s="444">
        <f t="shared" ca="1" si="129"/>
        <v>-17728485487.539974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-17728485487.539974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-73868689.531416565</v>
      </c>
      <c r="L2507" s="444">
        <f t="shared" ca="1" si="129"/>
        <v>-17802354177.071392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-17802354177.071392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-74176475.737797469</v>
      </c>
      <c r="L2508" s="444">
        <f t="shared" ca="1" si="129"/>
        <v>-17876530652.809189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-17876530652.809189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-74485544.386704952</v>
      </c>
      <c r="L2509" s="444">
        <f t="shared" ca="1" si="129"/>
        <v>-17951016197.195892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-17951016197.195892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-74795900.821649551</v>
      </c>
      <c r="L2510" s="444">
        <f t="shared" ca="1" si="129"/>
        <v>-18025812098.01754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-18025812098.01754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-75107550.408406422</v>
      </c>
      <c r="L2511" s="444">
        <f t="shared" ca="1" si="129"/>
        <v>-18100919648.425945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-18100919648.425945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-75420498.535108104</v>
      </c>
      <c r="L2512" s="444">
        <f t="shared" ca="1" si="129"/>
        <v>-18176340146.961052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-18176340146.961052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-75734750.612337708</v>
      </c>
      <c r="L2513" s="444">
        <f t="shared" ca="1" si="129"/>
        <v>-18252074897.573391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-18252074897.573391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-76050312.073222458</v>
      </c>
      <c r="L2514" s="444">
        <f t="shared" ca="1" si="129"/>
        <v>-18328125209.646614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-18328125209.646614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-76367188.373527557</v>
      </c>
      <c r="L2515" s="444">
        <f t="shared" ca="1" si="129"/>
        <v>-18404492398.020142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-18404492398.020142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-76685384.991750583</v>
      </c>
      <c r="L2516" s="444">
        <f t="shared" ca="1" si="129"/>
        <v>-18481177783.01189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-18481177783.01189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-77004907.429216206</v>
      </c>
      <c r="L2517" s="444">
        <f t="shared" ca="1" si="129"/>
        <v>-18558182690.441105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-18558182690.441105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-77325761.210171267</v>
      </c>
      <c r="L2518" s="444">
        <f t="shared" ca="1" si="129"/>
        <v>-18635508451.651276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-18635508451.651276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-77647951.881880313</v>
      </c>
      <c r="L2519" s="444">
        <f t="shared" ca="1" si="129"/>
        <v>-18713156403.533157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-18713156403.533157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-77971485.014721483</v>
      </c>
      <c r="L2520" s="444">
        <f t="shared" ca="1" si="129"/>
        <v>-18791127888.547878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-18791127888.547878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-78296366.202282831</v>
      </c>
      <c r="L2521" s="444">
        <f t="shared" ca="1" si="129"/>
        <v>-18869424254.75016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-18869424254.75016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-78622601.061459005</v>
      </c>
      <c r="L2522" s="444">
        <f t="shared" ca="1" si="129"/>
        <v>-18948046855.811619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-18948046855.811619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-78950195.232548416</v>
      </c>
      <c r="L2523" s="444">
        <f t="shared" ca="1" si="129"/>
        <v>-19026997051.044167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-19026997051.044167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-79279154.379350692</v>
      </c>
      <c r="L2524" s="444">
        <f t="shared" ca="1" si="129"/>
        <v>-19106276205.423519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-19106276205.423519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-79609484.189264655</v>
      </c>
      <c r="L2525" s="444">
        <f t="shared" ca="1" si="129"/>
        <v>-19185885689.612785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-19185885689.612785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-79941190.373386607</v>
      </c>
      <c r="L2526" s="444">
        <f t="shared" ca="1" si="129"/>
        <v>-19265826879.986172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-19265826879.986172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-80274278.666609049</v>
      </c>
      <c r="L2527" s="444">
        <f t="shared" ca="1" si="129"/>
        <v>-19346101158.652782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-19346101158.652782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-80608754.827719927</v>
      </c>
      <c r="L2528" s="444">
        <f t="shared" ca="1" si="129"/>
        <v>-19426709913.480503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-19426709913.480503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-80944624.639502093</v>
      </c>
      <c r="L2529" s="444">
        <f t="shared" ca="1" si="129"/>
        <v>-19507654538.120007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-19507654538.120007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-81281893.908833355</v>
      </c>
      <c r="L2530" s="444">
        <f t="shared" ca="1" si="129"/>
        <v>-19588936432.028839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-19588936432.028839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-81620568.466786832</v>
      </c>
      <c r="L2531" s="444">
        <f t="shared" ca="1" si="129"/>
        <v>-19670557000.495625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-19670557000.495625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-81960654.168731764</v>
      </c>
      <c r="L2532" s="444">
        <f t="shared" ca="1" si="129"/>
        <v>-19752517654.664356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-19752517654.664356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-82302156.89443481</v>
      </c>
      <c r="L2533" s="444">
        <f t="shared" ca="1" si="129"/>
        <v>-19834819811.558792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-19834819811.558792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-82645082.548161626</v>
      </c>
      <c r="L2534" s="444">
        <f t="shared" ca="1" si="129"/>
        <v>-19917464894.106953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-19917464894.106953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-82989437.058778971</v>
      </c>
      <c r="L2535" s="444">
        <f t="shared" ca="1" si="129"/>
        <v>-20000454331.165733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-20000454331.165733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-83335226.379857227</v>
      </c>
      <c r="L2536" s="444">
        <f t="shared" ca="1" si="129"/>
        <v>-20083789557.545589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-20083789557.545589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-83682456.489773288</v>
      </c>
      <c r="L2537" s="444">
        <f t="shared" ca="1" si="129"/>
        <v>-20167472014.035362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-20167472014.035362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-84031133.391814008</v>
      </c>
      <c r="L2538" s="444">
        <f t="shared" ca="1" si="129"/>
        <v>-20251503147.427177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-20251503147.427177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-84381263.114279911</v>
      </c>
      <c r="L2539" s="444">
        <f t="shared" ca="1" si="129"/>
        <v>-20335884410.541458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-20335884410.541458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-84732851.710589409</v>
      </c>
      <c r="L2540" s="444">
        <f t="shared" ca="1" si="129"/>
        <v>-20420617262.252048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-20420617262.252048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-85085905.259383529</v>
      </c>
      <c r="L2541" s="444">
        <f t="shared" ca="1" si="129"/>
        <v>-20505703167.511433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-20505703167.511433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-85440429.864630967</v>
      </c>
      <c r="L2542" s="444">
        <f t="shared" ca="1" si="129"/>
        <v>-20591143597.376064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-20591143597.376064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-85796431.6557336</v>
      </c>
      <c r="L2543" s="444">
        <f t="shared" ca="1" si="129"/>
        <v>-20676940029.031799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-20676940029.031799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-86153916.787632495</v>
      </c>
      <c r="L2544" s="444">
        <f t="shared" ca="1" si="129"/>
        <v>-20763093945.819431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-20763093945.819431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-86512891.440914303</v>
      </c>
      <c r="L2545" s="444">
        <f t="shared" ca="1" si="129"/>
        <v>-20849606837.260345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-20849606837.260345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-86873361.8219181</v>
      </c>
      <c r="L2546" s="444">
        <f t="shared" ca="1" si="129"/>
        <v>-20936480199.082264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-20936480199.082264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-87235334.162842765</v>
      </c>
      <c r="L2547" s="444">
        <f t="shared" ca="1" si="129"/>
        <v>-21023715533.245106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-21023715533.245106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-87598814.721854612</v>
      </c>
      <c r="L2548" s="444">
        <f t="shared" ca="1" si="129"/>
        <v>-21111314347.966961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-21111314347.966961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-87963809.783195674</v>
      </c>
      <c r="L2549" s="444">
        <f t="shared" ca="1" si="129"/>
        <v>-21199278157.750156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-21199278157.750156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-88330325.657292321</v>
      </c>
      <c r="L2550" s="444">
        <f t="shared" ca="1" si="129"/>
        <v>-21287608483.407448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-21287608483.407448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-88698368.680864364</v>
      </c>
      <c r="L2551" s="444">
        <f t="shared" ca="1" si="129"/>
        <v>-21376306852.088314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-21376306852.088314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-89067945.217034638</v>
      </c>
      <c r="L2552" s="444">
        <f t="shared" ca="1" si="129"/>
        <v>-21465374797.305347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-21465374797.305347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-89439061.655438945</v>
      </c>
      <c r="L2553" s="444">
        <f t="shared" ca="1" si="129"/>
        <v>-21554813858.960785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-21554813858.960785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-89811724.412336603</v>
      </c>
      <c r="L2554" s="444">
        <f t="shared" ca="1" si="129"/>
        <v>-21644625583.373123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-21644625583.373123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-90185939.930721343</v>
      </c>
      <c r="L2555" s="444">
        <f t="shared" ca="1" si="129"/>
        <v>-21734811523.303844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-21734811523.303844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-90561714.680432677</v>
      </c>
      <c r="L2556" s="444">
        <f t="shared" ca="1" si="129"/>
        <v>-21825373237.984276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-21825373237.984276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-90939055.158267811</v>
      </c>
      <c r="L2557" s="444">
        <f t="shared" ca="1" si="129"/>
        <v>-21916312293.142544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-21916312293.142544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-91317967.888093933</v>
      </c>
      <c r="L2558" s="444">
        <f t="shared" ref="L2558:L2812" ca="1" si="134">I2558-J2558+K2558</f>
        <v>-22007630261.030636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-22007630261.030636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-91698459.420960978</v>
      </c>
      <c r="L2559" s="444">
        <f t="shared" ca="1" si="134"/>
        <v>-22099328720.451595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-22099328720.451595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-92080536.335214972</v>
      </c>
      <c r="L2560" s="444">
        <f t="shared" ca="1" si="134"/>
        <v>-22191409256.786812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-22191409256.786812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-92464205.236611709</v>
      </c>
      <c r="L2561" s="444">
        <f t="shared" ca="1" si="134"/>
        <v>-22283873462.023422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-22283873462.023422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-92849472.758430928</v>
      </c>
      <c r="L2562" s="444">
        <f t="shared" ca="1" si="134"/>
        <v>-22376722934.781853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-22376722934.781853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-93236345.561591059</v>
      </c>
      <c r="L2563" s="444">
        <f t="shared" ca="1" si="134"/>
        <v>-22469959280.343445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-22469959280.343445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-93624830.334764346</v>
      </c>
      <c r="L2564" s="444">
        <f t="shared" ca="1" si="134"/>
        <v>-22563584110.678207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-22563584110.678207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-94014933.794492528</v>
      </c>
      <c r="L2565" s="444">
        <f t="shared" ca="1" si="134"/>
        <v>-22657599044.472698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-22657599044.472698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-94406662.685302913</v>
      </c>
      <c r="L2566" s="444">
        <f t="shared" ca="1" si="134"/>
        <v>-22752005707.158001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-22752005707.158001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-94800023.779825002</v>
      </c>
      <c r="L2567" s="444">
        <f t="shared" ca="1" si="134"/>
        <v>-22846805730.937824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-22846805730.937824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-95195023.878907606</v>
      </c>
      <c r="L2568" s="444">
        <f t="shared" ca="1" si="134"/>
        <v>-22942000754.81673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-22942000754.81673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-95591669.811736375</v>
      </c>
      <c r="L2569" s="444">
        <f t="shared" ca="1" si="134"/>
        <v>-23037592424.628468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-23037592424.628468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-95989968.435951948</v>
      </c>
      <c r="L2570" s="444">
        <f t="shared" ca="1" si="134"/>
        <v>-23133582393.064419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-23133582393.064419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-96389926.637768418</v>
      </c>
      <c r="L2571" s="444">
        <f t="shared" ca="1" si="134"/>
        <v>-23229972319.702187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-23229972319.702187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-96791551.332092449</v>
      </c>
      <c r="L2572" s="444">
        <f t="shared" ca="1" si="134"/>
        <v>-23326763871.034279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-23326763871.034279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-97194849.462642834</v>
      </c>
      <c r="L2573" s="444">
        <f t="shared" ca="1" si="134"/>
        <v>-23423958720.496922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-23423958720.496922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-97599828.002070501</v>
      </c>
      <c r="L2574" s="444">
        <f t="shared" ca="1" si="134"/>
        <v>-23521558548.498993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-23521558548.498993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-98006493.952079132</v>
      </c>
      <c r="L2575" s="444">
        <f t="shared" ca="1" si="134"/>
        <v>-23619565042.451073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-23619565042.451073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-98414854.343546137</v>
      </c>
      <c r="L2576" s="444">
        <f t="shared" ca="1" si="134"/>
        <v>-23717979896.794621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-23717979896.794621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-98824916.236644253</v>
      </c>
      <c r="L2577" s="444">
        <f t="shared" ca="1" si="134"/>
        <v>-23816804813.031265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-23816804813.031265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-99236686.720963597</v>
      </c>
      <c r="L2578" s="444">
        <f t="shared" ca="1" si="134"/>
        <v>-23916041499.752228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-23916041499.752228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-99650172.915634274</v>
      </c>
      <c r="L2579" s="444">
        <f t="shared" ca="1" si="134"/>
        <v>-24015691672.667862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-24015691672.667862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-100065381.96944943</v>
      </c>
      <c r="L2580" s="444">
        <f t="shared" ca="1" si="134"/>
        <v>-24115757054.63731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-24115757054.63731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-100482321.06098878</v>
      </c>
      <c r="L2581" s="444">
        <f t="shared" ca="1" si="134"/>
        <v>-24216239375.698299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-24216239375.698299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-100900997.39874291</v>
      </c>
      <c r="L2582" s="444">
        <f t="shared" ca="1" si="134"/>
        <v>-24317140373.097042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-24317140373.097042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-101321418.22123767</v>
      </c>
      <c r="L2583" s="444">
        <f t="shared" ca="1" si="134"/>
        <v>-24418461791.318279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-24418461791.318279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-101743590.79715949</v>
      </c>
      <c r="L2584" s="444">
        <f t="shared" ca="1" si="134"/>
        <v>-24520205382.11544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-24520205382.11544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-102167522.42548101</v>
      </c>
      <c r="L2585" s="444">
        <f t="shared" ca="1" si="134"/>
        <v>-24622372904.54092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-24622372904.54092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-102593220.43558717</v>
      </c>
      <c r="L2586" s="444">
        <f t="shared" ca="1" si="134"/>
        <v>-24724966124.976509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-24724966124.976509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-103020692.18740211</v>
      </c>
      <c r="L2587" s="444">
        <f t="shared" ca="1" si="134"/>
        <v>-24827986817.16391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-24827986817.16391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-103449945.07151629</v>
      </c>
      <c r="L2588" s="444">
        <f t="shared" ca="1" si="134"/>
        <v>-24931436762.235428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-24931436762.235428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-103880986.50931428</v>
      </c>
      <c r="L2589" s="444">
        <f t="shared" ca="1" si="134"/>
        <v>-25035317748.744743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-25035317748.744743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-104313823.9531031</v>
      </c>
      <c r="L2590" s="444">
        <f t="shared" ca="1" si="134"/>
        <v>-25139631572.697845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-25139631572.697845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-104748464.88624102</v>
      </c>
      <c r="L2591" s="444">
        <f t="shared" ca="1" si="134"/>
        <v>-25244380037.584087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-25244380037.584087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-105184916.82326703</v>
      </c>
      <c r="L2592" s="444">
        <f t="shared" ca="1" si="134"/>
        <v>-25349564954.407356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-25349564954.407356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-105623187.31003065</v>
      </c>
      <c r="L2593" s="444">
        <f t="shared" ca="1" si="134"/>
        <v>-25455188141.717388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-25455188141.717388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-106063283.92382245</v>
      </c>
      <c r="L2594" s="444">
        <f t="shared" ca="1" si="134"/>
        <v>-25561251425.641212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-25561251425.641212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-106505214.27350505</v>
      </c>
      <c r="L2595" s="444">
        <f t="shared" ca="1" si="134"/>
        <v>-25667756639.914719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-25667756639.914719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-106948985.99964467</v>
      </c>
      <c r="L2596" s="444">
        <f t="shared" ca="1" si="134"/>
        <v>-25774705625.914364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-25774705625.914364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-107394606.77464318</v>
      </c>
      <c r="L2597" s="444">
        <f t="shared" ca="1" si="134"/>
        <v>-25882100232.689007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-25882100232.689007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-107842084.30287085</v>
      </c>
      <c r="L2598" s="444">
        <f t="shared" ca="1" si="134"/>
        <v>-25989942316.991879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-25989942316.991879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-108291426.32079948</v>
      </c>
      <c r="L2599" s="444">
        <f t="shared" ca="1" si="134"/>
        <v>-26098233743.312679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-26098233743.312679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-108742640.59713615</v>
      </c>
      <c r="L2600" s="444">
        <f t="shared" ca="1" si="134"/>
        <v>-26206976383.909817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-26206976383.909817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-109195734.93295757</v>
      </c>
      <c r="L2601" s="444">
        <f t="shared" ca="1" si="134"/>
        <v>-26316172118.842773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-26316172118.842773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-109650717.16184489</v>
      </c>
      <c r="L2602" s="444">
        <f t="shared" ca="1" si="134"/>
        <v>-26425822836.00462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-26425822836.00462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-110107595.15001924</v>
      </c>
      <c r="L2603" s="444">
        <f t="shared" ca="1" si="134"/>
        <v>-26535930431.15464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-26535930431.15464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-110566376.79647766</v>
      </c>
      <c r="L2604" s="444">
        <f t="shared" ca="1" si="134"/>
        <v>-26646496807.951118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-26646496807.951118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-111027070.03312966</v>
      </c>
      <c r="L2605" s="444">
        <f t="shared" ca="1" si="134"/>
        <v>-26757523877.984249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-26757523877.984249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-111489682.82493436</v>
      </c>
      <c r="L2606" s="444">
        <f t="shared" ca="1" si="134"/>
        <v>-26869013560.809185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-26869013560.809185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-111954223.17003827</v>
      </c>
      <c r="L2607" s="444">
        <f t="shared" ca="1" si="134"/>
        <v>-26980967783.979225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-26980967783.979225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-112420699.09991342</v>
      </c>
      <c r="L2608" s="444">
        <f t="shared" ca="1" si="134"/>
        <v>-27093388483.07914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-27093388483.07914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-112889118.67949641</v>
      </c>
      <c r="L2609" s="444">
        <f t="shared" ca="1" si="134"/>
        <v>-27206277601.758636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-27206277601.758636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-113359490.00732765</v>
      </c>
      <c r="L2610" s="444">
        <f t="shared" ca="1" si="134"/>
        <v>-27319637091.765965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-27319637091.765965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-113831821.21569152</v>
      </c>
      <c r="L2611" s="444">
        <f t="shared" ca="1" si="134"/>
        <v>-27433468912.981655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-27433468912.981655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-114306120.47075687</v>
      </c>
      <c r="L2612" s="444">
        <f t="shared" ca="1" si="134"/>
        <v>-27547775033.452412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-27547775033.452412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-114782395.97271836</v>
      </c>
      <c r="L2613" s="444">
        <f t="shared" ca="1" si="134"/>
        <v>-27662557429.425129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-27662557429.425129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-115260655.95593804</v>
      </c>
      <c r="L2614" s="444">
        <f t="shared" ca="1" si="134"/>
        <v>-27777818085.381065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-27777818085.381065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-115740908.68908775</v>
      </c>
      <c r="L2615" s="444">
        <f t="shared" ca="1" si="134"/>
        <v>-27893558994.070152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-27893558994.070152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-116223162.4752923</v>
      </c>
      <c r="L2616" s="444">
        <f t="shared" ca="1" si="134"/>
        <v>-28009782156.545444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-28009782156.545444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-116707425.65227269</v>
      </c>
      <c r="L2617" s="444">
        <f t="shared" ca="1" si="134"/>
        <v>-28126489582.197716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-28126489582.197716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-117193706.59249048</v>
      </c>
      <c r="L2618" s="444">
        <f t="shared" ca="1" si="134"/>
        <v>-28243683288.790207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-28243683288.790207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-117682013.70329253</v>
      </c>
      <c r="L2619" s="444">
        <f t="shared" ca="1" si="134"/>
        <v>-28361365302.4935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-28361365302.4935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-118172355.42705627</v>
      </c>
      <c r="L2620" s="444">
        <f t="shared" ca="1" si="134"/>
        <v>-28479537657.920555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-28479537657.920555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-118664740.24133563</v>
      </c>
      <c r="L2621" s="444">
        <f t="shared" ca="1" si="134"/>
        <v>-28598202398.161892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-28598202398.161892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-119159176.65900789</v>
      </c>
      <c r="L2622" s="444">
        <f t="shared" ca="1" si="134"/>
        <v>-28717361574.8209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-28717361574.8209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-119655673.22842042</v>
      </c>
      <c r="L2623" s="444">
        <f t="shared" ca="1" si="134"/>
        <v>-28837017248.04932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-28837017248.04932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-120154238.53353883</v>
      </c>
      <c r="L2624" s="444">
        <f t="shared" ca="1" si="134"/>
        <v>-28957171486.582859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-28957171486.582859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-120654881.19409525</v>
      </c>
      <c r="L2625" s="444">
        <f t="shared" ca="1" si="134"/>
        <v>-29077826367.776955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-29077826367.776955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-121157609.8657373</v>
      </c>
      <c r="L2626" s="444">
        <f t="shared" ca="1" si="134"/>
        <v>-29198983977.642693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-29198983977.642693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-121662433.24017787</v>
      </c>
      <c r="L2627" s="444">
        <f t="shared" ca="1" si="134"/>
        <v>-29320646410.88287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-29320646410.88287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-122169360.04534529</v>
      </c>
      <c r="L2628" s="444">
        <f t="shared" ca="1" si="134"/>
        <v>-29442815770.928215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-29442815770.928215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-122678399.04553422</v>
      </c>
      <c r="L2629" s="444">
        <f t="shared" ca="1" si="134"/>
        <v>-29565494169.973751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-29565494169.973751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-123189559.0415573</v>
      </c>
      <c r="L2630" s="444">
        <f t="shared" ca="1" si="134"/>
        <v>-29688683729.015308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-29688683729.015308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-123702848.87089711</v>
      </c>
      <c r="L2631" s="444">
        <f t="shared" ca="1" si="134"/>
        <v>-29812386577.886204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-29812386577.886204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-124218277.40785919</v>
      </c>
      <c r="L2632" s="444">
        <f t="shared" ca="1" si="134"/>
        <v>-29936604855.294064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-29936604855.294064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-124735853.56372526</v>
      </c>
      <c r="L2633" s="444">
        <f t="shared" ca="1" si="134"/>
        <v>-30061340708.857788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-30061340708.857788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-125255586.28690746</v>
      </c>
      <c r="L2634" s="444">
        <f t="shared" ca="1" si="134"/>
        <v>-30186596295.144695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-30186596295.144695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-125777484.5631029</v>
      </c>
      <c r="L2635" s="444">
        <f t="shared" ca="1" si="134"/>
        <v>-30312373779.707798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-30312373779.707798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-126301557.41544916</v>
      </c>
      <c r="L2636" s="444">
        <f t="shared" ca="1" si="134"/>
        <v>-30438675337.123249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-30438675337.123249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-126827813.90468022</v>
      </c>
      <c r="L2637" s="444">
        <f t="shared" ca="1" si="134"/>
        <v>-30565503151.027927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-30565503151.027927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-127356263.12928303</v>
      </c>
      <c r="L2638" s="444">
        <f t="shared" ca="1" si="134"/>
        <v>-30692859414.157211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-30692859414.157211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-127886914.22565505</v>
      </c>
      <c r="L2639" s="444">
        <f t="shared" ca="1" si="134"/>
        <v>-30820746328.382866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-30820746328.382866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-128419776.36826193</v>
      </c>
      <c r="L2640" s="444">
        <f t="shared" ca="1" si="134"/>
        <v>-30949166104.751129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-30949166104.751129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-128954858.76979639</v>
      </c>
      <c r="L2641" s="444">
        <f t="shared" ca="1" si="134"/>
        <v>-31078120963.520927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-31078120963.520927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-129492170.68133721</v>
      </c>
      <c r="L2642" s="444">
        <f t="shared" ca="1" si="134"/>
        <v>-31207613134.202263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-31207613134.202263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-130031721.39250943</v>
      </c>
      <c r="L2643" s="444">
        <f t="shared" ca="1" si="134"/>
        <v>-31337644855.594772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-31337644855.594772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-130573520.23164488</v>
      </c>
      <c r="L2644" s="444">
        <f t="shared" ca="1" si="134"/>
        <v>-31468218375.826416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-31468218375.826416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-131117576.56594341</v>
      </c>
      <c r="L2645" s="444">
        <f t="shared" ca="1" si="134"/>
        <v>-31599335952.392361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-31599335952.392361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-131663899.80163483</v>
      </c>
      <c r="L2646" s="444">
        <f t="shared" ca="1" si="134"/>
        <v>-31730999852.193996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-31730999852.193996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-132212499.38414165</v>
      </c>
      <c r="L2647" s="444">
        <f t="shared" ca="1" si="134"/>
        <v>-31863212351.578136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-31863212351.578136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-132763384.79824221</v>
      </c>
      <c r="L2648" s="444">
        <f t="shared" ca="1" si="134"/>
        <v>-31995975736.376377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-31995975736.376377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-133316565.56823492</v>
      </c>
      <c r="L2649" s="444">
        <f t="shared" ca="1" si="134"/>
        <v>-32129292301.944611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-32129292301.944611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-133872051.25810254</v>
      </c>
      <c r="L2650" s="444">
        <f t="shared" ca="1" si="134"/>
        <v>-32263164353.202713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-32263164353.202713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-134429851.47167796</v>
      </c>
      <c r="L2651" s="444">
        <f t="shared" ca="1" si="134"/>
        <v>-32397594204.674393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-32397594204.674393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-134989975.85280997</v>
      </c>
      <c r="L2652" s="444">
        <f t="shared" ca="1" si="134"/>
        <v>-32532584180.527203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-32532584180.527203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-135552434.08553001</v>
      </c>
      <c r="L2653" s="444">
        <f t="shared" ca="1" si="134"/>
        <v>-32668136614.612732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-32668136614.612732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-136117235.89421973</v>
      </c>
      <c r="L2654" s="444">
        <f t="shared" ca="1" si="134"/>
        <v>-32804253850.50695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-32804253850.50695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-136684391.04377896</v>
      </c>
      <c r="L2655" s="444">
        <f t="shared" ca="1" si="134"/>
        <v>-32940938241.550728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-32940938241.550728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-137253909.3397947</v>
      </c>
      <c r="L2656" s="444">
        <f t="shared" ca="1" si="134"/>
        <v>-33078192150.890522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-33078192150.890522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-137825800.62871051</v>
      </c>
      <c r="L2657" s="444">
        <f t="shared" ca="1" si="134"/>
        <v>-33216017951.519234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-33216017951.519234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-138400074.79799682</v>
      </c>
      <c r="L2658" s="444">
        <f t="shared" ca="1" si="134"/>
        <v>-33354418026.31723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-33354418026.31723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-138976741.7763218</v>
      </c>
      <c r="L2659" s="444">
        <f t="shared" ca="1" si="134"/>
        <v>-33493394768.093552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-33493394768.093552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-139555811.53372312</v>
      </c>
      <c r="L2660" s="444">
        <f t="shared" ca="1" si="134"/>
        <v>-33632950579.627274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-33632950579.627274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-140137294.08178031</v>
      </c>
      <c r="L2661" s="444">
        <f t="shared" ca="1" si="134"/>
        <v>-33773087873.709053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-33773087873.709053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-140721199.47378772</v>
      </c>
      <c r="L2662" s="444">
        <f t="shared" ca="1" si="134"/>
        <v>-33913809073.182842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-33913809073.182842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-141307537.80492851</v>
      </c>
      <c r="L2663" s="444">
        <f t="shared" ca="1" si="134"/>
        <v>-34055116610.98777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-34055116610.98777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-141896319.21244901</v>
      </c>
      <c r="L2664" s="444">
        <f t="shared" ca="1" si="134"/>
        <v>-34197012930.200218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-34197012930.200218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-142487553.87583426</v>
      </c>
      <c r="L2665" s="444">
        <f t="shared" ca="1" si="134"/>
        <v>-34339500484.076054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-34339500484.076054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-143081252.01698357</v>
      </c>
      <c r="L2666" s="444">
        <f t="shared" ca="1" si="134"/>
        <v>-34482581736.09304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-34482581736.09304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-143677423.90038767</v>
      </c>
      <c r="L2667" s="444">
        <f t="shared" ca="1" si="134"/>
        <v>-34626259159.993431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-34626259159.993431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-144276079.83330595</v>
      </c>
      <c r="L2668" s="444">
        <f t="shared" ca="1" si="134"/>
        <v>-34770535239.826736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-34770535239.826736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-144877230.16594473</v>
      </c>
      <c r="L2669" s="444">
        <f t="shared" ca="1" si="134"/>
        <v>-34915412469.992683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-34915412469.992683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-145480885.29163617</v>
      </c>
      <c r="L2670" s="444">
        <f t="shared" ca="1" si="134"/>
        <v>-35060893355.284317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-35060893355.284317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-146087055.64701799</v>
      </c>
      <c r="L2671" s="444">
        <f t="shared" ca="1" si="134"/>
        <v>-35206980410.931335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-35206980410.931335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-146695751.7122139</v>
      </c>
      <c r="L2672" s="444">
        <f t="shared" ca="1" si="134"/>
        <v>-35353676162.643547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-35353676162.643547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-147306984.01101479</v>
      </c>
      <c r="L2673" s="444">
        <f t="shared" ca="1" si="134"/>
        <v>-35500983146.654564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-35500983146.654564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-147920763.11106068</v>
      </c>
      <c r="L2674" s="444">
        <f t="shared" ca="1" si="134"/>
        <v>-35648903909.765625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-35648903909.765625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-148537099.62402344</v>
      </c>
      <c r="L2675" s="444">
        <f t="shared" ca="1" si="134"/>
        <v>-35797441009.389648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-35797441009.389648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-149156004.20579019</v>
      </c>
      <c r="L2676" s="444">
        <f t="shared" ca="1" si="134"/>
        <v>-35946597013.595436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-35946597013.595436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-149777487.55664766</v>
      </c>
      <c r="L2677" s="444">
        <f t="shared" ca="1" si="134"/>
        <v>-36096374501.152084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-36096374501.152084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-150401560.42146701</v>
      </c>
      <c r="L2678" s="444">
        <f t="shared" ca="1" si="134"/>
        <v>-36246776061.573555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-36246776061.573555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-151028233.58988982</v>
      </c>
      <c r="L2679" s="444">
        <f t="shared" ca="1" si="134"/>
        <v>-36397804295.163445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-36397804295.163445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-151657517.89651436</v>
      </c>
      <c r="L2680" s="444">
        <f t="shared" ca="1" si="134"/>
        <v>-36549461813.059959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-36549461813.059959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-152289424.22108316</v>
      </c>
      <c r="L2681" s="444">
        <f t="shared" ca="1" si="134"/>
        <v>-36701751237.281044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-36701751237.281044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-152923963.488671</v>
      </c>
      <c r="L2682" s="444">
        <f t="shared" ca="1" si="134"/>
        <v>-36854675200.769714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-36854675200.769714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-153561146.6698738</v>
      </c>
      <c r="L2683" s="444">
        <f t="shared" ca="1" si="134"/>
        <v>-37008236347.43959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-37008236347.43959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-154200984.78099829</v>
      </c>
      <c r="L2684" s="444">
        <f t="shared" ca="1" si="134"/>
        <v>-37162437332.220589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-37162437332.220589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-154843488.88425246</v>
      </c>
      <c r="L2685" s="444">
        <f t="shared" ca="1" si="134"/>
        <v>-37317280821.104843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-37317280821.104843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-155488670.08793685</v>
      </c>
      <c r="L2686" s="444">
        <f t="shared" ca="1" si="134"/>
        <v>-37472769491.19278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-37472769491.19278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-156136539.54663658</v>
      </c>
      <c r="L2687" s="444">
        <f t="shared" ca="1" si="134"/>
        <v>-37628906030.739418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-37628906030.739418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-156787108.46141425</v>
      </c>
      <c r="L2688" s="444">
        <f t="shared" ca="1" si="134"/>
        <v>-37785693139.200829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-37785693139.200829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-157440388.08000344</v>
      </c>
      <c r="L2689" s="444">
        <f t="shared" ca="1" si="134"/>
        <v>-37943133527.28083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-37943133527.28083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-158096389.69700345</v>
      </c>
      <c r="L2690" s="444">
        <f t="shared" ca="1" si="134"/>
        <v>-38101229916.977837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-38101229916.977837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-158755124.65407431</v>
      </c>
      <c r="L2691" s="444">
        <f t="shared" ca="1" si="134"/>
        <v>-38259985041.631912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-38259985041.631912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-159416604.34013295</v>
      </c>
      <c r="L2692" s="444">
        <f t="shared" ca="1" si="134"/>
        <v>-38419401645.972046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-38419401645.972046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-160080840.1915502</v>
      </c>
      <c r="L2693" s="444">
        <f t="shared" ca="1" si="134"/>
        <v>-38579482486.163597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-38579482486.163597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-160747843.69234833</v>
      </c>
      <c r="L2694" s="444">
        <f t="shared" ca="1" si="134"/>
        <v>-38740230329.855942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-38740230329.855942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-161417626.37439975</v>
      </c>
      <c r="L2695" s="444">
        <f t="shared" ca="1" si="134"/>
        <v>-38901647956.230339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-38901647956.230339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-162090199.81762642</v>
      </c>
      <c r="L2696" s="444">
        <f t="shared" ca="1" si="134"/>
        <v>-39063738156.047966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-39063738156.047966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-162765575.65019986</v>
      </c>
      <c r="L2697" s="444">
        <f t="shared" ca="1" si="134"/>
        <v>-39226503731.698166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-39226503731.698166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-163443765.54874235</v>
      </c>
      <c r="L2698" s="444">
        <f t="shared" ca="1" si="134"/>
        <v>-39389947497.24691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-39389947497.24691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-164124781.23852879</v>
      </c>
      <c r="L2699" s="444">
        <f t="shared" ca="1" si="134"/>
        <v>-39554072278.485435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-39554072278.485435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-164808634.4936893</v>
      </c>
      <c r="L2700" s="444">
        <f t="shared" ca="1" si="134"/>
        <v>-39718880912.979126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-39718880912.979126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-165495337.13741302</v>
      </c>
      <c r="L2701" s="444">
        <f t="shared" ca="1" si="134"/>
        <v>-39884376250.116539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-39884376250.116539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-166184901.04215226</v>
      </c>
      <c r="L2702" s="444">
        <f t="shared" ca="1" si="134"/>
        <v>-40050561151.158691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-40050561151.158691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-166877338.12982789</v>
      </c>
      <c r="L2703" s="444">
        <f t="shared" ca="1" si="134"/>
        <v>-40217438489.288521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-40217438489.288521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-167572660.3720355</v>
      </c>
      <c r="L2704" s="444">
        <f t="shared" ca="1" si="134"/>
        <v>-40385011149.660553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-40385011149.660553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-168270879.7902523</v>
      </c>
      <c r="L2705" s="444">
        <f t="shared" ca="1" si="134"/>
        <v>-40553282029.450806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-40553282029.450806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-168972008.45604503</v>
      </c>
      <c r="L2706" s="444">
        <f t="shared" ca="1" si="134"/>
        <v>-40722254037.906853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-40722254037.906853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-169676058.49127856</v>
      </c>
      <c r="L2707" s="444">
        <f t="shared" ca="1" si="134"/>
        <v>-40891930096.398132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-40891930096.398132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-170383042.06832555</v>
      </c>
      <c r="L2708" s="444">
        <f t="shared" ca="1" si="134"/>
        <v>-41062313138.466461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-41062313138.466461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-171092971.41027692</v>
      </c>
      <c r="L2709" s="444">
        <f t="shared" ca="1" si="134"/>
        <v>-41233406109.87674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-41233406109.87674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-171805858.79115307</v>
      </c>
      <c r="L2710" s="444">
        <f t="shared" ca="1" si="134"/>
        <v>-41405211968.667892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-41405211968.667892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-172521716.53611621</v>
      </c>
      <c r="L2711" s="444">
        <f t="shared" ca="1" si="134"/>
        <v>-41577733685.20401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-41577733685.20401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-173240557.02168337</v>
      </c>
      <c r="L2712" s="444">
        <f t="shared" ca="1" si="134"/>
        <v>-41750974242.225693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-41750974242.225693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-173962392.67594039</v>
      </c>
      <c r="L2713" s="444">
        <f t="shared" ca="1" si="134"/>
        <v>-41924936634.901634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-41924936634.901634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-174687235.97875682</v>
      </c>
      <c r="L2714" s="444">
        <f t="shared" ca="1" si="134"/>
        <v>-42099623870.880394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-42099623870.880394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-175415099.46200165</v>
      </c>
      <c r="L2715" s="444">
        <f t="shared" ca="1" si="134"/>
        <v>-42275038970.342392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-42275038970.342392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-176145995.70975995</v>
      </c>
      <c r="L2716" s="444">
        <f t="shared" ca="1" si="134"/>
        <v>-42451184966.052155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-42451184966.052155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-176879937.35855064</v>
      </c>
      <c r="L2717" s="444">
        <f t="shared" ca="1" si="134"/>
        <v>-42628064903.410706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-42628064903.410706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-177616937.09754461</v>
      </c>
      <c r="L2718" s="444">
        <f t="shared" ca="1" si="134"/>
        <v>-42805681840.508247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-42805681840.508247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-178357007.66878435</v>
      </c>
      <c r="L2719" s="444">
        <f t="shared" ca="1" si="134"/>
        <v>-42984038848.177032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-42984038848.177032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-179100161.86740431</v>
      </c>
      <c r="L2720" s="444">
        <f t="shared" ca="1" si="134"/>
        <v>-43163139010.044434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-43163139010.044434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-179846412.54185182</v>
      </c>
      <c r="L2721" s="444">
        <f t="shared" ca="1" si="134"/>
        <v>-43342985422.586288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-43342985422.586288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-180595772.59410954</v>
      </c>
      <c r="L2722" s="444">
        <f t="shared" ca="1" si="134"/>
        <v>-43523581195.180397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-43523581195.180397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-181348254.97991833</v>
      </c>
      <c r="L2723" s="444">
        <f t="shared" ca="1" si="134"/>
        <v>-43704929450.160316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-43704929450.160316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-182103872.7090013</v>
      </c>
      <c r="L2724" s="444">
        <f t="shared" ca="1" si="134"/>
        <v>-43887033322.869316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-43887033322.869316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-182862638.84528881</v>
      </c>
      <c r="L2725" s="444">
        <f t="shared" ca="1" si="134"/>
        <v>-44069895961.714607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-44069895961.714607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-183624566.50714418</v>
      </c>
      <c r="L2726" s="444">
        <f t="shared" ca="1" si="134"/>
        <v>-44253520528.221748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-44253520528.221748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-184389668.86759061</v>
      </c>
      <c r="L2727" s="444">
        <f t="shared" ca="1" si="134"/>
        <v>-44437910197.08934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-44437910197.08934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-185157959.15453893</v>
      </c>
      <c r="L2728" s="444">
        <f t="shared" ca="1" si="134"/>
        <v>-44623068156.243881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-44623068156.243881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-185929450.65101618</v>
      </c>
      <c r="L2729" s="444">
        <f t="shared" ca="1" si="134"/>
        <v>-44808997606.894897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-44808997606.894897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-186704156.69539541</v>
      </c>
      <c r="L2730" s="444">
        <f t="shared" ca="1" si="134"/>
        <v>-44995701763.590294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-44995701763.590294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-187482090.68162623</v>
      </c>
      <c r="L2731" s="444">
        <f t="shared" ca="1" si="134"/>
        <v>-45183183854.271919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-45183183854.271919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-188263266.05946633</v>
      </c>
      <c r="L2732" s="444">
        <f t="shared" ca="1" si="134"/>
        <v>-45371447120.331383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-45371447120.331383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-189047696.33471408</v>
      </c>
      <c r="L2733" s="444">
        <f t="shared" ca="1" si="134"/>
        <v>-45560494816.6661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-45560494816.6661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-189835395.06944209</v>
      </c>
      <c r="L2734" s="444">
        <f t="shared" ca="1" si="134"/>
        <v>-45750330211.735542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-45750330211.735542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-190626375.88223141</v>
      </c>
      <c r="L2735" s="444">
        <f t="shared" ca="1" si="134"/>
        <v>-45940956587.617775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-45940956587.617775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-191420652.44840738</v>
      </c>
      <c r="L2736" s="444">
        <f t="shared" ca="1" si="134"/>
        <v>-46132377240.066185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-46132377240.066185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-192218238.50027576</v>
      </c>
      <c r="L2737" s="444">
        <f t="shared" ca="1" si="134"/>
        <v>-46324595478.56646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-46324595478.56646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-193019147.82736024</v>
      </c>
      <c r="L2738" s="444">
        <f t="shared" ca="1" si="134"/>
        <v>-46517614626.393822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-46517614626.393822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-193823394.27664092</v>
      </c>
      <c r="L2739" s="444">
        <f t="shared" ca="1" si="134"/>
        <v>-46711438020.670464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-46711438020.670464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-194630991.75279361</v>
      </c>
      <c r="L2740" s="444">
        <f t="shared" ca="1" si="134"/>
        <v>-46906069012.423256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-46906069012.423256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-195441954.21843022</v>
      </c>
      <c r="L2741" s="444">
        <f t="shared" ca="1" si="134"/>
        <v>-47101510966.641685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-47101510966.641685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-196256295.69434035</v>
      </c>
      <c r="L2742" s="444">
        <f t="shared" ca="1" si="134"/>
        <v>-47297767262.336029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-47297767262.336029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-197074030.25973344</v>
      </c>
      <c r="L2743" s="444">
        <f t="shared" ca="1" si="134"/>
        <v>-47494841292.595764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-47494841292.595764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-197895172.05248234</v>
      </c>
      <c r="L2744" s="444">
        <f t="shared" ca="1" si="134"/>
        <v>-47692736464.648247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-47692736464.648247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-198719735.26936769</v>
      </c>
      <c r="L2745" s="444">
        <f t="shared" ca="1" si="134"/>
        <v>-47891456199.917618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-47891456199.917618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-199547734.16632339</v>
      </c>
      <c r="L2746" s="444">
        <f t="shared" ca="1" si="134"/>
        <v>-48091003934.083939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-48091003934.083939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-200379183.05868307</v>
      </c>
      <c r="L2747" s="444">
        <f t="shared" ca="1" si="134"/>
        <v>-48291383117.142624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-48291383117.142624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-201214096.32142758</v>
      </c>
      <c r="L2748" s="444">
        <f t="shared" ca="1" si="134"/>
        <v>-48492597213.46405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-48492597213.46405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-202052488.38943353</v>
      </c>
      <c r="L2749" s="444">
        <f t="shared" ca="1" si="134"/>
        <v>-48694649701.853485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-48694649701.853485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-202894373.75772285</v>
      </c>
      <c r="L2750" s="444">
        <f t="shared" ca="1" si="134"/>
        <v>-48897544075.611206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-48897544075.611206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-203739766.98171335</v>
      </c>
      <c r="L2751" s="444">
        <f t="shared" ca="1" si="134"/>
        <v>-49101283842.592918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-49101283842.592918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-204588682.67747051</v>
      </c>
      <c r="L2752" s="444">
        <f t="shared" ca="1" si="134"/>
        <v>-49305872525.270386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-49305872525.270386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-205441135.52195993</v>
      </c>
      <c r="L2753" s="444">
        <f t="shared" ca="1" si="134"/>
        <v>-49511313660.792343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-49511313660.792343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-206297140.25330144</v>
      </c>
      <c r="L2754" s="444">
        <f t="shared" ca="1" si="134"/>
        <v>-49717610801.045647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-49717610801.045647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-207156711.67102352</v>
      </c>
      <c r="L2755" s="444">
        <f t="shared" ca="1" si="134"/>
        <v>-49924767512.716667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-49924767512.716667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-208019864.63631946</v>
      </c>
      <c r="L2756" s="444">
        <f t="shared" ca="1" si="134"/>
        <v>-50132787377.352989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-50132787377.352989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-208886614.07230413</v>
      </c>
      <c r="L2757" s="444">
        <f t="shared" ca="1" si="134"/>
        <v>-50341673991.425293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-50341673991.425293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-209756974.96427205</v>
      </c>
      <c r="L2758" s="444">
        <f t="shared" ca="1" si="134"/>
        <v>-50551430966.389565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-50551430966.389565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-210630962.3599565</v>
      </c>
      <c r="L2759" s="444">
        <f t="shared" ca="1" si="134"/>
        <v>-50762061928.749519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-50762061928.749519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-211508591.36978966</v>
      </c>
      <c r="L2760" s="444">
        <f t="shared" ca="1" si="134"/>
        <v>-50973570520.119308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-50973570520.119308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-212389877.16716379</v>
      </c>
      <c r="L2761" s="444">
        <f t="shared" ca="1" si="134"/>
        <v>-51185960397.286469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-51185960397.286469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-213274834.98869362</v>
      </c>
      <c r="L2762" s="444">
        <f t="shared" ca="1" si="134"/>
        <v>-51399235232.275162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-51399235232.275162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-214163480.13447985</v>
      </c>
      <c r="L2763" s="444">
        <f t="shared" ca="1" si="134"/>
        <v>-51613398712.409645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-51613398712.409645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-215055827.96837351</v>
      </c>
      <c r="L2764" s="444">
        <f t="shared" ca="1" si="134"/>
        <v>-51828454540.378021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-51828454540.378021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-215951893.91824174</v>
      </c>
      <c r="L2765" s="444">
        <f t="shared" ca="1" si="134"/>
        <v>-52044406434.296265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-52044406434.296265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-216851693.47623444</v>
      </c>
      <c r="L2766" s="444">
        <f t="shared" ca="1" si="134"/>
        <v>-52261258127.772499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-52261258127.772499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-217755242.19905207</v>
      </c>
      <c r="L2767" s="444">
        <f t="shared" ca="1" si="134"/>
        <v>-52479013369.97155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-52479013369.97155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-218662555.70821479</v>
      </c>
      <c r="L2768" s="444">
        <f t="shared" ca="1" si="134"/>
        <v>-52697675925.679764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-52697675925.679764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-219573649.69033235</v>
      </c>
      <c r="L2769" s="444">
        <f t="shared" ca="1" si="134"/>
        <v>-52917249575.370094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-52917249575.370094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-220488539.89737538</v>
      </c>
      <c r="L2770" s="444">
        <f t="shared" ca="1" si="134"/>
        <v>-53137738115.267471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-53137738115.267471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-221407242.1469478</v>
      </c>
      <c r="L2771" s="444">
        <f t="shared" ca="1" si="134"/>
        <v>-53359145357.414421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-53359145357.414421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-222329772.32256007</v>
      </c>
      <c r="L2772" s="444">
        <f t="shared" ca="1" si="134"/>
        <v>-53581475129.736984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-53581475129.736984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-223256146.37390411</v>
      </c>
      <c r="L2773" s="444">
        <f t="shared" ca="1" si="134"/>
        <v>-53804731276.110886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-53804731276.110886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-224186380.31712869</v>
      </c>
      <c r="L2774" s="444">
        <f t="shared" ca="1" si="134"/>
        <v>-54028917656.428017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-54028917656.428017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-225120490.23511672</v>
      </c>
      <c r="L2775" s="444">
        <f t="shared" ca="1" si="134"/>
        <v>-54254038146.663132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-54254038146.663132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-226058492.27776304</v>
      </c>
      <c r="L2776" s="444">
        <f t="shared" ca="1" si="134"/>
        <v>-54480096638.940895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-54480096638.940895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-227000402.66225374</v>
      </c>
      <c r="L2777" s="444">
        <f t="shared" ca="1" si="134"/>
        <v>-54707097041.603149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-54707097041.603149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-227946237.67334646</v>
      </c>
      <c r="L2778" s="444">
        <f t="shared" ca="1" si="134"/>
        <v>-54935043279.276497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-54935043279.276497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-228896013.66365206</v>
      </c>
      <c r="L2779" s="444">
        <f t="shared" ca="1" si="134"/>
        <v>-55163939292.940147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-55163939292.940147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-229849747.05391729</v>
      </c>
      <c r="L2780" s="444">
        <f t="shared" ca="1" si="134"/>
        <v>-55393789039.994064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-55393789039.994064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-230807454.33330861</v>
      </c>
      <c r="L2781" s="444">
        <f t="shared" ca="1" si="134"/>
        <v>-55624596494.32737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-55624596494.32737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-231769152.05969739</v>
      </c>
      <c r="L2782" s="444">
        <f t="shared" ca="1" si="134"/>
        <v>-55856365646.38707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-55856365646.38707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-232734856.85994613</v>
      </c>
      <c r="L2783" s="444">
        <f t="shared" ca="1" si="134"/>
        <v>-56089100503.247017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-56089100503.247017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-233704585.4301959</v>
      </c>
      <c r="L2784" s="444">
        <f t="shared" ca="1" si="134"/>
        <v>-56322805088.677216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-56322805088.677216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-234678354.53615507</v>
      </c>
      <c r="L2785" s="444">
        <f t="shared" ca="1" si="134"/>
        <v>-56557483443.213371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-56557483443.213371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-235656181.01338902</v>
      </c>
      <c r="L2786" s="444">
        <f t="shared" ca="1" si="134"/>
        <v>-56793139624.226761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-56793139624.226761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-236638081.7676115</v>
      </c>
      <c r="L2787" s="444">
        <f t="shared" ca="1" si="134"/>
        <v>-57029777705.99437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-57029777705.99437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-237624073.77497652</v>
      </c>
      <c r="L2788" s="444">
        <f t="shared" ca="1" si="134"/>
        <v>-57267401779.769348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-57267401779.769348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-238614174.08237231</v>
      </c>
      <c r="L2789" s="444">
        <f t="shared" ca="1" si="134"/>
        <v>-57506015953.851723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-57506015953.851723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-239608399.80771551</v>
      </c>
      <c r="L2790" s="444">
        <f t="shared" ca="1" si="134"/>
        <v>-57745624353.659439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-57745624353.659439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-240606768.1402477</v>
      </c>
      <c r="L2791" s="444">
        <f t="shared" ca="1" si="134"/>
        <v>-57986231121.79969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-57986231121.79969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-241609296.34083202</v>
      </c>
      <c r="L2792" s="444">
        <f t="shared" ca="1" si="134"/>
        <v>-58227840418.140526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-58227840418.140526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-242616001.7422522</v>
      </c>
      <c r="L2793" s="444">
        <f t="shared" ca="1" si="134"/>
        <v>-58470456419.882774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-58470456419.882774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-243626901.7495116</v>
      </c>
      <c r="L2794" s="444">
        <f t="shared" ca="1" si="134"/>
        <v>-58714083321.632286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-58714083321.632286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-244642013.84013453</v>
      </c>
      <c r="L2795" s="444">
        <f t="shared" ca="1" si="134"/>
        <v>-58958725335.47242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-58958725335.47242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-245661355.56446841</v>
      </c>
      <c r="L2796" s="444">
        <f t="shared" ca="1" si="134"/>
        <v>-59204386691.036888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-59204386691.036888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-246684944.54598704</v>
      </c>
      <c r="L2797" s="444">
        <f t="shared" ca="1" si="134"/>
        <v>-59451071635.582878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-59451071635.582878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-247712798.48159537</v>
      </c>
      <c r="L2798" s="444">
        <f t="shared" ca="1" si="134"/>
        <v>-59698784434.064476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-59698784434.064476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-248744935.14193532</v>
      </c>
      <c r="L2799" s="444">
        <f t="shared" ca="1" si="134"/>
        <v>-59947529369.206413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-59947529369.206413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-249781372.37169337</v>
      </c>
      <c r="L2800" s="444">
        <f t="shared" ca="1" si="134"/>
        <v>-60197310741.57811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-60197310741.57811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-250822128.08990878</v>
      </c>
      <c r="L2801" s="444">
        <f t="shared" ca="1" si="134"/>
        <v>-60448132869.668022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-60448132869.668022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-251867220.29028341</v>
      </c>
      <c r="L2802" s="444">
        <f t="shared" ca="1" si="134"/>
        <v>-60700000089.958305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-60700000089.958305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-252916667.04149294</v>
      </c>
      <c r="L2803" s="444">
        <f t="shared" ca="1" si="134"/>
        <v>-60952916756.999802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-60952916756.999802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-253970486.48749918</v>
      </c>
      <c r="L2804" s="444">
        <f t="shared" ca="1" si="134"/>
        <v>-61206887243.487297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-61206887243.487297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-255028696.84786376</v>
      </c>
      <c r="L2805" s="444">
        <f t="shared" ca="1" si="134"/>
        <v>-61461915940.335159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-61461915940.335159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-256091316.41806313</v>
      </c>
      <c r="L2806" s="444">
        <f t="shared" ca="1" si="134"/>
        <v>-61718007256.75322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-61718007256.75322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-257158363.56980509</v>
      </c>
      <c r="L2807" s="444">
        <f t="shared" ca="1" si="134"/>
        <v>-61975165620.323021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-61975165620.323021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-258229856.7513459</v>
      </c>
      <c r="L2808" s="444">
        <f t="shared" ca="1" si="134"/>
        <v>-62233395477.074364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-62233395477.074364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-259305814.48780984</v>
      </c>
      <c r="L2809" s="444">
        <f t="shared" ca="1" si="134"/>
        <v>-62492701291.562172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-62492701291.562172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-260386255.38150904</v>
      </c>
      <c r="L2810" s="444">
        <f t="shared" ca="1" si="134"/>
        <v>-62753087546.94368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-62753087546.94368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-261471198.11226532</v>
      </c>
      <c r="L2811" s="444">
        <f t="shared" ca="1" si="134"/>
        <v>-63014558745.055946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-63014558745.055946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-262560661.43773314</v>
      </c>
      <c r="L2812" s="444">
        <f t="shared" ca="1" si="134"/>
        <v>-63277119406.493683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-63277119406.493683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-263654664.19372365</v>
      </c>
      <c r="L2813" s="444">
        <f t="shared" ref="L2813:L3067" ca="1" si="139">I2813-J2813+K2813</f>
        <v>-63540774070.687408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-63540774070.687408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-264753225.29453087</v>
      </c>
      <c r="L2814" s="444">
        <f t="shared" ca="1" si="139"/>
        <v>-63805527295.981941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-63805527295.981941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-265856363.7332581</v>
      </c>
      <c r="L2815" s="444">
        <f t="shared" ca="1" si="139"/>
        <v>-64071383659.715202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-64071383659.715202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-266964098.58214667</v>
      </c>
      <c r="L2816" s="444">
        <f t="shared" ca="1" si="139"/>
        <v>-64338347758.297348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-64338347758.297348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-268076448.99290559</v>
      </c>
      <c r="L2817" s="444">
        <f t="shared" ca="1" si="139"/>
        <v>-64606424207.290253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-64606424207.290253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-269193434.1970427</v>
      </c>
      <c r="L2818" s="444">
        <f t="shared" ca="1" si="139"/>
        <v>-64875617641.487297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-64875617641.487297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-270315073.50619709</v>
      </c>
      <c r="L2819" s="444">
        <f t="shared" ca="1" si="139"/>
        <v>-65145932714.993492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-65145932714.993492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-271441386.31247282</v>
      </c>
      <c r="L2820" s="444">
        <f t="shared" ca="1" si="139"/>
        <v>-65417374101.305962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-65417374101.305962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-272572392.08877486</v>
      </c>
      <c r="L2821" s="444">
        <f t="shared" ca="1" si="139"/>
        <v>-65689946493.394737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-65689946493.394737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-273708110.38914472</v>
      </c>
      <c r="L2822" s="444">
        <f t="shared" ca="1" si="139"/>
        <v>-65963654603.783882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-65963654603.783882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-274848560.84909952</v>
      </c>
      <c r="L2823" s="444">
        <f t="shared" ca="1" si="139"/>
        <v>-66238503164.63298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-66238503164.63298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-275993763.18597072</v>
      </c>
      <c r="L2824" s="444">
        <f t="shared" ca="1" si="139"/>
        <v>-66514496927.818954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-66514496927.818954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-277143737.19924563</v>
      </c>
      <c r="L2825" s="444">
        <f t="shared" ca="1" si="139"/>
        <v>-66791640665.018204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-66791640665.018204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-278298502.77090919</v>
      </c>
      <c r="L2826" s="444">
        <f t="shared" ca="1" si="139"/>
        <v>-67069939167.789116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-67069939167.789116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-279458079.86578798</v>
      </c>
      <c r="L2827" s="444">
        <f t="shared" ca="1" si="139"/>
        <v>-67349397247.654907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-67349397247.654907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-280622488.53189546</v>
      </c>
      <c r="L2828" s="444">
        <f t="shared" ca="1" si="139"/>
        <v>-67630019736.186806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-67630019736.186806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-281791748.90077829</v>
      </c>
      <c r="L2829" s="444">
        <f t="shared" ca="1" si="139"/>
        <v>-67911811485.087585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-67911811485.087585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-282965881.18786496</v>
      </c>
      <c r="L2830" s="444">
        <f t="shared" ca="1" si="139"/>
        <v>-68194777366.275452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-68194777366.275452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-284144905.69281435</v>
      </c>
      <c r="L2831" s="444">
        <f t="shared" ca="1" si="139"/>
        <v>-68478922271.968269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-68478922271.968269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-285328842.79986781</v>
      </c>
      <c r="L2832" s="444">
        <f t="shared" ca="1" si="139"/>
        <v>-68764251114.768143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-68764251114.768143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-286517712.97820061</v>
      </c>
      <c r="L2833" s="444">
        <f t="shared" ca="1" si="139"/>
        <v>-69050768827.746338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-69050768827.746338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-287711536.78227639</v>
      </c>
      <c r="L2834" s="444">
        <f t="shared" ca="1" si="139"/>
        <v>-69338480364.52861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-69338480364.52861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-288910334.85220253</v>
      </c>
      <c r="L2835" s="444">
        <f t="shared" ca="1" si="139"/>
        <v>-69627390699.380814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-69627390699.380814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-290114127.9140867</v>
      </c>
      <c r="L2836" s="444">
        <f t="shared" ca="1" si="139"/>
        <v>-69917504827.294907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-69917504827.294907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-291322936.78039545</v>
      </c>
      <c r="L2837" s="444">
        <f t="shared" ca="1" si="139"/>
        <v>-70208827764.075302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-70208827764.075302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-292536782.35031378</v>
      </c>
      <c r="L2838" s="444">
        <f t="shared" ca="1" si="139"/>
        <v>-70501364546.425613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-70501364546.425613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-293755685.61010671</v>
      </c>
      <c r="L2839" s="444">
        <f t="shared" ca="1" si="139"/>
        <v>-70795120232.035721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-70795120232.035721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-294979667.63348216</v>
      </c>
      <c r="L2840" s="444">
        <f t="shared" ca="1" si="139"/>
        <v>-71090099899.669205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-71090099899.669205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-296208749.58195502</v>
      </c>
      <c r="L2841" s="444">
        <f t="shared" ca="1" si="139"/>
        <v>-71386308649.25116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-71386308649.25116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-297442952.70521319</v>
      </c>
      <c r="L2842" s="444">
        <f t="shared" ca="1" si="139"/>
        <v>-71683751601.956375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-71683751601.956375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-298682298.3414849</v>
      </c>
      <c r="L2843" s="444">
        <f t="shared" ca="1" si="139"/>
        <v>-71982433900.297867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-71982433900.297867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-299926807.91790777</v>
      </c>
      <c r="L2844" s="444">
        <f t="shared" ca="1" si="139"/>
        <v>-72282360708.215775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-72282360708.215775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-301176502.95089906</v>
      </c>
      <c r="L2845" s="444">
        <f t="shared" ca="1" si="139"/>
        <v>-72583537211.166672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-72583537211.166672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-302431405.0465278</v>
      </c>
      <c r="L2846" s="444">
        <f t="shared" ca="1" si="139"/>
        <v>-72885968616.213196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-72885968616.213196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-303691535.90088832</v>
      </c>
      <c r="L2847" s="444">
        <f t="shared" ca="1" si="139"/>
        <v>-73189660152.11409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-73189660152.11409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-304956917.30047536</v>
      </c>
      <c r="L2848" s="444">
        <f t="shared" ca="1" si="139"/>
        <v>-73494617069.414566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-73494617069.414566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-306227571.12256068</v>
      </c>
      <c r="L2849" s="444">
        <f t="shared" ca="1" si="139"/>
        <v>-73800844640.537125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-73800844640.537125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-307503519.33557135</v>
      </c>
      <c r="L2850" s="444">
        <f t="shared" ca="1" si="139"/>
        <v>-74108348159.872696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-74108348159.872696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-308784783.99946958</v>
      </c>
      <c r="L2851" s="444">
        <f t="shared" ca="1" si="139"/>
        <v>-74417132943.872162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-74417132943.872162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-310071387.26613402</v>
      </c>
      <c r="L2852" s="444">
        <f t="shared" ca="1" si="139"/>
        <v>-74727204331.13829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-74727204331.13829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-311363351.37974286</v>
      </c>
      <c r="L2853" s="444">
        <f t="shared" ca="1" si="139"/>
        <v>-75038567682.518036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-75038567682.518036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-312660698.67715847</v>
      </c>
      <c r="L2854" s="444">
        <f t="shared" ca="1" si="139"/>
        <v>-75351228381.19519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-75351228381.19519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-313963451.58831328</v>
      </c>
      <c r="L2855" s="444">
        <f t="shared" ca="1" si="139"/>
        <v>-75665191832.783508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-75665191832.783508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-315271632.63659793</v>
      </c>
      <c r="L2856" s="444">
        <f t="shared" ca="1" si="139"/>
        <v>-75980463465.420105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-75980463465.420105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-316585264.43925041</v>
      </c>
      <c r="L2857" s="444">
        <f t="shared" ca="1" si="139"/>
        <v>-76297048729.85936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-76297048729.85936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-317904369.70774734</v>
      </c>
      <c r="L2858" s="444">
        <f t="shared" ca="1" si="139"/>
        <v>-76614953099.567108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-76614953099.567108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-319228971.2481963</v>
      </c>
      <c r="L2859" s="444">
        <f t="shared" ca="1" si="139"/>
        <v>-76934182070.815308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-76934182070.815308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-320559091.96173042</v>
      </c>
      <c r="L2860" s="444">
        <f t="shared" ca="1" si="139"/>
        <v>-77254741162.777039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-77254741162.777039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-321894754.8449043</v>
      </c>
      <c r="L2861" s="444">
        <f t="shared" ca="1" si="139"/>
        <v>-77576635917.621948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-77576635917.621948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-323235982.99009144</v>
      </c>
      <c r="L2862" s="444">
        <f t="shared" ca="1" si="139"/>
        <v>-77899871900.612045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-77899871900.612045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-324582799.5858835</v>
      </c>
      <c r="L2863" s="444">
        <f t="shared" ca="1" si="139"/>
        <v>-78224454700.197922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-78224454700.197922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-325935227.91749132</v>
      </c>
      <c r="L2864" s="444">
        <f t="shared" ca="1" si="139"/>
        <v>-78550389928.115417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-78550389928.115417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-327293291.36714756</v>
      </c>
      <c r="L2865" s="444">
        <f t="shared" ca="1" si="139"/>
        <v>-78877683219.482559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-78877683219.482559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-328657013.41451067</v>
      </c>
      <c r="L2866" s="444">
        <f t="shared" ca="1" si="139"/>
        <v>-79206340232.897064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-79206340232.897064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-330026417.63707107</v>
      </c>
      <c r="L2867" s="444">
        <f t="shared" ca="1" si="139"/>
        <v>-79536366650.534134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-79536366650.534134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-331401527.71055889</v>
      </c>
      <c r="L2868" s="444">
        <f t="shared" ca="1" si="139"/>
        <v>-79867768178.24469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-79867768178.24469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-332782367.4093529</v>
      </c>
      <c r="L2869" s="444">
        <f t="shared" ca="1" si="139"/>
        <v>-80200550545.654037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-80200550545.654037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-334168960.60689181</v>
      </c>
      <c r="L2870" s="444">
        <f t="shared" ca="1" si="139"/>
        <v>-80534719506.260925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-80534719506.260925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-335561331.27608716</v>
      </c>
      <c r="L2871" s="444">
        <f t="shared" ca="1" si="139"/>
        <v>-80870280837.537018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-80870280837.537018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-336959503.48973757</v>
      </c>
      <c r="L2872" s="444">
        <f t="shared" ca="1" si="139"/>
        <v>-81207240341.026749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-81207240341.026749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-338363501.42094481</v>
      </c>
      <c r="L2873" s="444">
        <f t="shared" ca="1" si="139"/>
        <v>-81545603842.447693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-81545603842.447693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-339773349.34353203</v>
      </c>
      <c r="L2874" s="444">
        <f t="shared" ca="1" si="139"/>
        <v>-81885377191.791229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-81885377191.791229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-341189071.63246346</v>
      </c>
      <c r="L2875" s="444">
        <f t="shared" ca="1" si="139"/>
        <v>-82226566263.423691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-82226566263.423691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-342610692.76426536</v>
      </c>
      <c r="L2876" s="444">
        <f t="shared" ca="1" si="139"/>
        <v>-82569176956.187958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-82569176956.187958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-344038237.31744981</v>
      </c>
      <c r="L2877" s="444">
        <f t="shared" ca="1" si="139"/>
        <v>-82913215193.505402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-82913215193.505402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-345471729.97293919</v>
      </c>
      <c r="L2878" s="444">
        <f t="shared" ca="1" si="139"/>
        <v>-83258686923.478348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-83258686923.478348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-346911195.51449311</v>
      </c>
      <c r="L2879" s="444">
        <f t="shared" ca="1" si="139"/>
        <v>-83605598118.992844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-83605598118.992844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-348356658.82913685</v>
      </c>
      <c r="L2880" s="444">
        <f t="shared" ca="1" si="139"/>
        <v>-83953954777.821976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-83953954777.821976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-349808144.90759158</v>
      </c>
      <c r="L2881" s="444">
        <f t="shared" ca="1" si="139"/>
        <v>-84303762922.729568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-84303762922.729568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-351265678.84470654</v>
      </c>
      <c r="L2882" s="444">
        <f t="shared" ca="1" si="139"/>
        <v>-84655028601.57428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-84655028601.57428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-352729285.8398928</v>
      </c>
      <c r="L2883" s="444">
        <f t="shared" ca="1" si="139"/>
        <v>-85007757887.414169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-85007757887.414169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-354198991.19755906</v>
      </c>
      <c r="L2884" s="444">
        <f t="shared" ca="1" si="139"/>
        <v>-85361956878.611725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-85361956878.611725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-355674820.32754886</v>
      </c>
      <c r="L2885" s="444">
        <f t="shared" ca="1" si="139"/>
        <v>-85717631698.93927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-85717631698.93927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-357156798.74558032</v>
      </c>
      <c r="L2886" s="444">
        <f t="shared" ca="1" si="139"/>
        <v>-86074788497.684845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-86074788497.684845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-358644952.07368684</v>
      </c>
      <c r="L2887" s="444">
        <f t="shared" ca="1" si="139"/>
        <v>-86433433449.75853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-86433433449.75853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-360139306.04066056</v>
      </c>
      <c r="L2888" s="444">
        <f t="shared" ca="1" si="139"/>
        <v>-86793572755.799194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-86793572755.799194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-361639886.48249662</v>
      </c>
      <c r="L2889" s="444">
        <f t="shared" ca="1" si="139"/>
        <v>-87155212642.281693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-87155212642.281693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-363146719.34284037</v>
      </c>
      <c r="L2890" s="444">
        <f t="shared" ca="1" si="139"/>
        <v>-87518359361.624527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-87518359361.624527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-364659830.67343551</v>
      </c>
      <c r="L2891" s="444">
        <f t="shared" ca="1" si="139"/>
        <v>-87883019192.297958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-87883019192.297958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-366179246.63457483</v>
      </c>
      <c r="L2892" s="444">
        <f t="shared" ca="1" si="139"/>
        <v>-88249198438.932526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-88249198438.932526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-367704993.49555218</v>
      </c>
      <c r="L2893" s="444">
        <f t="shared" ca="1" si="139"/>
        <v>-88616903432.428085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-88616903432.428085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-369237097.63511699</v>
      </c>
      <c r="L2894" s="444">
        <f t="shared" ca="1" si="139"/>
        <v>-88986140530.063202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-88986140530.063202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-370775585.54193002</v>
      </c>
      <c r="L2895" s="444">
        <f t="shared" ca="1" si="139"/>
        <v>-89356916115.605133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-89356916115.605133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-372320483.8150214</v>
      </c>
      <c r="L2896" s="444">
        <f t="shared" ca="1" si="139"/>
        <v>-89729236599.420151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-89729236599.420151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-373871819.16425061</v>
      </c>
      <c r="L2897" s="444">
        <f t="shared" ca="1" si="139"/>
        <v>-90103108418.584396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-90103108418.584396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-375429618.41076833</v>
      </c>
      <c r="L2898" s="444">
        <f t="shared" ca="1" si="139"/>
        <v>-90478538036.995163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-90478538036.995163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-376993908.48747987</v>
      </c>
      <c r="L2899" s="444">
        <f t="shared" ca="1" si="139"/>
        <v>-90855531945.482635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-90855531945.482635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-378564716.439511</v>
      </c>
      <c r="L2900" s="444">
        <f t="shared" ca="1" si="139"/>
        <v>-91234096661.92215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-91234096661.92215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-380142069.42467564</v>
      </c>
      <c r="L2901" s="444">
        <f t="shared" ca="1" si="139"/>
        <v>-91614238731.346832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-91614238731.346832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-381725994.71394515</v>
      </c>
      <c r="L2902" s="444">
        <f t="shared" ca="1" si="139"/>
        <v>-91995964726.060776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-91995964726.060776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-383316519.69191992</v>
      </c>
      <c r="L2903" s="444">
        <f t="shared" ca="1" si="139"/>
        <v>-92379281245.752701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-92379281245.752701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-384913671.8573029</v>
      </c>
      <c r="L2904" s="444">
        <f t="shared" ca="1" si="139"/>
        <v>-92764194917.610001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-92764194917.610001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-386517478.82337499</v>
      </c>
      <c r="L2905" s="444">
        <f t="shared" ca="1" si="139"/>
        <v>-93150712396.43338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-93150712396.43338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-388127968.31847239</v>
      </c>
      <c r="L2906" s="444">
        <f t="shared" ca="1" si="139"/>
        <v>-93538840364.751846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-93538840364.751846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-389745168.18646604</v>
      </c>
      <c r="L2907" s="444">
        <f t="shared" ca="1" si="139"/>
        <v>-93928585532.938309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-93928585532.938309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-391369106.38724297</v>
      </c>
      <c r="L2908" s="444">
        <f t="shared" ca="1" si="139"/>
        <v>-94319954639.325546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-94319954639.325546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-392999810.99718976</v>
      </c>
      <c r="L2909" s="444">
        <f t="shared" ca="1" si="139"/>
        <v>-94712954450.322739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-94712954450.322739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-394637310.20967805</v>
      </c>
      <c r="L2910" s="444">
        <f t="shared" ca="1" si="139"/>
        <v>-95107591760.53241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-95107591760.53241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-396281632.33555168</v>
      </c>
      <c r="L2911" s="444">
        <f t="shared" ca="1" si="139"/>
        <v>-95503873392.867966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-95503873392.867966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-397932805.80361652</v>
      </c>
      <c r="L2912" s="444">
        <f t="shared" ca="1" si="139"/>
        <v>-95901806198.671585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-95901806198.671585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-399590859.16113162</v>
      </c>
      <c r="L2913" s="444">
        <f t="shared" ca="1" si="139"/>
        <v>-96301397057.832718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-96301397057.832718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-401255821.07430297</v>
      </c>
      <c r="L2914" s="444">
        <f t="shared" ca="1" si="139"/>
        <v>-96702652878.907028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-96702652878.907028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-402927720.32877928</v>
      </c>
      <c r="L2915" s="444">
        <f t="shared" ca="1" si="139"/>
        <v>-97105580599.235809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-97105580599.235809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-404606585.83014917</v>
      </c>
      <c r="L2916" s="444">
        <f t="shared" ca="1" si="139"/>
        <v>-97510187185.065964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-97510187185.065964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-406292446.60444152</v>
      </c>
      <c r="L2917" s="444">
        <f t="shared" ca="1" si="139"/>
        <v>-97916479631.67041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-97916479631.67041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-407985331.79862672</v>
      </c>
      <c r="L2918" s="444">
        <f t="shared" ca="1" si="139"/>
        <v>-98324464963.46904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-98324464963.46904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-409685270.68112099</v>
      </c>
      <c r="L2919" s="444">
        <f t="shared" ca="1" si="139"/>
        <v>-98734150234.150162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-98734150234.150162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-411392292.64229232</v>
      </c>
      <c r="L2920" s="444">
        <f t="shared" ca="1" si="139"/>
        <v>-99145542526.79245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-99145542526.79245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-413106427.19496852</v>
      </c>
      <c r="L2921" s="444">
        <f t="shared" ca="1" si="139"/>
        <v>-99558648953.987411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-99558648953.987411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-414827703.97494757</v>
      </c>
      <c r="L2922" s="444">
        <f t="shared" ca="1" si="139"/>
        <v>-99973476657.962357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-99973476657.962357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-416556152.7415098</v>
      </c>
      <c r="L2923" s="444">
        <f t="shared" ca="1" si="139"/>
        <v>-100390032810.70387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-100390032810.70387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-418291803.37793279</v>
      </c>
      <c r="L2924" s="444">
        <f t="shared" ca="1" si="139"/>
        <v>-100808324614.0818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-100808324614.0818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-420034685.89200753</v>
      </c>
      <c r="L2925" s="444">
        <f t="shared" ca="1" si="139"/>
        <v>-101228359299.97382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-101228359299.97382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-421784830.41655755</v>
      </c>
      <c r="L2926" s="444">
        <f t="shared" ca="1" si="139"/>
        <v>-101650144130.39038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-101650144130.39038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-423542267.20995992</v>
      </c>
      <c r="L2927" s="444">
        <f t="shared" ca="1" si="139"/>
        <v>-102073686397.60034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-102073686397.60034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-425307026.65666807</v>
      </c>
      <c r="L2928" s="444">
        <f t="shared" ca="1" si="139"/>
        <v>-102498993424.257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-102498993424.257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-427079139.26773751</v>
      </c>
      <c r="L2929" s="444">
        <f t="shared" ca="1" si="139"/>
        <v>-102926072563.52473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-102926072563.52473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-428858635.68135303</v>
      </c>
      <c r="L2930" s="444">
        <f t="shared" ca="1" si="139"/>
        <v>-103354931199.20609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-103354931199.20609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-430645546.66335869</v>
      </c>
      <c r="L2931" s="444">
        <f t="shared" ca="1" si="139"/>
        <v>-103785576745.86945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-103785576745.86945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-432439903.10778934</v>
      </c>
      <c r="L2932" s="444">
        <f t="shared" ca="1" si="139"/>
        <v>-104218016648.97723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-104218016648.97723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-434241736.03740513</v>
      </c>
      <c r="L2933" s="444">
        <f t="shared" ca="1" si="139"/>
        <v>-104652258385.01463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-104652258385.01463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-436051076.6042276</v>
      </c>
      <c r="L2934" s="444">
        <f t="shared" ca="1" si="139"/>
        <v>-105088309461.61887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-105088309461.61887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-437867956.09007859</v>
      </c>
      <c r="L2935" s="444">
        <f t="shared" ca="1" si="139"/>
        <v>-105526177417.70894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-105526177417.70894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-439692405.90712059</v>
      </c>
      <c r="L2936" s="444">
        <f t="shared" ca="1" si="139"/>
        <v>-105965869823.61606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-105965869823.61606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-441524457.59840024</v>
      </c>
      <c r="L2937" s="444">
        <f t="shared" ca="1" si="139"/>
        <v>-106407394281.21446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-106407394281.21446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-443364142.83839357</v>
      </c>
      <c r="L2938" s="444">
        <f t="shared" ca="1" si="139"/>
        <v>-106850758424.05286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-106850758424.05286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-445211493.43355358</v>
      </c>
      <c r="L2939" s="444">
        <f t="shared" ca="1" si="139"/>
        <v>-107295969917.4864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-107295969917.4864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-447066541.32286</v>
      </c>
      <c r="L2940" s="444">
        <f t="shared" ca="1" si="139"/>
        <v>-107743036458.80927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-107743036458.80927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-448929318.578372</v>
      </c>
      <c r="L2941" s="444">
        <f t="shared" ca="1" si="139"/>
        <v>-108191965777.38763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-108191965777.38763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-450799857.40578181</v>
      </c>
      <c r="L2942" s="444">
        <f t="shared" ca="1" si="139"/>
        <v>-108642765634.79341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-108642765634.79341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-452678190.1449725</v>
      </c>
      <c r="L2943" s="444">
        <f t="shared" ca="1" si="139"/>
        <v>-109095443824.93839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-109095443824.93839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-454564349.27057654</v>
      </c>
      <c r="L2944" s="444">
        <f t="shared" ca="1" si="139"/>
        <v>-109550008174.20897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-109550008174.20897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-456458367.39253742</v>
      </c>
      <c r="L2945" s="444">
        <f t="shared" ca="1" si="139"/>
        <v>-110006466541.6015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-110006466541.6015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-458360277.25667292</v>
      </c>
      <c r="L2946" s="444">
        <f t="shared" ca="1" si="139"/>
        <v>-110464826818.85817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-110464826818.85817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-460270111.74524236</v>
      </c>
      <c r="L2947" s="444">
        <f t="shared" ca="1" si="139"/>
        <v>-110925096930.60341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-110925096930.60341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-462187903.87751424</v>
      </c>
      <c r="L2948" s="444">
        <f t="shared" ca="1" si="139"/>
        <v>-111387284834.48093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-111387284834.48093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-464113686.81033719</v>
      </c>
      <c r="L2949" s="444">
        <f t="shared" ca="1" si="139"/>
        <v>-111851398521.29126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-111851398521.29126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-466047493.83871359</v>
      </c>
      <c r="L2950" s="444">
        <f t="shared" ca="1" si="139"/>
        <v>-112317446015.12997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-112317446015.12997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-467989358.39637488</v>
      </c>
      <c r="L2951" s="444">
        <f t="shared" ca="1" si="139"/>
        <v>-112785435373.52635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-112785435373.52635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-469939314.05635977</v>
      </c>
      <c r="L2952" s="444">
        <f t="shared" ca="1" si="139"/>
        <v>-113255374687.58272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-113255374687.58272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-471897394.53159463</v>
      </c>
      <c r="L2953" s="444">
        <f t="shared" ca="1" si="139"/>
        <v>-113727272082.11432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-113727272082.11432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-473863633.67547631</v>
      </c>
      <c r="L2954" s="444">
        <f t="shared" ca="1" si="139"/>
        <v>-114201135715.78979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-114201135715.78979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-475838065.4824574</v>
      </c>
      <c r="L2955" s="444">
        <f t="shared" ca="1" si="139"/>
        <v>-114676973781.27225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-114676973781.27225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-477820724.08863437</v>
      </c>
      <c r="L2956" s="444">
        <f t="shared" ca="1" si="139"/>
        <v>-115154794505.36089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-115154794505.36089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-479811643.77233702</v>
      </c>
      <c r="L2957" s="444">
        <f t="shared" ca="1" si="139"/>
        <v>-115634606149.13322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-115634606149.13322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-481810858.95472175</v>
      </c>
      <c r="L2958" s="444">
        <f t="shared" ca="1" si="139"/>
        <v>-116116417008.08795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-116116417008.08795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-483818404.20036644</v>
      </c>
      <c r="L2959" s="444">
        <f t="shared" ca="1" si="139"/>
        <v>-116600235412.28831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-116600235412.28831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-485834314.21786797</v>
      </c>
      <c r="L2960" s="444">
        <f t="shared" ca="1" si="139"/>
        <v>-117086069726.50618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-117086069726.50618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-487858623.8604424</v>
      </c>
      <c r="L2961" s="444">
        <f t="shared" ca="1" si="139"/>
        <v>-117573928350.36662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-117573928350.36662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-489891368.12652761</v>
      </c>
      <c r="L2962" s="444">
        <f t="shared" ca="1" si="139"/>
        <v>-118063819718.49315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-118063819718.49315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-491932582.16038811</v>
      </c>
      <c r="L2963" s="444">
        <f t="shared" ca="1" si="139"/>
        <v>-118555752300.65353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-118555752300.65353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-493982301.25272304</v>
      </c>
      <c r="L2964" s="444">
        <f t="shared" ca="1" si="139"/>
        <v>-119049734601.90625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-119049734601.90625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-496040560.84127605</v>
      </c>
      <c r="L2965" s="444">
        <f t="shared" ca="1" si="139"/>
        <v>-119545775162.74753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-119545775162.74753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-498107396.51144803</v>
      </c>
      <c r="L2966" s="444">
        <f t="shared" ca="1" si="139"/>
        <v>-120043882559.25897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-120043882559.25897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-500182843.99691236</v>
      </c>
      <c r="L2967" s="444">
        <f t="shared" ca="1" si="139"/>
        <v>-120544065403.25589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-120544065403.25589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-502266939.18023288</v>
      </c>
      <c r="L2968" s="444">
        <f t="shared" ca="1" si="139"/>
        <v>-121046332342.43613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-121046332342.43613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-504359718.09348387</v>
      </c>
      <c r="L2969" s="444">
        <f t="shared" ca="1" si="139"/>
        <v>-121550692060.52962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-121550692060.52962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-506461216.91887337</v>
      </c>
      <c r="L2970" s="444">
        <f t="shared" ca="1" si="139"/>
        <v>-122057153277.44849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-122057153277.44849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-508571471.98936868</v>
      </c>
      <c r="L2971" s="444">
        <f t="shared" ca="1" si="139"/>
        <v>-122565724749.43785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-122565724749.43785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-510690519.78932428</v>
      </c>
      <c r="L2972" s="444">
        <f t="shared" ca="1" si="139"/>
        <v>-123076415269.22717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-123076415269.22717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-512818396.95511323</v>
      </c>
      <c r="L2973" s="444">
        <f t="shared" ca="1" si="139"/>
        <v>-123589233666.18228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-123589233666.18228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-514955140.27575952</v>
      </c>
      <c r="L2974" s="444">
        <f t="shared" ca="1" si="139"/>
        <v>-124104188806.45804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-124104188806.45804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-517100786.69357508</v>
      </c>
      <c r="L2975" s="444">
        <f t="shared" ca="1" si="139"/>
        <v>-124621289593.15161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-124621289593.15161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-519255373.30479836</v>
      </c>
      <c r="L2976" s="444">
        <f t="shared" ca="1" si="139"/>
        <v>-125140544966.45641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-125140544966.45641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-521418937.36023504</v>
      </c>
      <c r="L2977" s="444">
        <f t="shared" ca="1" si="139"/>
        <v>-125661963903.81664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-125661963903.81664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-523591516.26590264</v>
      </c>
      <c r="L2978" s="444">
        <f t="shared" ca="1" si="139"/>
        <v>-126185555420.08253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-126185555420.08253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-525773147.58367723</v>
      </c>
      <c r="L2979" s="444">
        <f t="shared" ca="1" si="139"/>
        <v>-126711328567.66621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-126711328567.66621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-527963869.03194255</v>
      </c>
      <c r="L2980" s="444">
        <f t="shared" ca="1" si="139"/>
        <v>-127239292436.69815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-127239292436.69815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-530163718.48624235</v>
      </c>
      <c r="L2981" s="444">
        <f t="shared" ca="1" si="139"/>
        <v>-127769456155.18439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-127769456155.18439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-532372733.97993493</v>
      </c>
      <c r="L2982" s="444">
        <f t="shared" ca="1" si="139"/>
        <v>-128301828889.16432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-128301828889.16432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-534590953.70485133</v>
      </c>
      <c r="L2983" s="444">
        <f t="shared" ca="1" si="139"/>
        <v>-128836419842.86917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-128836419842.86917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-536818416.01195484</v>
      </c>
      <c r="L2984" s="444">
        <f t="shared" ca="1" si="139"/>
        <v>-129373238258.88112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-129373238258.88112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-539055159.41200471</v>
      </c>
      <c r="L2985" s="444">
        <f t="shared" ca="1" si="139"/>
        <v>-129912293418.29312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-129912293418.29312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-541301222.57622135</v>
      </c>
      <c r="L2986" s="444">
        <f t="shared" ca="1" si="139"/>
        <v>-130453594640.86934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-130453594640.86934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-543556644.33695555</v>
      </c>
      <c r="L2987" s="444">
        <f t="shared" ca="1" si="139"/>
        <v>-130997151285.2063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-130997151285.2063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-545821463.68835962</v>
      </c>
      <c r="L2988" s="444">
        <f t="shared" ca="1" si="139"/>
        <v>-131542972748.89465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-131542972748.89465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-548095719.7870611</v>
      </c>
      <c r="L2989" s="444">
        <f t="shared" ca="1" si="139"/>
        <v>-132091068468.68172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-132091068468.68172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-550379451.95284045</v>
      </c>
      <c r="L2990" s="444">
        <f t="shared" ca="1" si="139"/>
        <v>-132641447920.63455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-132641447920.63455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-552672699.66931057</v>
      </c>
      <c r="L2991" s="444">
        <f t="shared" ca="1" si="139"/>
        <v>-133194120620.30386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-133194120620.30386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-554975502.58459938</v>
      </c>
      <c r="L2992" s="444">
        <f t="shared" ca="1" si="139"/>
        <v>-133749096122.88846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-133749096122.88846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-557287900.51203525</v>
      </c>
      <c r="L2993" s="444">
        <f t="shared" ca="1" si="139"/>
        <v>-134306384023.4005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-134306384023.4005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-559609933.43083537</v>
      </c>
      <c r="L2994" s="444">
        <f t="shared" ca="1" si="139"/>
        <v>-134865993956.83133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-134865993956.83133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-561941641.48679721</v>
      </c>
      <c r="L2995" s="444">
        <f t="shared" ca="1" si="139"/>
        <v>-135427935598.31813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-135427935598.31813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-564283064.99299216</v>
      </c>
      <c r="L2996" s="444">
        <f t="shared" ca="1" si="139"/>
        <v>-135992218663.31113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-135992218663.31113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-566634244.43046308</v>
      </c>
      <c r="L2997" s="444">
        <f t="shared" ca="1" si="139"/>
        <v>-136558852907.74159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-136558852907.74159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-568995220.44892335</v>
      </c>
      <c r="L2998" s="444">
        <f t="shared" ca="1" si="139"/>
        <v>-137127848128.19052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-137127848128.19052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-571366033.86746049</v>
      </c>
      <c r="L2999" s="444">
        <f t="shared" ca="1" si="139"/>
        <v>-137699214162.05798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-137699214162.05798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-573746725.67524159</v>
      </c>
      <c r="L3000" s="444">
        <f t="shared" ca="1" si="139"/>
        <v>-138272960887.73322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-138272960887.73322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-576137337.03222167</v>
      </c>
      <c r="L3001" s="444">
        <f t="shared" ca="1" si="139"/>
        <v>-138849098224.76544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-138849098224.76544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-578537909.26985598</v>
      </c>
      <c r="L3002" s="444">
        <f t="shared" ca="1" si="139"/>
        <v>-139427636134.03531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-139427636134.03531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-580948483.89181376</v>
      </c>
      <c r="L3003" s="444">
        <f t="shared" ca="1" si="139"/>
        <v>-140008584617.92712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-140008584617.92712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-583369102.5746963</v>
      </c>
      <c r="L3004" s="444">
        <f t="shared" ca="1" si="139"/>
        <v>-140591953720.50183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-140591953720.50183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-585799807.16875768</v>
      </c>
      <c r="L3005" s="444">
        <f t="shared" ca="1" si="139"/>
        <v>-141177753527.67059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-141177753527.67059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-588240639.69862747</v>
      </c>
      <c r="L3006" s="444">
        <f t="shared" ca="1" si="139"/>
        <v>-141765994167.36923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-141765994167.36923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-590691642.36403847</v>
      </c>
      <c r="L3007" s="444">
        <f t="shared" ca="1" si="139"/>
        <v>-142356685809.73328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-142356685809.73328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-593152857.54055536</v>
      </c>
      <c r="L3008" s="444">
        <f t="shared" ca="1" si="139"/>
        <v>-142949838667.27383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-142949838667.27383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-595624327.78030765</v>
      </c>
      <c r="L3009" s="444">
        <f t="shared" ca="1" si="139"/>
        <v>-143545462995.05414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-143545462995.05414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-598106095.81272554</v>
      </c>
      <c r="L3010" s="444">
        <f t="shared" ca="1" si="139"/>
        <v>-144143569090.86685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-144143569090.86685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-600598204.54527855</v>
      </c>
      <c r="L3011" s="444">
        <f t="shared" ca="1" si="139"/>
        <v>-144744167295.41214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-144744167295.41214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-603100697.06421721</v>
      </c>
      <c r="L3012" s="444">
        <f t="shared" ca="1" si="139"/>
        <v>-145347267992.47635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-145347267992.47635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-605613616.63531816</v>
      </c>
      <c r="L3013" s="444">
        <f t="shared" ca="1" si="139"/>
        <v>-145952881609.11166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-145952881609.11166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-608137006.70463192</v>
      </c>
      <c r="L3014" s="444">
        <f t="shared" ca="1" si="139"/>
        <v>-146561018615.81628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-146561018615.81628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-610670910.89923453</v>
      </c>
      <c r="L3015" s="444">
        <f t="shared" ca="1" si="139"/>
        <v>-147171689526.71552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-147171689526.71552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-613215373.02798128</v>
      </c>
      <c r="L3016" s="444">
        <f t="shared" ca="1" si="139"/>
        <v>-147784904899.7435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-147784904899.7435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-615770437.08226454</v>
      </c>
      <c r="L3017" s="444">
        <f t="shared" ca="1" si="139"/>
        <v>-148400675336.82578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-148400675336.82578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-618336147.23677409</v>
      </c>
      <c r="L3018" s="444">
        <f t="shared" ca="1" si="139"/>
        <v>-149019011484.06256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-149019011484.06256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-620912547.85026062</v>
      </c>
      <c r="L3019" s="444">
        <f t="shared" ca="1" si="139"/>
        <v>-149639924031.91281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-149639924031.91281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-623499683.46630335</v>
      </c>
      <c r="L3020" s="444">
        <f t="shared" ca="1" si="139"/>
        <v>-150263423715.37912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-150263423715.37912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-626097598.81407964</v>
      </c>
      <c r="L3021" s="444">
        <f t="shared" ca="1" si="139"/>
        <v>-150889521314.19321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-150889521314.19321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-628706338.8091383</v>
      </c>
      <c r="L3022" s="444">
        <f t="shared" ca="1" si="139"/>
        <v>-151518227653.00235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-151518227653.00235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-631325948.55417645</v>
      </c>
      <c r="L3023" s="444">
        <f t="shared" ca="1" si="139"/>
        <v>-152149553601.55652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-152149553601.55652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-633956473.33981884</v>
      </c>
      <c r="L3024" s="444">
        <f t="shared" ca="1" si="139"/>
        <v>-152783510074.89633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-152783510074.89633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-636597958.64540136</v>
      </c>
      <c r="L3025" s="444">
        <f t="shared" ca="1" si="139"/>
        <v>-153420108033.54175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-153420108033.54175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-639250450.13975728</v>
      </c>
      <c r="L3026" s="444">
        <f t="shared" ca="1" si="139"/>
        <v>-154059358483.68152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-154059358483.68152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-641913993.68200636</v>
      </c>
      <c r="L3027" s="444">
        <f t="shared" ca="1" si="139"/>
        <v>-154701272477.36353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-154701272477.36353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-644588635.322348</v>
      </c>
      <c r="L3028" s="444">
        <f t="shared" ca="1" si="139"/>
        <v>-155345861112.68588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-155345861112.68588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-647274421.30285788</v>
      </c>
      <c r="L3029" s="444">
        <f t="shared" ca="1" si="139"/>
        <v>-155993135533.98874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-155993135533.98874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-649971398.05828643</v>
      </c>
      <c r="L3030" s="444">
        <f t="shared" ca="1" si="139"/>
        <v>-156643106932.04703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-156643106932.04703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-652679612.21686256</v>
      </c>
      <c r="L3031" s="444">
        <f t="shared" ca="1" si="139"/>
        <v>-157295786544.26389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-157295786544.26389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-655399110.60109949</v>
      </c>
      <c r="L3032" s="444">
        <f t="shared" ca="1" si="139"/>
        <v>-157951185654.86499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-157951185654.86499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-658129940.22860408</v>
      </c>
      <c r="L3033" s="444">
        <f t="shared" ca="1" si="139"/>
        <v>-158609315595.0936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-158609315595.0936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-660872148.31288993</v>
      </c>
      <c r="L3034" s="444">
        <f t="shared" ca="1" si="139"/>
        <v>-159270187743.40649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-159270187743.40649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-663625782.26419377</v>
      </c>
      <c r="L3035" s="444">
        <f t="shared" ca="1" si="139"/>
        <v>-159933813525.67068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-159933813525.67068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-666390889.6902945</v>
      </c>
      <c r="L3036" s="444">
        <f t="shared" ca="1" si="139"/>
        <v>-160600204415.36099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-160600204415.36099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-669167518.39733744</v>
      </c>
      <c r="L3037" s="444">
        <f t="shared" ca="1" si="139"/>
        <v>-161269371933.75833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-161269371933.75833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-671955716.39065969</v>
      </c>
      <c r="L3038" s="444">
        <f t="shared" ca="1" si="139"/>
        <v>-161941327650.14899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-161941327650.14899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-674755531.87562072</v>
      </c>
      <c r="L3039" s="444">
        <f t="shared" ca="1" si="139"/>
        <v>-162616083182.0246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-162616083182.0246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-677567013.25843585</v>
      </c>
      <c r="L3040" s="444">
        <f t="shared" ca="1" si="139"/>
        <v>-163293650195.28302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-163293650195.28302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-680390209.14701259</v>
      </c>
      <c r="L3041" s="444">
        <f t="shared" ca="1" si="139"/>
        <v>-163974040404.43002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-163974040404.43002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-683225168.35179174</v>
      </c>
      <c r="L3042" s="444">
        <f t="shared" ca="1" si="139"/>
        <v>-164657265572.78183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-164657265572.78183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-686071939.88659096</v>
      </c>
      <c r="L3043" s="444">
        <f t="shared" ca="1" si="139"/>
        <v>-165343337512.66843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-165343337512.66843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-688930572.96945179</v>
      </c>
      <c r="L3044" s="444">
        <f t="shared" ca="1" si="139"/>
        <v>-166032268085.63788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-166032268085.63788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-691801117.02349114</v>
      </c>
      <c r="L3045" s="444">
        <f t="shared" ca="1" si="139"/>
        <v>-166724069202.66138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-166724069202.66138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-694683621.67775571</v>
      </c>
      <c r="L3046" s="444">
        <f t="shared" ca="1" si="139"/>
        <v>-167418752824.33914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-167418752824.33914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-697578136.76807976</v>
      </c>
      <c r="L3047" s="444">
        <f t="shared" ca="1" si="139"/>
        <v>-168116330961.10721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-168116330961.10721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-700484712.33794665</v>
      </c>
      <c r="L3048" s="444">
        <f t="shared" ca="1" si="139"/>
        <v>-168816815673.44516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-168816815673.44516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-703403398.63935483</v>
      </c>
      <c r="L3049" s="444">
        <f t="shared" ca="1" si="139"/>
        <v>-169520219072.0845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-169520219072.0845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-706334246.13368547</v>
      </c>
      <c r="L3050" s="444">
        <f t="shared" ca="1" si="139"/>
        <v>-170226553318.2182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-170226553318.2182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-709277305.49257588</v>
      </c>
      <c r="L3051" s="444">
        <f t="shared" ca="1" si="139"/>
        <v>-170935830623.71078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-170935830623.71078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-712232627.59879494</v>
      </c>
      <c r="L3052" s="444">
        <f t="shared" ca="1" si="139"/>
        <v>-171648063251.30957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-171648063251.30957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-715200263.54712319</v>
      </c>
      <c r="L3053" s="444">
        <f t="shared" ca="1" si="139"/>
        <v>-172363263514.85669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-172363263514.85669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-718180264.64523625</v>
      </c>
      <c r="L3054" s="444">
        <f t="shared" ca="1" si="139"/>
        <v>-173081443779.50192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-173081443779.50192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-721172682.41459131</v>
      </c>
      <c r="L3055" s="444">
        <f t="shared" ca="1" si="139"/>
        <v>-173802616461.9165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-173802616461.9165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-724177568.59131873</v>
      </c>
      <c r="L3056" s="444">
        <f t="shared" ca="1" si="139"/>
        <v>-174526794030.50781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-174526794030.50781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-727194975.12711585</v>
      </c>
      <c r="L3057" s="444">
        <f t="shared" ca="1" si="139"/>
        <v>-175253989005.63492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-175253989005.63492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-730224954.19014549</v>
      </c>
      <c r="L3058" s="444">
        <f t="shared" ca="1" si="139"/>
        <v>-175984213959.82507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-175984213959.82507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-733267558.16593778</v>
      </c>
      <c r="L3059" s="444">
        <f t="shared" ca="1" si="139"/>
        <v>-176717481517.991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-176717481517.991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-736322839.65829587</v>
      </c>
      <c r="L3060" s="444">
        <f t="shared" ca="1" si="139"/>
        <v>-177453804357.64929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-177453804357.64929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-739390851.49020541</v>
      </c>
      <c r="L3061" s="444">
        <f t="shared" ca="1" si="139"/>
        <v>-178193195209.1395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-178193195209.1395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-742471646.70474792</v>
      </c>
      <c r="L3062" s="444">
        <f t="shared" ca="1" si="139"/>
        <v>-178935666855.84424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-178935666855.84424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-745565278.56601763</v>
      </c>
      <c r="L3063" s="444">
        <f t="shared" ca="1" si="139"/>
        <v>-179681232134.41025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-179681232134.41025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-748671800.56004274</v>
      </c>
      <c r="L3064" s="444">
        <f t="shared" ca="1" si="139"/>
        <v>-180429903934.97028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-180429903934.97028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-751791266.39570951</v>
      </c>
      <c r="L3065" s="444">
        <f t="shared" ca="1" si="139"/>
        <v>-181181695201.366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-181181695201.366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-754923730.00569165</v>
      </c>
      <c r="L3066" s="444">
        <f t="shared" ca="1" si="139"/>
        <v>-181936618931.3717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-181936618931.3717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-758069245.54738212</v>
      </c>
      <c r="L3067" s="444">
        <f t="shared" ca="1" si="139"/>
        <v>-182694688176.9191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-182694688176.9191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-761227867.40382957</v>
      </c>
      <c r="L3068" s="444">
        <f t="shared" ref="L3068:L3322" ca="1" si="144">I3068-J3068+K3068</f>
        <v>-183455916044.32294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-183455916044.32294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-764399650.18467891</v>
      </c>
      <c r="L3069" s="444">
        <f t="shared" ca="1" si="144"/>
        <v>-184220315694.50763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-184220315694.50763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-767584648.72711515</v>
      </c>
      <c r="L3070" s="444">
        <f t="shared" ca="1" si="144"/>
        <v>-184987900343.23474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-184987900343.23474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-770782918.09681141</v>
      </c>
      <c r="L3071" s="444">
        <f t="shared" ca="1" si="144"/>
        <v>-185758683261.33154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-185758683261.33154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-773994513.58888137</v>
      </c>
      <c r="L3072" s="444">
        <f t="shared" ca="1" si="144"/>
        <v>-186532677774.92041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-186532677774.92041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-777219490.72883499</v>
      </c>
      <c r="L3073" s="444">
        <f t="shared" ca="1" si="144"/>
        <v>-187309897265.64923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-187309897265.64923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-780457905.27353847</v>
      </c>
      <c r="L3074" s="444">
        <f t="shared" ca="1" si="144"/>
        <v>-188090355170.92276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-188090355170.92276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-783709813.21217811</v>
      </c>
      <c r="L3075" s="444">
        <f t="shared" ca="1" si="144"/>
        <v>-188874064984.13495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-188874064984.13495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-786975270.76722896</v>
      </c>
      <c r="L3076" s="444">
        <f t="shared" ca="1" si="144"/>
        <v>-189661040254.90219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-189661040254.90219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-790254334.3954258</v>
      </c>
      <c r="L3077" s="444">
        <f t="shared" ca="1" si="144"/>
        <v>-190451294589.29761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-190451294589.29761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-793547060.78874004</v>
      </c>
      <c r="L3078" s="444">
        <f t="shared" ca="1" si="144"/>
        <v>-191244841650.08633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-191244841650.08633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-796853506.87535977</v>
      </c>
      <c r="L3079" s="444">
        <f t="shared" ca="1" si="144"/>
        <v>-192041695156.9617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-192041695156.9617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-800173729.8206737</v>
      </c>
      <c r="L3080" s="444">
        <f t="shared" ca="1" si="144"/>
        <v>-192841868886.78238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-192841868886.78238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-803507787.02825987</v>
      </c>
      <c r="L3081" s="444">
        <f t="shared" ca="1" si="144"/>
        <v>-193645376673.81064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-193645376673.81064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-806855736.1408776</v>
      </c>
      <c r="L3082" s="444">
        <f t="shared" ca="1" si="144"/>
        <v>-194452232409.95151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-194452232409.95151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-810217635.04146457</v>
      </c>
      <c r="L3083" s="444">
        <f t="shared" ca="1" si="144"/>
        <v>-195262450044.99298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-195262450044.99298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-813593541.85413742</v>
      </c>
      <c r="L3084" s="444">
        <f t="shared" ca="1" si="144"/>
        <v>-196076043586.84711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-196076043586.84711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-816983514.94519627</v>
      </c>
      <c r="L3085" s="444">
        <f t="shared" ca="1" si="144"/>
        <v>-196893027101.7923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-196893027101.7923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-820387612.92413461</v>
      </c>
      <c r="L3086" s="444">
        <f t="shared" ca="1" si="144"/>
        <v>-197713414714.71643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-197713414714.71643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-823805894.64465177</v>
      </c>
      <c r="L3087" s="444">
        <f t="shared" ca="1" si="144"/>
        <v>-198537220609.36108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-198537220609.36108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-827238419.20567119</v>
      </c>
      <c r="L3088" s="444">
        <f t="shared" ca="1" si="144"/>
        <v>-199364459028.56674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-199364459028.56674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-830685245.95236146</v>
      </c>
      <c r="L3089" s="444">
        <f t="shared" ca="1" si="144"/>
        <v>-200195144274.5191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-200195144274.5191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-834146434.47716296</v>
      </c>
      <c r="L3090" s="444">
        <f t="shared" ca="1" si="144"/>
        <v>-201029290708.99628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-201029290708.99628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-837622044.62081778</v>
      </c>
      <c r="L3091" s="444">
        <f t="shared" ca="1" si="144"/>
        <v>-201866912753.6171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-201866912753.6171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-841112136.47340453</v>
      </c>
      <c r="L3092" s="444">
        <f t="shared" ca="1" si="144"/>
        <v>-202708024890.09052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-202708024890.09052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-844616770.37537718</v>
      </c>
      <c r="L3093" s="444">
        <f t="shared" ca="1" si="144"/>
        <v>-203552641660.46588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-203552641660.46588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-848136006.91860783</v>
      </c>
      <c r="L3094" s="444">
        <f t="shared" ca="1" si="144"/>
        <v>-204400777667.38449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-204400777667.38449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-851669906.94743538</v>
      </c>
      <c r="L3095" s="444">
        <f t="shared" ca="1" si="144"/>
        <v>-205252447574.33194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-205252447574.33194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-855218531.55971646</v>
      </c>
      <c r="L3096" s="444">
        <f t="shared" ca="1" si="144"/>
        <v>-206107666105.89166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-206107666105.89166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-858781942.1078819</v>
      </c>
      <c r="L3097" s="444">
        <f t="shared" ca="1" si="144"/>
        <v>-206966448047.99954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-206966448047.99954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-862360200.19999802</v>
      </c>
      <c r="L3098" s="444">
        <f t="shared" ca="1" si="144"/>
        <v>-207828808248.19955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-207828808248.19955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-865953367.70083141</v>
      </c>
      <c r="L3099" s="444">
        <f t="shared" ca="1" si="144"/>
        <v>-208694761615.90039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-208694761615.90039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-869561506.73291826</v>
      </c>
      <c r="L3100" s="444">
        <f t="shared" ca="1" si="144"/>
        <v>-209564323122.6333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-209564323122.6333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-873184679.67763877</v>
      </c>
      <c r="L3101" s="444">
        <f t="shared" ca="1" si="144"/>
        <v>-210437507802.31094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-210437507802.31094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-876822949.17629564</v>
      </c>
      <c r="L3102" s="444">
        <f t="shared" ca="1" si="144"/>
        <v>-211314330751.48724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-211314330751.48724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-880476378.13119686</v>
      </c>
      <c r="L3103" s="444">
        <f t="shared" ca="1" si="144"/>
        <v>-212194807129.61844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-212194807129.61844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-884145029.70674348</v>
      </c>
      <c r="L3104" s="444">
        <f t="shared" ca="1" si="144"/>
        <v>-213078952159.3252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-213078952159.3252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-887828967.33052158</v>
      </c>
      <c r="L3105" s="444">
        <f t="shared" ca="1" si="144"/>
        <v>-213966781126.65573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-213966781126.65573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-891528254.69439888</v>
      </c>
      <c r="L3106" s="444">
        <f t="shared" ca="1" si="144"/>
        <v>-214858309381.35013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-214858309381.35013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-895242955.75562549</v>
      </c>
      <c r="L3107" s="444">
        <f t="shared" ca="1" si="144"/>
        <v>-215753552337.10574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-215753552337.10574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-898973134.73794055</v>
      </c>
      <c r="L3108" s="444">
        <f t="shared" ca="1" si="144"/>
        <v>-216652525471.84369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-216652525471.84369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-902718856.13268197</v>
      </c>
      <c r="L3109" s="444">
        <f t="shared" ca="1" si="144"/>
        <v>-217555244327.97638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-217555244327.97638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-906480184.69990146</v>
      </c>
      <c r="L3110" s="444">
        <f t="shared" ca="1" si="144"/>
        <v>-218461724512.67627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-218461724512.67627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-910257185.46948445</v>
      </c>
      <c r="L3111" s="444">
        <f t="shared" ca="1" si="144"/>
        <v>-219371981698.14575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-219371981698.14575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-914049923.74227405</v>
      </c>
      <c r="L3112" s="444">
        <f t="shared" ca="1" si="144"/>
        <v>-220286031621.88803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-220286031621.88803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-917858465.09120011</v>
      </c>
      <c r="L3113" s="444">
        <f t="shared" ca="1" si="144"/>
        <v>-221203890086.97922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-221203890086.97922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-921682875.36241353</v>
      </c>
      <c r="L3114" s="444">
        <f t="shared" ca="1" si="144"/>
        <v>-222125572962.34164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-222125572962.34164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-925523220.67642355</v>
      </c>
      <c r="L3115" s="444">
        <f t="shared" ca="1" si="144"/>
        <v>-223051096183.01807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-223051096183.01807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-929379567.42924178</v>
      </c>
      <c r="L3116" s="444">
        <f t="shared" ca="1" si="144"/>
        <v>-223980475750.4473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-223980475750.4473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-933251982.29353034</v>
      </c>
      <c r="L3117" s="444">
        <f t="shared" ca="1" si="144"/>
        <v>-224913727732.74081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-224913727732.74081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-937140532.21975338</v>
      </c>
      <c r="L3118" s="444">
        <f t="shared" ca="1" si="144"/>
        <v>-225850868264.96057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-225850868264.96057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-941045284.43733573</v>
      </c>
      <c r="L3119" s="444">
        <f t="shared" ca="1" si="144"/>
        <v>-226791913549.39792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-226791913549.39792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-944966306.45582461</v>
      </c>
      <c r="L3120" s="444">
        <f t="shared" ca="1" si="144"/>
        <v>-227736879855.85373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-227736879855.85373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-948903666.06605732</v>
      </c>
      <c r="L3121" s="444">
        <f t="shared" ca="1" si="144"/>
        <v>-228685783521.9198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-228685783521.9198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-952857431.34133244</v>
      </c>
      <c r="L3122" s="444">
        <f t="shared" ca="1" si="144"/>
        <v>-229638640953.26114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-229638640953.26114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-956827670.63858795</v>
      </c>
      <c r="L3123" s="444">
        <f t="shared" ca="1" si="144"/>
        <v>-230595468623.89972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-230595468623.89972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-960814452.5995822</v>
      </c>
      <c r="L3124" s="444">
        <f t="shared" ca="1" si="144"/>
        <v>-231556283076.4993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-231556283076.4993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-964817846.15208054</v>
      </c>
      <c r="L3125" s="444">
        <f t="shared" ca="1" si="144"/>
        <v>-232521100922.65137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-232521100922.65137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-968837920.51104724</v>
      </c>
      <c r="L3126" s="444">
        <f t="shared" ca="1" si="144"/>
        <v>-233489938843.16241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-233489938843.16241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-972874745.17984343</v>
      </c>
      <c r="L3127" s="444">
        <f t="shared" ca="1" si="144"/>
        <v>-234462813588.34225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-234462813588.34225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-976928389.95142591</v>
      </c>
      <c r="L3128" s="444">
        <f t="shared" ca="1" si="144"/>
        <v>-235439741978.29367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-235439741978.29367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-980998924.90955698</v>
      </c>
      <c r="L3129" s="444">
        <f t="shared" ca="1" si="144"/>
        <v>-236420740903.20322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-236420740903.20322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-985086420.4300133</v>
      </c>
      <c r="L3130" s="444">
        <f t="shared" ca="1" si="144"/>
        <v>-237405827323.63324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-237405827323.63324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-989190947.18180501</v>
      </c>
      <c r="L3131" s="444">
        <f t="shared" ca="1" si="144"/>
        <v>-238395018270.81503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-238395018270.81503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-993312576.12839592</v>
      </c>
      <c r="L3132" s="444">
        <f t="shared" ca="1" si="144"/>
        <v>-239388330846.94342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-239388330846.94342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-997451378.5289309</v>
      </c>
      <c r="L3133" s="444">
        <f t="shared" ca="1" si="144"/>
        <v>-240385782225.47235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-240385782225.47235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-1001607425.9394683</v>
      </c>
      <c r="L3134" s="444">
        <f t="shared" ca="1" si="144"/>
        <v>-241387389651.4118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-241387389651.4118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-1005780790.214216</v>
      </c>
      <c r="L3135" s="444">
        <f t="shared" ca="1" si="144"/>
        <v>-242393170441.62601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-242393170441.62601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-1009971543.5067749</v>
      </c>
      <c r="L3136" s="444">
        <f t="shared" ca="1" si="144"/>
        <v>-243403141985.13278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-243403141985.13278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-1014179758.2713866</v>
      </c>
      <c r="L3137" s="444">
        <f t="shared" ca="1" si="144"/>
        <v>-244417321743.40417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-244417321743.40417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-1018405507.264184</v>
      </c>
      <c r="L3138" s="444">
        <f t="shared" ca="1" si="144"/>
        <v>-245435727250.66837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-245435727250.66837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-1022648863.5444515</v>
      </c>
      <c r="L3139" s="444">
        <f t="shared" ca="1" si="144"/>
        <v>-246458376114.21283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-246458376114.21283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-1026909900.4758869</v>
      </c>
      <c r="L3140" s="444">
        <f t="shared" ca="1" si="144"/>
        <v>-247485286014.68872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-247485286014.68872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-1031188691.7278696</v>
      </c>
      <c r="L3141" s="444">
        <f t="shared" ca="1" si="144"/>
        <v>-248516474706.4166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-248516474706.4166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-1035485311.2767358</v>
      </c>
      <c r="L3142" s="444">
        <f t="shared" ca="1" si="144"/>
        <v>-249551960017.69333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-249551960017.69333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-1039799833.4070555</v>
      </c>
      <c r="L3143" s="444">
        <f t="shared" ca="1" si="144"/>
        <v>-250591759851.10037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-250591759851.10037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-1044132332.7129183</v>
      </c>
      <c r="L3144" s="444">
        <f t="shared" ca="1" si="144"/>
        <v>-251635892183.81329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-251635892183.81329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-1048482884.0992222</v>
      </c>
      <c r="L3145" s="444">
        <f t="shared" ca="1" si="144"/>
        <v>-252684375067.91251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-252684375067.91251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-1052851562.7829688</v>
      </c>
      <c r="L3146" s="444">
        <f t="shared" ca="1" si="144"/>
        <v>-253737226630.69547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-253737226630.69547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-1057238444.2945646</v>
      </c>
      <c r="L3147" s="444">
        <f t="shared" ca="1" si="144"/>
        <v>-254794465074.99002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-254794465074.99002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-1061643604.479125</v>
      </c>
      <c r="L3148" s="444">
        <f t="shared" ca="1" si="144"/>
        <v>-255856108679.46915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-255856108679.46915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-1066067119.4977882</v>
      </c>
      <c r="L3149" s="444">
        <f t="shared" ca="1" si="144"/>
        <v>-256922175798.96695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-256922175798.96695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-1070509065.8290288</v>
      </c>
      <c r="L3150" s="444">
        <f t="shared" ca="1" si="144"/>
        <v>-257992684864.79599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-257992684864.79599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-1074969520.2699831</v>
      </c>
      <c r="L3151" s="444">
        <f t="shared" ca="1" si="144"/>
        <v>-259067654385.06598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-259067654385.06598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-1079448559.9377749</v>
      </c>
      <c r="L3152" s="444">
        <f t="shared" ca="1" si="144"/>
        <v>-260147102945.00375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-260147102945.00375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-1083946262.270849</v>
      </c>
      <c r="L3153" s="444">
        <f t="shared" ca="1" si="144"/>
        <v>-261231049207.2746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-261231049207.2746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-1088462705.0303109</v>
      </c>
      <c r="L3154" s="444">
        <f t="shared" ca="1" si="144"/>
        <v>-262319511912.3049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-262319511912.3049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-1092997966.3012705</v>
      </c>
      <c r="L3155" s="444">
        <f t="shared" ca="1" si="144"/>
        <v>-263412509878.60617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-263412509878.60617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-1097552124.4941924</v>
      </c>
      <c r="L3156" s="444">
        <f t="shared" ca="1" si="144"/>
        <v>-264510062003.10037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-264510062003.10037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-1102125258.3462515</v>
      </c>
      <c r="L3157" s="444">
        <f t="shared" ca="1" si="144"/>
        <v>-265612187261.44662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-265612187261.44662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-1106717446.9226942</v>
      </c>
      <c r="L3158" s="444">
        <f t="shared" ca="1" si="144"/>
        <v>-266718904708.36932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-266718904708.36932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-1111328769.6182053</v>
      </c>
      <c r="L3159" s="444">
        <f t="shared" ca="1" si="144"/>
        <v>-267830233477.98752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-267830233477.98752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-1115959306.1582813</v>
      </c>
      <c r="L3160" s="444">
        <f t="shared" ca="1" si="144"/>
        <v>-268946192784.14581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-268946192784.14581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-1120609136.6006076</v>
      </c>
      <c r="L3161" s="444">
        <f t="shared" ca="1" si="144"/>
        <v>-270066801920.74643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-270066801920.74643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-1125278341.3364434</v>
      </c>
      <c r="L3162" s="444">
        <f t="shared" ca="1" si="144"/>
        <v>-271192080262.08289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-271192080262.08289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-1129967001.0920119</v>
      </c>
      <c r="L3163" s="444">
        <f t="shared" ca="1" si="144"/>
        <v>-272322047263.1749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-272322047263.1749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-1134675196.9298954</v>
      </c>
      <c r="L3164" s="444">
        <f t="shared" ca="1" si="144"/>
        <v>-273456722460.1048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-273456722460.1048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-1139403010.2504368</v>
      </c>
      <c r="L3165" s="444">
        <f t="shared" ca="1" si="144"/>
        <v>-274596125470.35522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-274596125470.35522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-1144150522.7931468</v>
      </c>
      <c r="L3166" s="444">
        <f t="shared" ca="1" si="144"/>
        <v>-275740275993.14838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-275740275993.14838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-1148917816.6381183</v>
      </c>
      <c r="L3167" s="444">
        <f t="shared" ca="1" si="144"/>
        <v>-276889193809.7865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-276889193809.7865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-1153704974.2074437</v>
      </c>
      <c r="L3168" s="444">
        <f t="shared" ca="1" si="144"/>
        <v>-278042898783.99396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-278042898783.99396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-1158512078.2666414</v>
      </c>
      <c r="L3169" s="444">
        <f t="shared" ca="1" si="144"/>
        <v>-279201410862.26062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-279201410862.26062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-1163339211.9260859</v>
      </c>
      <c r="L3170" s="444">
        <f t="shared" ca="1" si="144"/>
        <v>-280364750074.18671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-280364750074.18671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-1168186458.6424446</v>
      </c>
      <c r="L3171" s="444">
        <f t="shared" ca="1" si="144"/>
        <v>-281532936532.82916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-281532936532.82916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-1173053902.2201214</v>
      </c>
      <c r="L3172" s="444">
        <f t="shared" ca="1" si="144"/>
        <v>-282705990435.04926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-282705990435.04926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-1177941626.8127053</v>
      </c>
      <c r="L3173" s="444">
        <f t="shared" ca="1" si="144"/>
        <v>-283883932061.86194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-283883932061.86194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-1182849716.9244246</v>
      </c>
      <c r="L3174" s="444">
        <f t="shared" ca="1" si="144"/>
        <v>-285066781778.78638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-285066781778.78638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-1187778257.4116099</v>
      </c>
      <c r="L3175" s="444">
        <f t="shared" ca="1" si="144"/>
        <v>-286254560036.198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-286254560036.198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-1192727333.4841583</v>
      </c>
      <c r="L3176" s="444">
        <f t="shared" ca="1" si="144"/>
        <v>-287447287369.68213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-287447287369.68213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-1197697030.7070088</v>
      </c>
      <c r="L3177" s="444">
        <f t="shared" ca="1" si="144"/>
        <v>-288644984400.38916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-288644984400.38916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-1202687435.0016215</v>
      </c>
      <c r="L3178" s="444">
        <f t="shared" ca="1" si="144"/>
        <v>-289847671835.39081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-289847671835.39081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-1207698632.6474617</v>
      </c>
      <c r="L3179" s="444">
        <f t="shared" ca="1" si="144"/>
        <v>-291055370468.03827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-291055370468.03827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-1212730710.2834928</v>
      </c>
      <c r="L3180" s="444">
        <f t="shared" ca="1" si="144"/>
        <v>-292268101178.32178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-292268101178.32178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-1217783754.9096742</v>
      </c>
      <c r="L3181" s="444">
        <f t="shared" ca="1" si="144"/>
        <v>-293485884933.23145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-293485884933.23145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-1222857853.8884645</v>
      </c>
      <c r="L3182" s="444">
        <f t="shared" ca="1" si="144"/>
        <v>-294708742787.11993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-294708742787.11993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-1227953094.9463329</v>
      </c>
      <c r="L3183" s="444">
        <f t="shared" ca="1" si="144"/>
        <v>-295936695882.06628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-295936695882.06628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-1233069566.1752763</v>
      </c>
      <c r="L3184" s="444">
        <f t="shared" ca="1" si="144"/>
        <v>-297169765448.24158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-297169765448.24158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-1238207356.0343399</v>
      </c>
      <c r="L3185" s="444">
        <f t="shared" ca="1" si="144"/>
        <v>-298407972804.27594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-298407972804.27594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-1243366553.3511498</v>
      </c>
      <c r="L3186" s="444">
        <f t="shared" ca="1" si="144"/>
        <v>-299651339357.62708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-299651339357.62708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-1248547247.323446</v>
      </c>
      <c r="L3187" s="444">
        <f t="shared" ca="1" si="144"/>
        <v>-300899886604.9505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-300899886604.9505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-1253749527.520627</v>
      </c>
      <c r="L3188" s="444">
        <f t="shared" ca="1" si="144"/>
        <v>-302153636132.47113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-302153636132.47113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-1258973483.8852963</v>
      </c>
      <c r="L3189" s="444">
        <f t="shared" ca="1" si="144"/>
        <v>-303412609616.35645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-303412609616.35645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-1264219206.7348185</v>
      </c>
      <c r="L3190" s="444">
        <f t="shared" ca="1" si="144"/>
        <v>-304676828823.09125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-304676828823.09125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-1269486786.7628801</v>
      </c>
      <c r="L3191" s="444">
        <f t="shared" ca="1" si="144"/>
        <v>-305946315609.85413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-305946315609.85413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-1274776315.0410588</v>
      </c>
      <c r="L3192" s="444">
        <f t="shared" ca="1" si="144"/>
        <v>-307221091924.8952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-307221091924.8952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-1280087883.0203967</v>
      </c>
      <c r="L3193" s="444">
        <f t="shared" ca="1" si="144"/>
        <v>-308501179807.91559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-308501179807.91559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-1285421582.5329816</v>
      </c>
      <c r="L3194" s="444">
        <f t="shared" ca="1" si="144"/>
        <v>-309786601390.44855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-309786601390.44855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-1290777505.7935357</v>
      </c>
      <c r="L3195" s="444">
        <f t="shared" ca="1" si="144"/>
        <v>-311077378896.24207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-311077378896.24207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-1296155745.4010086</v>
      </c>
      <c r="L3196" s="444">
        <f t="shared" ca="1" si="144"/>
        <v>-312373534641.64307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-312373534641.64307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-1301556394.3401794</v>
      </c>
      <c r="L3197" s="444">
        <f t="shared" ca="1" si="144"/>
        <v>-313675091035.98328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-313675091035.98328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-1306979545.9832637</v>
      </c>
      <c r="L3198" s="444">
        <f t="shared" ca="1" si="144"/>
        <v>-314982070581.96655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-314982070581.96655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-1312425294.0915272</v>
      </c>
      <c r="L3199" s="444">
        <f t="shared" ca="1" si="144"/>
        <v>-316294495876.05811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-316294495876.05811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-1317893732.8169088</v>
      </c>
      <c r="L3200" s="444">
        <f t="shared" ca="1" si="144"/>
        <v>-317612389608.875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-317612389608.875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-1323384956.7036457</v>
      </c>
      <c r="L3201" s="444">
        <f t="shared" ca="1" si="144"/>
        <v>-318935774565.57867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-318935774565.57867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-1328899060.6899111</v>
      </c>
      <c r="L3202" s="444">
        <f t="shared" ca="1" si="144"/>
        <v>-320264673626.26862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-320264673626.26862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-1334436140.1094525</v>
      </c>
      <c r="L3203" s="444">
        <f t="shared" ca="1" si="144"/>
        <v>-321599109766.37805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-321599109766.37805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-1339996290.6932418</v>
      </c>
      <c r="L3204" s="444">
        <f t="shared" ca="1" si="144"/>
        <v>-322939106057.07129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-322939106057.07129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-1345579608.5711303</v>
      </c>
      <c r="L3205" s="444">
        <f t="shared" ca="1" si="144"/>
        <v>-324284685665.6424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-324284685665.6424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-1351186190.27351</v>
      </c>
      <c r="L3206" s="444">
        <f t="shared" ca="1" si="144"/>
        <v>-325635871855.91589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-325635871855.91589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-1356816132.7329829</v>
      </c>
      <c r="L3207" s="444">
        <f t="shared" ca="1" si="144"/>
        <v>-326992687988.64886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-326992687988.64886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-1362469533.286037</v>
      </c>
      <c r="L3208" s="444">
        <f t="shared" ca="1" si="144"/>
        <v>-328355157521.93488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-328355157521.93488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-1368146489.6747286</v>
      </c>
      <c r="L3209" s="444">
        <f t="shared" ca="1" si="144"/>
        <v>-329723304011.60962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-329723304011.60962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-1373847100.0483735</v>
      </c>
      <c r="L3210" s="444">
        <f t="shared" ca="1" si="144"/>
        <v>-331097151111.65802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-331097151111.65802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-1379571462.9652417</v>
      </c>
      <c r="L3211" s="444">
        <f t="shared" ca="1" si="144"/>
        <v>-332476722574.62329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-332476722574.62329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-1385319677.3942637</v>
      </c>
      <c r="L3212" s="444">
        <f t="shared" ca="1" si="144"/>
        <v>-333862042252.01758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-333862042252.01758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-1391091842.7167399</v>
      </c>
      <c r="L3213" s="444">
        <f t="shared" ca="1" si="144"/>
        <v>-335253134094.73431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-335253134094.73431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-1396888058.7280595</v>
      </c>
      <c r="L3214" s="444">
        <f t="shared" ca="1" si="144"/>
        <v>-336650022153.4624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-336650022153.4624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-1402708425.6394267</v>
      </c>
      <c r="L3215" s="444">
        <f t="shared" ca="1" si="144"/>
        <v>-338052730579.10181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-338052730579.10181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-1408553044.0795908</v>
      </c>
      <c r="L3216" s="444">
        <f t="shared" ca="1" si="144"/>
        <v>-339461283623.1814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-339461283623.1814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-1414422015.0965891</v>
      </c>
      <c r="L3217" s="444">
        <f t="shared" ca="1" si="144"/>
        <v>-340875705638.27802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-340875705638.27802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-1420315440.1594918</v>
      </c>
      <c r="L3218" s="444">
        <f t="shared" ca="1" si="144"/>
        <v>-342296021078.4375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-342296021078.4375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-1426233421.1601563</v>
      </c>
      <c r="L3219" s="444">
        <f t="shared" ca="1" si="144"/>
        <v>-343722254499.59766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-343722254499.59766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-1432176060.4149902</v>
      </c>
      <c r="L3220" s="444">
        <f t="shared" ca="1" si="144"/>
        <v>-345154430560.01263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-345154430560.01263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-1438143460.6667192</v>
      </c>
      <c r="L3221" s="444">
        <f t="shared" ca="1" si="144"/>
        <v>-346592574020.67938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-346592574020.67938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-1444135725.086164</v>
      </c>
      <c r="L3222" s="444">
        <f t="shared" ca="1" si="144"/>
        <v>-348036709745.76556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-348036709745.76556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-1450152957.2740231</v>
      </c>
      <c r="L3223" s="444">
        <f t="shared" ca="1" si="144"/>
        <v>-349486862703.03961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-349486862703.03961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-1456195261.262665</v>
      </c>
      <c r="L3224" s="444">
        <f t="shared" ca="1" si="144"/>
        <v>-350943057964.30231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-350943057964.30231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-1462262741.5179262</v>
      </c>
      <c r="L3225" s="444">
        <f t="shared" ca="1" si="144"/>
        <v>-352405320705.82025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-352405320705.82025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-1468355502.9409177</v>
      </c>
      <c r="L3226" s="444">
        <f t="shared" ca="1" si="144"/>
        <v>-353873676208.76117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-353873676208.76117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-1474473650.8698382</v>
      </c>
      <c r="L3227" s="444">
        <f t="shared" ca="1" si="144"/>
        <v>-355348149859.63098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-355348149859.63098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-1480617291.0817957</v>
      </c>
      <c r="L3228" s="444">
        <f t="shared" ca="1" si="144"/>
        <v>-356828767150.71277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-356828767150.71277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-1486786529.7946365</v>
      </c>
      <c r="L3229" s="444">
        <f t="shared" ca="1" si="144"/>
        <v>-358315553680.50739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-358315553680.50739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-1492981473.6687808</v>
      </c>
      <c r="L3230" s="444">
        <f t="shared" ca="1" si="144"/>
        <v>-359808535154.17615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-359808535154.17615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-1499202229.8090672</v>
      </c>
      <c r="L3231" s="444">
        <f t="shared" ca="1" si="144"/>
        <v>-361307737383.98523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-361307737383.98523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-1505448905.7666051</v>
      </c>
      <c r="L3232" s="444">
        <f t="shared" ca="1" si="144"/>
        <v>-362813186289.75183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-362813186289.75183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-1511721609.5406327</v>
      </c>
      <c r="L3233" s="444">
        <f t="shared" ca="1" si="144"/>
        <v>-364324907899.29248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-364324907899.29248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-1518020449.5803852</v>
      </c>
      <c r="L3234" s="444">
        <f t="shared" ca="1" si="144"/>
        <v>-365842928348.87286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-365842928348.87286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-1524345534.7869701</v>
      </c>
      <c r="L3235" s="444">
        <f t="shared" ca="1" si="144"/>
        <v>-367367273883.65985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-367367273883.65985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-1530696974.5152493</v>
      </c>
      <c r="L3236" s="444">
        <f t="shared" ca="1" si="144"/>
        <v>-368897970858.17511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-368897970858.17511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-1537074878.5757296</v>
      </c>
      <c r="L3237" s="444">
        <f t="shared" ca="1" si="144"/>
        <v>-370435045736.75085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-370435045736.75085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-1543479357.2364619</v>
      </c>
      <c r="L3238" s="444">
        <f t="shared" ca="1" si="144"/>
        <v>-371978525093.9873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-371978525093.9873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-1549910521.224947</v>
      </c>
      <c r="L3239" s="444">
        <f t="shared" ca="1" si="144"/>
        <v>-373528435615.21228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-373528435615.21228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-1556368481.730051</v>
      </c>
      <c r="L3240" s="444">
        <f t="shared" ca="1" si="144"/>
        <v>-375084804096.94232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-375084804096.94232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-1562853350.4039264</v>
      </c>
      <c r="L3241" s="444">
        <f t="shared" ca="1" si="144"/>
        <v>-376647657447.34625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-376647657447.34625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-1569365239.3639426</v>
      </c>
      <c r="L3242" s="444">
        <f t="shared" ca="1" si="144"/>
        <v>-378217022686.71021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-378217022686.71021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-1575904261.1946259</v>
      </c>
      <c r="L3243" s="444">
        <f t="shared" ca="1" si="144"/>
        <v>-379792926947.90485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-379792926947.90485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-1582470528.9496036</v>
      </c>
      <c r="L3244" s="444">
        <f t="shared" ca="1" si="144"/>
        <v>-381375397476.85443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-381375397476.85443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-1589064156.1535602</v>
      </c>
      <c r="L3245" s="444">
        <f t="shared" ca="1" si="144"/>
        <v>-382964461633.008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-382964461633.008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-1595685256.8041999</v>
      </c>
      <c r="L3246" s="444">
        <f t="shared" ca="1" si="144"/>
        <v>-384560146889.81219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-384560146889.81219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-1602333945.3742175</v>
      </c>
      <c r="L3247" s="444">
        <f t="shared" ca="1" si="144"/>
        <v>-386162480835.1864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-386162480835.1864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-1609010336.8132768</v>
      </c>
      <c r="L3248" s="444">
        <f t="shared" ca="1" si="144"/>
        <v>-387771491171.99969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-387771491171.99969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-1615714546.5499988</v>
      </c>
      <c r="L3249" s="444">
        <f t="shared" ca="1" si="144"/>
        <v>-389387205718.54968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-389387205718.54968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-1622446690.493957</v>
      </c>
      <c r="L3250" s="444">
        <f t="shared" ca="1" si="144"/>
        <v>-391009652409.04364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-391009652409.04364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-1629206885.0376818</v>
      </c>
      <c r="L3251" s="444">
        <f t="shared" ca="1" si="144"/>
        <v>-392638859294.0813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-392638859294.0813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-1635995247.058672</v>
      </c>
      <c r="L3252" s="444">
        <f t="shared" ca="1" si="144"/>
        <v>-394274854541.13995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-394274854541.13995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-1642811893.9214165</v>
      </c>
      <c r="L3253" s="444">
        <f t="shared" ca="1" si="144"/>
        <v>-395917666435.06134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-395917666435.06134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-1649656943.4794223</v>
      </c>
      <c r="L3254" s="444">
        <f t="shared" ca="1" si="144"/>
        <v>-397567323378.54077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-397567323378.54077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-1656530514.0772531</v>
      </c>
      <c r="L3255" s="444">
        <f t="shared" ca="1" si="144"/>
        <v>-399223853892.61804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-399223853892.61804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-1663432724.5525751</v>
      </c>
      <c r="L3256" s="444">
        <f t="shared" ca="1" si="144"/>
        <v>-400887286617.17059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-400887286617.17059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-1670363694.2382107</v>
      </c>
      <c r="L3257" s="444">
        <f t="shared" ca="1" si="144"/>
        <v>-402557650311.40881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-402557650311.40881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-1677323542.9642034</v>
      </c>
      <c r="L3258" s="444">
        <f t="shared" ca="1" si="144"/>
        <v>-404234973854.37305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-404234973854.37305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-1684312391.0598876</v>
      </c>
      <c r="L3259" s="444">
        <f t="shared" ca="1" si="144"/>
        <v>-405919286245.43292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-405919286245.43292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-1691330359.3559704</v>
      </c>
      <c r="L3260" s="444">
        <f t="shared" ca="1" si="144"/>
        <v>-407610616604.78888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-407610616604.78888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-1698377569.1866202</v>
      </c>
      <c r="L3261" s="444">
        <f t="shared" ca="1" si="144"/>
        <v>-409308994173.97552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-409308994173.97552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-1705454142.3915646</v>
      </c>
      <c r="L3262" s="444">
        <f t="shared" ca="1" si="144"/>
        <v>-411014448316.36707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-411014448316.36707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-1712560201.3181961</v>
      </c>
      <c r="L3263" s="444">
        <f t="shared" ca="1" si="144"/>
        <v>-412727008517.68524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-412727008517.68524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-1719695868.8236885</v>
      </c>
      <c r="L3264" s="444">
        <f t="shared" ca="1" si="144"/>
        <v>-414446704386.50891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-414446704386.50891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-1726861268.2771204</v>
      </c>
      <c r="L3265" s="444">
        <f t="shared" ca="1" si="144"/>
        <v>-416173565654.78601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-416173565654.78601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-1734056523.5616083</v>
      </c>
      <c r="L3266" s="444">
        <f t="shared" ca="1" si="144"/>
        <v>-417907622178.3476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-417907622178.3476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-1741281759.0764482</v>
      </c>
      <c r="L3267" s="444">
        <f t="shared" ca="1" si="144"/>
        <v>-419648903937.42407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-419648903937.42407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-1748537099.7392669</v>
      </c>
      <c r="L3268" s="444">
        <f t="shared" ca="1" si="144"/>
        <v>-421397441037.16333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-421397441037.16333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-1755822670.9881804</v>
      </c>
      <c r="L3269" s="444">
        <f t="shared" ca="1" si="144"/>
        <v>-423153263708.15149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-423153263708.15149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-1763138598.7839644</v>
      </c>
      <c r="L3270" s="444">
        <f t="shared" ca="1" si="144"/>
        <v>-424916402306.93542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-424916402306.93542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-1770485009.612231</v>
      </c>
      <c r="L3271" s="444">
        <f t="shared" ca="1" si="144"/>
        <v>-426686887316.54767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-426686887316.54767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-1777862030.4856153</v>
      </c>
      <c r="L3272" s="444">
        <f t="shared" ca="1" si="144"/>
        <v>-428464749347.03326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-428464749347.03326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-1785269788.945972</v>
      </c>
      <c r="L3273" s="444">
        <f t="shared" ca="1" si="144"/>
        <v>-430250019135.97925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-430250019135.97925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-1792708413.0665801</v>
      </c>
      <c r="L3274" s="444">
        <f t="shared" ca="1" si="144"/>
        <v>-432042727549.04584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-432042727549.04584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-1800178031.4543574</v>
      </c>
      <c r="L3275" s="444">
        <f t="shared" ca="1" si="144"/>
        <v>-433842905580.50018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-433842905580.50018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-1807678773.2520838</v>
      </c>
      <c r="L3276" s="444">
        <f t="shared" ca="1" si="144"/>
        <v>-435650584353.75226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-435650584353.75226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-1815210768.1406343</v>
      </c>
      <c r="L3277" s="444">
        <f t="shared" ca="1" si="144"/>
        <v>-437465795121.89288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-437465795121.89288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-1822774146.3412204</v>
      </c>
      <c r="L3278" s="444">
        <f t="shared" ca="1" si="144"/>
        <v>-439288569268.23413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-439288569268.23413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-1830369038.6176422</v>
      </c>
      <c r="L3279" s="444">
        <f t="shared" ca="1" si="144"/>
        <v>-441118938306.85175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-441118938306.85175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-1837995576.278549</v>
      </c>
      <c r="L3280" s="444">
        <f t="shared" ca="1" si="144"/>
        <v>-442956933883.13031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-442956933883.13031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-1845653891.1797097</v>
      </c>
      <c r="L3281" s="444">
        <f t="shared" ca="1" si="144"/>
        <v>-444802587774.31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-444802587774.31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-1853344115.7262917</v>
      </c>
      <c r="L3282" s="444">
        <f t="shared" ca="1" si="144"/>
        <v>-446655931890.03632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-446655931890.03632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-1861066382.8751516</v>
      </c>
      <c r="L3283" s="444">
        <f t="shared" ca="1" si="144"/>
        <v>-448516998272.91144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-448516998272.91144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-1868820826.137131</v>
      </c>
      <c r="L3284" s="444">
        <f t="shared" ca="1" si="144"/>
        <v>-450385819099.04858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-450385819099.04858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-1876607579.5793693</v>
      </c>
      <c r="L3285" s="444">
        <f t="shared" ca="1" si="144"/>
        <v>-452262426678.62793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-452262426678.62793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-1884426777.8276165</v>
      </c>
      <c r="L3286" s="444">
        <f t="shared" ca="1" si="144"/>
        <v>-454146853456.45557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-454146853456.45557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-1892278556.0685647</v>
      </c>
      <c r="L3287" s="444">
        <f t="shared" ca="1" si="144"/>
        <v>-456039132012.52411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-456039132012.52411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-1900163050.0521834</v>
      </c>
      <c r="L3288" s="444">
        <f t="shared" ca="1" si="144"/>
        <v>-457939295062.57629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-457939295062.57629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-1908080396.0940678</v>
      </c>
      <c r="L3289" s="444">
        <f t="shared" ca="1" si="144"/>
        <v>-459847375458.67035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-459847375458.67035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-1916030731.0777934</v>
      </c>
      <c r="L3290" s="444">
        <f t="shared" ca="1" si="144"/>
        <v>-461763406189.74817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-461763406189.74817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-1924014192.457284</v>
      </c>
      <c r="L3291" s="444">
        <f t="shared" ca="1" si="144"/>
        <v>-463687420382.20544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-463687420382.20544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-1932030918.2591894</v>
      </c>
      <c r="L3292" s="444">
        <f t="shared" ca="1" si="144"/>
        <v>-465619451300.46466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-465619451300.46466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-1940081047.0852695</v>
      </c>
      <c r="L3293" s="444">
        <f t="shared" ca="1" si="144"/>
        <v>-467559532347.54993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-467559532347.54993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-1948164718.1147914</v>
      </c>
      <c r="L3294" s="444">
        <f t="shared" ca="1" si="144"/>
        <v>-469507697065.66473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-469507697065.66473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-1956282071.1069365</v>
      </c>
      <c r="L3295" s="444">
        <f t="shared" ca="1" si="144"/>
        <v>-471463979136.77167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-471463979136.77167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-1964433246.4032152</v>
      </c>
      <c r="L3296" s="444">
        <f t="shared" ca="1" si="144"/>
        <v>-473428412383.17487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-473428412383.17487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-1972618384.9298952</v>
      </c>
      <c r="L3297" s="444">
        <f t="shared" ca="1" si="144"/>
        <v>-475401030768.10474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-475401030768.10474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-1980837628.2004366</v>
      </c>
      <c r="L3298" s="444">
        <f t="shared" ca="1" si="144"/>
        <v>-477381868396.30518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-477381868396.30518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-1989091118.3179379</v>
      </c>
      <c r="L3299" s="444">
        <f t="shared" ca="1" si="144"/>
        <v>-479370959514.62311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-479370959514.62311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-1997378997.9775965</v>
      </c>
      <c r="L3300" s="444">
        <f t="shared" ca="1" si="144"/>
        <v>-481368338512.60071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-481368338512.60071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-2005701410.4691694</v>
      </c>
      <c r="L3301" s="444">
        <f t="shared" ca="1" si="144"/>
        <v>-483374039923.06989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-483374039923.06989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-2014058499.6794579</v>
      </c>
      <c r="L3302" s="444">
        <f t="shared" ca="1" si="144"/>
        <v>-485388098422.74933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-485388098422.74933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-2022450410.0947886</v>
      </c>
      <c r="L3303" s="444">
        <f t="shared" ca="1" si="144"/>
        <v>-487410548832.84412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-487410548832.84412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-2030877286.8035171</v>
      </c>
      <c r="L3304" s="444">
        <f t="shared" ca="1" si="144"/>
        <v>-489441426119.64764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-489441426119.64764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-2039339275.4985318</v>
      </c>
      <c r="L3305" s="444">
        <f t="shared" ca="1" si="144"/>
        <v>-491480765395.14618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-491480765395.14618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-2047836522.4797754</v>
      </c>
      <c r="L3306" s="444">
        <f t="shared" ca="1" si="144"/>
        <v>-493528601917.62598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-493528601917.62598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-2056369174.6567745</v>
      </c>
      <c r="L3307" s="444">
        <f t="shared" ca="1" si="144"/>
        <v>-495584971092.28278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-495584971092.28278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-2064937379.5511782</v>
      </c>
      <c r="L3308" s="444">
        <f t="shared" ca="1" si="144"/>
        <v>-497649908471.83398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-497649908471.83398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-2073541285.2993083</v>
      </c>
      <c r="L3309" s="444">
        <f t="shared" ca="1" si="144"/>
        <v>-499723449757.1333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-499723449757.1333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-2082181040.654722</v>
      </c>
      <c r="L3310" s="444">
        <f t="shared" ca="1" si="144"/>
        <v>-501805630797.78802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-501805630797.78802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-2090856794.9907835</v>
      </c>
      <c r="L3311" s="444">
        <f t="shared" ca="1" si="144"/>
        <v>-503896487592.77881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-503896487592.77881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-2099568698.3032451</v>
      </c>
      <c r="L3312" s="444">
        <f t="shared" ca="1" si="144"/>
        <v>-505996056291.08203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-505996056291.08203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-2108316901.2128417</v>
      </c>
      <c r="L3313" s="444">
        <f t="shared" ca="1" si="144"/>
        <v>-508104373192.29486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-508104373192.29486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-2117101554.9678953</v>
      </c>
      <c r="L3314" s="444">
        <f t="shared" ca="1" si="144"/>
        <v>-510221474747.26276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-510221474747.26276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-2125922811.4469283</v>
      </c>
      <c r="L3315" s="444">
        <f t="shared" ca="1" si="144"/>
        <v>-512347397558.70966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-512347397558.70966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-2134780823.1612902</v>
      </c>
      <c r="L3316" s="444">
        <f t="shared" ca="1" si="144"/>
        <v>-514482178381.87097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-514482178381.87097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-2143675743.257796</v>
      </c>
      <c r="L3317" s="444">
        <f t="shared" ca="1" si="144"/>
        <v>-516625854125.12878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-516625854125.12878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-2152607725.5213699</v>
      </c>
      <c r="L3318" s="444">
        <f t="shared" ca="1" si="144"/>
        <v>-518778461850.65015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-518778461850.65015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-2161576924.3777089</v>
      </c>
      <c r="L3319" s="444">
        <f t="shared" ca="1" si="144"/>
        <v>-520940038775.02783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-520940038775.02783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-2170583494.8959489</v>
      </c>
      <c r="L3320" s="444">
        <f t="shared" ca="1" si="144"/>
        <v>-523110622269.92377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-523110622269.92377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-2179627592.7913489</v>
      </c>
      <c r="L3321" s="444">
        <f t="shared" ca="1" si="144"/>
        <v>-525290249862.71509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-525290249862.71509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-2188709374.4279795</v>
      </c>
      <c r="L3322" s="444">
        <f t="shared" ca="1" si="144"/>
        <v>-527478959237.14307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-527478959237.14307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-2197828996.8214293</v>
      </c>
      <c r="L3323" s="444">
        <f t="shared" ref="L3323:L3577" ca="1" si="149">I3323-J3323+K3323</f>
        <v>-529676788233.96448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-529676788233.96448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-2206986617.6415186</v>
      </c>
      <c r="L3324" s="444">
        <f t="shared" ca="1" si="149"/>
        <v>-531883774851.60602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-531883774851.60602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-2216182395.2150249</v>
      </c>
      <c r="L3325" s="444">
        <f t="shared" ca="1" si="149"/>
        <v>-534099957246.82104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-534099957246.82104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-2225416488.5284209</v>
      </c>
      <c r="L3326" s="444">
        <f t="shared" ca="1" si="149"/>
        <v>-536325373735.34949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-536325373735.34949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-2234689057.2306228</v>
      </c>
      <c r="L3327" s="444">
        <f t="shared" ca="1" si="149"/>
        <v>-538560062792.58014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-538560062792.58014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-2244000261.6357503</v>
      </c>
      <c r="L3328" s="444">
        <f t="shared" ca="1" si="149"/>
        <v>-540804063054.21588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-540804063054.21588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-2253350262.7258997</v>
      </c>
      <c r="L3329" s="444">
        <f t="shared" ca="1" si="149"/>
        <v>-543057413316.94177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-543057413316.94177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-2262739222.153924</v>
      </c>
      <c r="L3330" s="444">
        <f t="shared" ca="1" si="149"/>
        <v>-545320152539.0957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-545320152539.0957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-2272167302.2462325</v>
      </c>
      <c r="L3331" s="444">
        <f t="shared" ca="1" si="149"/>
        <v>-547592319841.34192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-547592319841.34192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-2281634666.0055914</v>
      </c>
      <c r="L3332" s="444">
        <f t="shared" ca="1" si="149"/>
        <v>-549873954507.34753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-549873954507.34753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-2291141477.1139479</v>
      </c>
      <c r="L3333" s="444">
        <f t="shared" ca="1" si="149"/>
        <v>-552165095984.46143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-552165095984.46143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-2300687899.935256</v>
      </c>
      <c r="L3334" s="444">
        <f t="shared" ca="1" si="149"/>
        <v>-554465783884.39673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-554465783884.39673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-2310274099.5183196</v>
      </c>
      <c r="L3335" s="444">
        <f t="shared" ca="1" si="149"/>
        <v>-556776057983.91504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-556776057983.91504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-2319900241.5996461</v>
      </c>
      <c r="L3336" s="444">
        <f t="shared" ca="1" si="149"/>
        <v>-559095958225.51465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-559095958225.51465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-2329566492.6063108</v>
      </c>
      <c r="L3337" s="444">
        <f t="shared" ca="1" si="149"/>
        <v>-561425524718.12097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-561425524718.12097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-2339273019.6588373</v>
      </c>
      <c r="L3338" s="444">
        <f t="shared" ca="1" si="149"/>
        <v>-563764797737.77979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-563764797737.77979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-2349019990.5740824</v>
      </c>
      <c r="L3339" s="444">
        <f t="shared" ca="1" si="149"/>
        <v>-566113817728.35388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-566113817728.35388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-2358807573.8681412</v>
      </c>
      <c r="L3340" s="444">
        <f t="shared" ca="1" si="149"/>
        <v>-568472625302.22205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-568472625302.22205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-2368635938.7592583</v>
      </c>
      <c r="L3341" s="444">
        <f t="shared" ca="1" si="149"/>
        <v>-570841261240.98132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-570841261240.98132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-2378505255.1707554</v>
      </c>
      <c r="L3342" s="444">
        <f t="shared" ca="1" si="149"/>
        <v>-573219766496.1521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-573219766496.1521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-2388415693.7339668</v>
      </c>
      <c r="L3343" s="444">
        <f t="shared" ca="1" si="149"/>
        <v>-575608182189.88611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-575608182189.88611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-2398367425.7911921</v>
      </c>
      <c r="L3344" s="444">
        <f t="shared" ca="1" si="149"/>
        <v>-578006549615.67725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-578006549615.67725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-2408360623.3986549</v>
      </c>
      <c r="L3345" s="444">
        <f t="shared" ca="1" si="149"/>
        <v>-580414910239.07593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-580414910239.07593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-2418395459.329483</v>
      </c>
      <c r="L3346" s="444">
        <f t="shared" ca="1" si="149"/>
        <v>-582833305698.4054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-582833305698.4054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-2428472107.0766892</v>
      </c>
      <c r="L3347" s="444">
        <f t="shared" ca="1" si="149"/>
        <v>-585261777805.48206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-585261777805.48206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-2438590740.8561754</v>
      </c>
      <c r="L3348" s="444">
        <f t="shared" ca="1" si="149"/>
        <v>-587700368546.33826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-587700368546.33826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-2448751535.6097426</v>
      </c>
      <c r="L3349" s="444">
        <f t="shared" ca="1" si="149"/>
        <v>-590149120081.948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-590149120081.948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-2458954667.0081167</v>
      </c>
      <c r="L3350" s="444">
        <f t="shared" ca="1" si="149"/>
        <v>-592608074748.95605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-592608074748.95605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-2469200311.4539833</v>
      </c>
      <c r="L3351" s="444">
        <f t="shared" ca="1" si="149"/>
        <v>-595077275060.41003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-595077275060.41003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-2479488646.085042</v>
      </c>
      <c r="L3352" s="444">
        <f t="shared" ca="1" si="149"/>
        <v>-597556763706.49512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-597556763706.49512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-2489819848.7770629</v>
      </c>
      <c r="L3353" s="444">
        <f t="shared" ca="1" si="149"/>
        <v>-600046583555.27222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-600046583555.27222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-2500194098.1469674</v>
      </c>
      <c r="L3354" s="444">
        <f t="shared" ca="1" si="149"/>
        <v>-602546777653.41919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-602546777653.41919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-2510611573.5559134</v>
      </c>
      <c r="L3355" s="444">
        <f t="shared" ca="1" si="149"/>
        <v>-605057389226.9751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-605057389226.9751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-2521072455.1123962</v>
      </c>
      <c r="L3356" s="444">
        <f t="shared" ca="1" si="149"/>
        <v>-607578461682.08752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-607578461682.08752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-2531576923.6753645</v>
      </c>
      <c r="L3357" s="444">
        <f t="shared" ca="1" si="149"/>
        <v>-610110038605.76294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-610110038605.76294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-2542125160.8573456</v>
      </c>
      <c r="L3358" s="444">
        <f t="shared" ca="1" si="149"/>
        <v>-612652163766.62024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-612652163766.62024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-2552717349.0275841</v>
      </c>
      <c r="L3359" s="444">
        <f t="shared" ca="1" si="149"/>
        <v>-615204881115.64783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-615204881115.64783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-2563353671.3151994</v>
      </c>
      <c r="L3360" s="444">
        <f t="shared" ca="1" si="149"/>
        <v>-617768234786.96301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-617768234786.96301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-2574034311.6123457</v>
      </c>
      <c r="L3361" s="444">
        <f t="shared" ca="1" si="149"/>
        <v>-620342269098.57532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-620342269098.57532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-2584759454.5773973</v>
      </c>
      <c r="L3362" s="444">
        <f t="shared" ca="1" si="149"/>
        <v>-622927028553.15271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-622927028553.15271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-2595529285.6381364</v>
      </c>
      <c r="L3363" s="444">
        <f t="shared" ca="1" si="149"/>
        <v>-625522557838.79089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-625522557838.79089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-2606343990.9949622</v>
      </c>
      <c r="L3364" s="444">
        <f t="shared" ca="1" si="149"/>
        <v>-628128901829.78589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-628128901829.78589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-2617203757.6241078</v>
      </c>
      <c r="L3365" s="444">
        <f t="shared" ca="1" si="149"/>
        <v>-630746105587.41003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-630746105587.41003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-2628108773.2808752</v>
      </c>
      <c r="L3366" s="444">
        <f t="shared" ca="1" si="149"/>
        <v>-633374214360.69092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-633374214360.69092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-2639059226.5028787</v>
      </c>
      <c r="L3367" s="444">
        <f t="shared" ca="1" si="149"/>
        <v>-636013273587.19385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-636013273587.19385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-2650055306.6133075</v>
      </c>
      <c r="L3368" s="444">
        <f t="shared" ca="1" si="149"/>
        <v>-638663328893.80713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-638663328893.80713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-2661097203.7241964</v>
      </c>
      <c r="L3369" s="444">
        <f t="shared" ca="1" si="149"/>
        <v>-641324426097.53137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-641324426097.53137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-2672185108.7397141</v>
      </c>
      <c r="L3370" s="444">
        <f t="shared" ca="1" si="149"/>
        <v>-643996611206.27112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-643996611206.27112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-2683319213.3594627</v>
      </c>
      <c r="L3371" s="444">
        <f t="shared" ca="1" si="149"/>
        <v>-646679930419.63062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-646679930419.63062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-2694499710.0817943</v>
      </c>
      <c r="L3372" s="444">
        <f t="shared" ca="1" si="149"/>
        <v>-649374430129.7124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-649374430129.7124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-2705726792.2071352</v>
      </c>
      <c r="L3373" s="444">
        <f t="shared" ca="1" si="149"/>
        <v>-652080156921.91956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-652080156921.91956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-2717000653.8413315</v>
      </c>
      <c r="L3374" s="444">
        <f t="shared" ca="1" si="149"/>
        <v>-654797157575.76086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-654797157575.76086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-2728321489.8990035</v>
      </c>
      <c r="L3375" s="444">
        <f t="shared" ca="1" si="149"/>
        <v>-657525479065.65991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-657525479065.65991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-2739689496.1069164</v>
      </c>
      <c r="L3376" s="444">
        <f t="shared" ca="1" si="149"/>
        <v>-660265168561.76685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-660265168561.76685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-2751104869.0073619</v>
      </c>
      <c r="L3377" s="444">
        <f t="shared" ca="1" si="149"/>
        <v>-663016273430.77417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-663016273430.77417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-2762567805.9615588</v>
      </c>
      <c r="L3378" s="444">
        <f t="shared" ca="1" si="149"/>
        <v>-665778841236.73572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-665778841236.73572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-2774078505.1530657</v>
      </c>
      <c r="L3379" s="444">
        <f t="shared" ca="1" si="149"/>
        <v>-668552919741.88879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-668552919741.88879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-2785637165.5912032</v>
      </c>
      <c r="L3380" s="444">
        <f t="shared" ca="1" si="149"/>
        <v>-671338556907.47998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-671338556907.47998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-2797243987.1145</v>
      </c>
      <c r="L3381" s="444">
        <f t="shared" ca="1" si="149"/>
        <v>-674135800894.59448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-674135800894.59448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-2808899170.3941436</v>
      </c>
      <c r="L3382" s="444">
        <f t="shared" ca="1" si="149"/>
        <v>-676944700064.98865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-676944700064.98865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-2820602916.9374528</v>
      </c>
      <c r="L3383" s="444">
        <f t="shared" ca="1" si="149"/>
        <v>-679765302981.92615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-679765302981.92615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-2832355429.0913591</v>
      </c>
      <c r="L3384" s="444">
        <f t="shared" ca="1" si="149"/>
        <v>-682597658411.01746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-682597658411.01746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-2844156910.0459061</v>
      </c>
      <c r="L3385" s="444">
        <f t="shared" ca="1" si="149"/>
        <v>-685441815321.06335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-685441815321.06335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-2856007563.8377638</v>
      </c>
      <c r="L3386" s="444">
        <f t="shared" ca="1" si="149"/>
        <v>-688297822884.90112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-688297822884.90112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-2867907595.3537545</v>
      </c>
      <c r="L3387" s="444">
        <f t="shared" ca="1" si="149"/>
        <v>-691165730480.25488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-691165730480.25488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-2879857210.3343954</v>
      </c>
      <c r="L3388" s="444">
        <f t="shared" ca="1" si="149"/>
        <v>-694045587690.58923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-694045587690.58923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-2891856615.3774552</v>
      </c>
      <c r="L3389" s="444">
        <f t="shared" ca="1" si="149"/>
        <v>-696937444305.96667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-696937444305.96667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-2903906017.9415278</v>
      </c>
      <c r="L3390" s="444">
        <f t="shared" ca="1" si="149"/>
        <v>-699841350323.9082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-699841350323.9082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-2916005626.3496175</v>
      </c>
      <c r="L3391" s="444">
        <f t="shared" ca="1" si="149"/>
        <v>-702757355950.25781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-702757355950.25781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-2928155649.7927408</v>
      </c>
      <c r="L3392" s="444">
        <f t="shared" ca="1" si="149"/>
        <v>-705685511600.05054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-705685511600.05054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-2940356298.3335438</v>
      </c>
      <c r="L3393" s="444">
        <f t="shared" ca="1" si="149"/>
        <v>-708625867898.38403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-708625867898.38403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-2952607782.9099336</v>
      </c>
      <c r="L3394" s="444">
        <f t="shared" ca="1" si="149"/>
        <v>-711578475681.29395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-711578475681.29395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-2964910315.3387246</v>
      </c>
      <c r="L3395" s="444">
        <f t="shared" ca="1" si="149"/>
        <v>-714543385996.63269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-714543385996.63269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-2977264108.319303</v>
      </c>
      <c r="L3396" s="444">
        <f t="shared" ca="1" si="149"/>
        <v>-717520650104.95203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-717520650104.95203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-2989669375.4373002</v>
      </c>
      <c r="L3397" s="444">
        <f t="shared" ca="1" si="149"/>
        <v>-720510319480.38928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-720510319480.38928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-3002126331.1682887</v>
      </c>
      <c r="L3398" s="444">
        <f t="shared" ca="1" si="149"/>
        <v>-723512445811.55762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-723512445811.55762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-3014635190.8814902</v>
      </c>
      <c r="L3399" s="444">
        <f t="shared" ca="1" si="149"/>
        <v>-726527081002.43909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-726527081002.43909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-3027196170.8434963</v>
      </c>
      <c r="L3400" s="444">
        <f t="shared" ca="1" si="149"/>
        <v>-729554277173.28259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-729554277173.28259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-3039809488.2220106</v>
      </c>
      <c r="L3401" s="444">
        <f t="shared" ca="1" si="149"/>
        <v>-732594086661.50464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-732594086661.50464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-3052475361.0896025</v>
      </c>
      <c r="L3402" s="444">
        <f t="shared" ca="1" si="149"/>
        <v>-735646562022.59424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-735646562022.59424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-3065194008.4274759</v>
      </c>
      <c r="L3403" s="444">
        <f t="shared" ca="1" si="149"/>
        <v>-738711756031.02173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-738711756031.02173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-3077965650.1292572</v>
      </c>
      <c r="L3404" s="444">
        <f t="shared" ca="1" si="149"/>
        <v>-741789721681.151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-741789721681.151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-3090790507.004796</v>
      </c>
      <c r="L3405" s="444">
        <f t="shared" ca="1" si="149"/>
        <v>-744880512188.15576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-744880512188.15576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-3103668800.7839823</v>
      </c>
      <c r="L3406" s="444">
        <f t="shared" ca="1" si="149"/>
        <v>-747984180988.9397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-747984180988.9397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-3116600754.1205821</v>
      </c>
      <c r="L3407" s="444">
        <f t="shared" ca="1" si="149"/>
        <v>-751100781743.0603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-751100781743.0603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-3129586590.5960846</v>
      </c>
      <c r="L3408" s="444">
        <f t="shared" ca="1" si="149"/>
        <v>-754230368333.65637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-754230368333.65637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-3142626534.723568</v>
      </c>
      <c r="L3409" s="444">
        <f t="shared" ca="1" si="149"/>
        <v>-757372994868.37988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-757372994868.37988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-3155720811.9515829</v>
      </c>
      <c r="L3410" s="444">
        <f t="shared" ca="1" si="149"/>
        <v>-760528715680.33142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-760528715680.33142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-3168869648.6680474</v>
      </c>
      <c r="L3411" s="444">
        <f t="shared" ca="1" si="149"/>
        <v>-763697585328.99951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-763697585328.99951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-3182073272.2041645</v>
      </c>
      <c r="L3412" s="444">
        <f t="shared" ca="1" si="149"/>
        <v>-766879658601.20374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-766879658601.20374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-3195331910.8383489</v>
      </c>
      <c r="L3413" s="444">
        <f t="shared" ca="1" si="149"/>
        <v>-770074990512.04211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-770074990512.04211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-3208645793.8001757</v>
      </c>
      <c r="L3414" s="444">
        <f t="shared" ca="1" si="149"/>
        <v>-773283636305.84229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-773283636305.84229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-3222015151.274343</v>
      </c>
      <c r="L3415" s="444">
        <f t="shared" ca="1" si="149"/>
        <v>-776505651457.11658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-776505651457.11658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-3235440214.4046526</v>
      </c>
      <c r="L3416" s="444">
        <f t="shared" ca="1" si="149"/>
        <v>-779741091671.52124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-779741091671.52124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-3248921215.2980051</v>
      </c>
      <c r="L3417" s="444">
        <f t="shared" ca="1" si="149"/>
        <v>-782990012886.81921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-782990012886.81921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-3262458387.0284133</v>
      </c>
      <c r="L3418" s="444">
        <f t="shared" ca="1" si="149"/>
        <v>-786252471273.84766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-786252471273.84766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-3276051963.6410317</v>
      </c>
      <c r="L3419" s="444">
        <f t="shared" ca="1" si="149"/>
        <v>-789528523237.48865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-789528523237.48865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-3289702180.1562028</v>
      </c>
      <c r="L3420" s="444">
        <f t="shared" ca="1" si="149"/>
        <v>-792818225417.6449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-792818225417.6449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-3303409272.5735202</v>
      </c>
      <c r="L3421" s="444">
        <f t="shared" ca="1" si="149"/>
        <v>-796121634690.21838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-796121634690.21838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-3317173477.8759098</v>
      </c>
      <c r="L3422" s="444">
        <f t="shared" ca="1" si="149"/>
        <v>-799438808168.09424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-799438808168.09424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-3330995034.0337257</v>
      </c>
      <c r="L3423" s="444">
        <f t="shared" ca="1" si="149"/>
        <v>-802769803202.12793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-802769803202.12793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-3344874180.0088663</v>
      </c>
      <c r="L3424" s="444">
        <f t="shared" ca="1" si="149"/>
        <v>-806114677382.13684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-806114677382.13684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-3358811155.7589035</v>
      </c>
      <c r="L3425" s="444">
        <f t="shared" ca="1" si="149"/>
        <v>-809473488537.89575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-809473488537.89575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-3372806202.2412324</v>
      </c>
      <c r="L3426" s="444">
        <f t="shared" ca="1" si="149"/>
        <v>-812846294740.13696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-812846294740.13696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-3386859561.4172373</v>
      </c>
      <c r="L3427" s="444">
        <f t="shared" ca="1" si="149"/>
        <v>-816233154301.5542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-816233154301.5542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-3400971476.2564759</v>
      </c>
      <c r="L3428" s="444">
        <f t="shared" ca="1" si="149"/>
        <v>-819634125777.81067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-819634125777.81067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-3415142190.7408776</v>
      </c>
      <c r="L3429" s="444">
        <f t="shared" ca="1" si="149"/>
        <v>-823049267968.55151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-823049267968.55151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-3429371949.8689647</v>
      </c>
      <c r="L3430" s="444">
        <f t="shared" ca="1" si="149"/>
        <v>-826478639918.42053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-826478639918.42053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-3443660999.6600857</v>
      </c>
      <c r="L3431" s="444">
        <f t="shared" ca="1" si="149"/>
        <v>-829922300918.08057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-829922300918.08057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-3458009587.158669</v>
      </c>
      <c r="L3432" s="444">
        <f t="shared" ca="1" si="149"/>
        <v>-833380310505.23926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-833380310505.23926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-3472417960.4384971</v>
      </c>
      <c r="L3433" s="444">
        <f t="shared" ca="1" si="149"/>
        <v>-836852728465.67773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-836852728465.67773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-3486886368.6069903</v>
      </c>
      <c r="L3434" s="444">
        <f t="shared" ca="1" si="149"/>
        <v>-840339614834.28467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-840339614834.28467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-3501415061.8095193</v>
      </c>
      <c r="L3435" s="444">
        <f t="shared" ca="1" si="149"/>
        <v>-843841029896.09424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-843841029896.09424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-3516004291.233726</v>
      </c>
      <c r="L3436" s="444">
        <f t="shared" ca="1" si="149"/>
        <v>-847357034187.328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-847357034187.328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-3530654309.1138668</v>
      </c>
      <c r="L3437" s="444">
        <f t="shared" ca="1" si="149"/>
        <v>-850887688496.44189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-850887688496.44189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-3545365368.7351747</v>
      </c>
      <c r="L3438" s="444">
        <f t="shared" ca="1" si="149"/>
        <v>-854433053865.17712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-854433053865.17712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-3560137724.4382381</v>
      </c>
      <c r="L3439" s="444">
        <f t="shared" ca="1" si="149"/>
        <v>-857993191589.61536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-857993191589.61536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-3574971631.6233974</v>
      </c>
      <c r="L3440" s="444">
        <f t="shared" ca="1" si="149"/>
        <v>-861568163221.23877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-861568163221.23877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-3589867346.7551613</v>
      </c>
      <c r="L3441" s="444">
        <f t="shared" ca="1" si="149"/>
        <v>-865158030567.9939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-865158030567.9939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-3604825127.366641</v>
      </c>
      <c r="L3442" s="444">
        <f t="shared" ca="1" si="149"/>
        <v>-868762855695.3606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-868762855695.3606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-3619845232.064002</v>
      </c>
      <c r="L3443" s="444">
        <f t="shared" ca="1" si="149"/>
        <v>-872382700927.42456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-872382700927.42456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-3634927920.5309358</v>
      </c>
      <c r="L3444" s="444">
        <f t="shared" ca="1" si="149"/>
        <v>-876017628847.95544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-876017628847.95544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-3650073453.5331478</v>
      </c>
      <c r="L3445" s="444">
        <f t="shared" ca="1" si="149"/>
        <v>-879667702301.48865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-879667702301.48865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-3665282092.9228692</v>
      </c>
      <c r="L3446" s="444">
        <f t="shared" ca="1" si="149"/>
        <v>-883332984394.4115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-883332984394.4115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-3680554101.6433816</v>
      </c>
      <c r="L3447" s="444">
        <f t="shared" ca="1" si="149"/>
        <v>-887013538496.05493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-887013538496.05493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-3695889743.733562</v>
      </c>
      <c r="L3448" s="444">
        <f t="shared" ca="1" si="149"/>
        <v>-890709428239.78845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-890709428239.78845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-3711289284.3324518</v>
      </c>
      <c r="L3449" s="444">
        <f t="shared" ca="1" si="149"/>
        <v>-894420717524.12085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-894420717524.12085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-3726752989.6838369</v>
      </c>
      <c r="L3450" s="444">
        <f t="shared" ca="1" si="149"/>
        <v>-898147470513.80469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-898147470513.80469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-3742281127.1408534</v>
      </c>
      <c r="L3451" s="444">
        <f t="shared" ca="1" si="149"/>
        <v>-901889751640.94556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-901889751640.94556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-3757873965.1706066</v>
      </c>
      <c r="L3452" s="444">
        <f t="shared" ca="1" si="149"/>
        <v>-905647625606.11621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-905647625606.11621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-3773531773.3588176</v>
      </c>
      <c r="L3453" s="444">
        <f t="shared" ca="1" si="149"/>
        <v>-909421157379.47498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-909421157379.47498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-3789254822.4144788</v>
      </c>
      <c r="L3454" s="444">
        <f t="shared" ca="1" si="149"/>
        <v>-913210412201.8894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-913210412201.8894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-3805043384.1745386</v>
      </c>
      <c r="L3455" s="444">
        <f t="shared" ca="1" si="149"/>
        <v>-917015455586.06396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-917015455586.06396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-3820897731.6085997</v>
      </c>
      <c r="L3456" s="444">
        <f t="shared" ca="1" si="149"/>
        <v>-920836353317.67261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-920836353317.67261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-3836818138.8236356</v>
      </c>
      <c r="L3457" s="444">
        <f t="shared" ca="1" si="149"/>
        <v>-924673171456.49622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-924673171456.49622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-3852804881.0687342</v>
      </c>
      <c r="L3458" s="444">
        <f t="shared" ca="1" si="149"/>
        <v>-928525976337.56494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-928525976337.56494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-3868858234.7398539</v>
      </c>
      <c r="L3459" s="444">
        <f t="shared" ca="1" si="149"/>
        <v>-932394834572.30481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-932394834572.30481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-3884978477.3846035</v>
      </c>
      <c r="L3460" s="444">
        <f t="shared" ca="1" si="149"/>
        <v>-936279813049.68945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-936279813049.68945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-3901165887.7070394</v>
      </c>
      <c r="L3461" s="444">
        <f t="shared" ca="1" si="149"/>
        <v>-940180978937.39648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-940180978937.39648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-3917420745.5724854</v>
      </c>
      <c r="L3462" s="444">
        <f t="shared" ca="1" si="149"/>
        <v>-944098399682.96899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-944098399682.96899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-3933743332.0123706</v>
      </c>
      <c r="L3463" s="444">
        <f t="shared" ca="1" si="149"/>
        <v>-948032143014.98132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-948032143014.98132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-3950133929.2290888</v>
      </c>
      <c r="L3464" s="444">
        <f t="shared" ca="1" si="149"/>
        <v>-951982276944.21045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-951982276944.21045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-3966592820.6008768</v>
      </c>
      <c r="L3465" s="444">
        <f t="shared" ca="1" si="149"/>
        <v>-955948869764.81128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-955948869764.81128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-3983120290.6867132</v>
      </c>
      <c r="L3466" s="444">
        <f t="shared" ca="1" si="149"/>
        <v>-959931990055.49805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-959931990055.49805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-3999716625.2312422</v>
      </c>
      <c r="L3467" s="444">
        <f t="shared" ca="1" si="149"/>
        <v>-963931706680.72925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-963931706680.72925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-4016382111.1697049</v>
      </c>
      <c r="L3468" s="444">
        <f t="shared" ca="1" si="149"/>
        <v>-967948088791.89893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-967948088791.89893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-4033117036.6329122</v>
      </c>
      <c r="L3469" s="444">
        <f t="shared" ca="1" si="149"/>
        <v>-971981205828.53186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-971981205828.53186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-4049921690.9522157</v>
      </c>
      <c r="L3470" s="444">
        <f t="shared" ca="1" si="149"/>
        <v>-976031127519.48413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-976031127519.48413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-4066796364.6645164</v>
      </c>
      <c r="L3471" s="444">
        <f t="shared" ca="1" si="149"/>
        <v>-980097923884.14868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-980097923884.14868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-4083741349.5172868</v>
      </c>
      <c r="L3472" s="444">
        <f t="shared" ca="1" si="149"/>
        <v>-984181665233.66602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-984181665233.66602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-4100756938.473608</v>
      </c>
      <c r="L3473" s="444">
        <f t="shared" ca="1" si="149"/>
        <v>-988282422172.13965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-988282422172.13965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-4117843425.7172484</v>
      </c>
      <c r="L3474" s="444">
        <f t="shared" ca="1" si="149"/>
        <v>-992400265597.85693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-992400265597.85693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-4135001106.6577373</v>
      </c>
      <c r="L3475" s="444">
        <f t="shared" ca="1" si="149"/>
        <v>-996535266704.51465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-996535266704.51465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-4152230277.9354777</v>
      </c>
      <c r="L3476" s="444">
        <f t="shared" ca="1" si="149"/>
        <v>-1000687496982.4501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-1000687496982.4501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-4169531237.4268746</v>
      </c>
      <c r="L3477" s="444">
        <f t="shared" ca="1" si="149"/>
        <v>-1004857028219.877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-1004857028219.877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-4186904284.2494874</v>
      </c>
      <c r="L3478" s="444">
        <f t="shared" ca="1" si="149"/>
        <v>-1009043932504.1265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-1009043932504.1265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-4204349718.7671928</v>
      </c>
      <c r="L3479" s="444">
        <f t="shared" ca="1" si="149"/>
        <v>-1013248282222.8937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-1013248282222.8937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-4221867842.5953903</v>
      </c>
      <c r="L3480" s="444">
        <f t="shared" ca="1" si="149"/>
        <v>-1017470150065.489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-1017470150065.489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-4239458958.606204</v>
      </c>
      <c r="L3481" s="444">
        <f t="shared" ca="1" si="149"/>
        <v>-1021709609024.0952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-1021709609024.0952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-4257123370.9337296</v>
      </c>
      <c r="L3482" s="444">
        <f t="shared" ca="1" si="149"/>
        <v>-1025966732395.0289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-1025966732395.0289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-4274861384.9792871</v>
      </c>
      <c r="L3483" s="444">
        <f t="shared" ca="1" si="149"/>
        <v>-1030241593780.0082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-1030241593780.0082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-4292673307.4167013</v>
      </c>
      <c r="L3484" s="444">
        <f t="shared" ca="1" si="149"/>
        <v>-1034534267087.4249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-1034534267087.4249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-4310559446.1976042</v>
      </c>
      <c r="L3485" s="444">
        <f t="shared" ca="1" si="149"/>
        <v>-1038844826533.6226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-1038844826533.6226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-4328520110.5567608</v>
      </c>
      <c r="L3486" s="444">
        <f t="shared" ca="1" si="149"/>
        <v>-1043173346644.1793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-1043173346644.1793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-4346555611.0174141</v>
      </c>
      <c r="L3487" s="444">
        <f t="shared" ca="1" si="149"/>
        <v>-1047519902255.1968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-1047519902255.1968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-4364666259.3966522</v>
      </c>
      <c r="L3488" s="444">
        <f t="shared" ca="1" si="149"/>
        <v>-1051884568514.5934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-1051884568514.5934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-4382852368.8108053</v>
      </c>
      <c r="L3489" s="444">
        <f t="shared" ca="1" si="149"/>
        <v>-1056267420883.4042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-1056267420883.4042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-4401114253.680851</v>
      </c>
      <c r="L3490" s="444">
        <f t="shared" ca="1" si="149"/>
        <v>-1060668535137.0851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-1060668535137.0851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-4419452229.737854</v>
      </c>
      <c r="L3491" s="444">
        <f t="shared" ca="1" si="149"/>
        <v>-1065087987366.823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-1065087987366.823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-4437866614.028429</v>
      </c>
      <c r="L3492" s="444">
        <f t="shared" ca="1" si="149"/>
        <v>-1069525853980.8514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-1069525853980.8514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-4456357724.9202147</v>
      </c>
      <c r="L3493" s="444">
        <f t="shared" ca="1" si="149"/>
        <v>-1073982211705.7716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-1073982211705.7716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-4474925882.1073809</v>
      </c>
      <c r="L3494" s="444">
        <f t="shared" ca="1" si="149"/>
        <v>-1078457137587.879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-1078457137587.879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-4493571406.6161623</v>
      </c>
      <c r="L3495" s="444">
        <f t="shared" ca="1" si="149"/>
        <v>-1082950708994.4952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-1082950708994.4952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-4512294620.8103971</v>
      </c>
      <c r="L3496" s="444">
        <f t="shared" ca="1" si="149"/>
        <v>-1087463003615.3057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-1087463003615.3057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-4531095848.3971062</v>
      </c>
      <c r="L3497" s="444">
        <f t="shared" ca="1" si="149"/>
        <v>-1091994099463.7028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-1091994099463.7028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-4549975414.4320946</v>
      </c>
      <c r="L3498" s="444">
        <f t="shared" ca="1" si="149"/>
        <v>-1096544074878.1349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-1096544074878.1349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-4568933645.3255615</v>
      </c>
      <c r="L3499" s="444">
        <f t="shared" ca="1" si="149"/>
        <v>-1101113008523.4604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-1101113008523.4604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-4587970868.8477516</v>
      </c>
      <c r="L3500" s="444">
        <f t="shared" ca="1" si="149"/>
        <v>-1105700979392.3081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-1105700979392.3081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-4607087414.1346169</v>
      </c>
      <c r="L3501" s="444">
        <f t="shared" ca="1" si="149"/>
        <v>-1110308066806.4426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-1110308066806.4426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-4626283611.693511</v>
      </c>
      <c r="L3502" s="444">
        <f t="shared" ca="1" si="149"/>
        <v>-1114934350418.1362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-1114934350418.1362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-4645559793.4089012</v>
      </c>
      <c r="L3503" s="444">
        <f t="shared" ca="1" si="149"/>
        <v>-1119579910211.5452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-1119579910211.5452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-4664916292.5481052</v>
      </c>
      <c r="L3504" s="444">
        <f t="shared" ca="1" si="149"/>
        <v>-1124244826504.0933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-1124244826504.0933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-4684353443.7670555</v>
      </c>
      <c r="L3505" s="444">
        <f t="shared" ca="1" si="149"/>
        <v>-1128929179947.8604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-1128929179947.8604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-4703871583.1160851</v>
      </c>
      <c r="L3506" s="444">
        <f t="shared" ca="1" si="149"/>
        <v>-1133633051530.9763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-1133633051530.9763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-4723471048.0457344</v>
      </c>
      <c r="L3507" s="444">
        <f t="shared" ca="1" si="149"/>
        <v>-1138356522579.022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-1138356522579.022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-4743152177.4125919</v>
      </c>
      <c r="L3508" s="444">
        <f t="shared" ca="1" si="149"/>
        <v>-1143099674756.4346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-1143099674756.4346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-4762915311.4851437</v>
      </c>
      <c r="L3509" s="444">
        <f t="shared" ca="1" si="149"/>
        <v>-1147862590067.9197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-1147862590067.9197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-4782760791.9496651</v>
      </c>
      <c r="L3510" s="444">
        <f t="shared" ca="1" si="149"/>
        <v>-1152645350859.8694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-1152645350859.8694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-4802688961.9161224</v>
      </c>
      <c r="L3511" s="444">
        <f t="shared" ca="1" si="149"/>
        <v>-1157448039821.7854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-1157448039821.7854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-4822700165.9241056</v>
      </c>
      <c r="L3512" s="444">
        <f t="shared" ca="1" si="149"/>
        <v>-1162270739987.7095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-1162270739987.7095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-4842794749.9487896</v>
      </c>
      <c r="L3513" s="444">
        <f t="shared" ca="1" si="149"/>
        <v>-1167113534737.6582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-1167113534737.6582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-4862973061.406909</v>
      </c>
      <c r="L3514" s="444">
        <f t="shared" ca="1" si="149"/>
        <v>-1171976507799.0652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-1171976507799.0652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-4883235449.1627712</v>
      </c>
      <c r="L3515" s="444">
        <f t="shared" ca="1" si="149"/>
        <v>-1176859743248.228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-1176859743248.228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-4903582263.5342836</v>
      </c>
      <c r="L3516" s="444">
        <f t="shared" ca="1" si="149"/>
        <v>-1181763325511.7622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-1181763325511.7622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-4924013856.2990093</v>
      </c>
      <c r="L3517" s="444">
        <f t="shared" ca="1" si="149"/>
        <v>-1186687339368.0613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-1186687339368.0613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-4944530580.7002554</v>
      </c>
      <c r="L3518" s="444">
        <f t="shared" ca="1" si="149"/>
        <v>-1191631869948.7615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-1191631869948.7615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-4965132791.4531727</v>
      </c>
      <c r="L3519" s="444">
        <f t="shared" ca="1" si="149"/>
        <v>-1196597002740.2146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-1196597002740.2146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-4985820844.7508945</v>
      </c>
      <c r="L3520" s="444">
        <f t="shared" ca="1" si="149"/>
        <v>-1201582823584.9656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-1201582823584.9656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-5006595098.27069</v>
      </c>
      <c r="L3521" s="444">
        <f t="shared" ca="1" si="149"/>
        <v>-1206589418683.2363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-1206589418683.2363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-5027455911.180151</v>
      </c>
      <c r="L3522" s="444">
        <f t="shared" ca="1" si="149"/>
        <v>-1211616874594.4165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-1211616874594.4165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-5048403644.1434021</v>
      </c>
      <c r="L3523" s="444">
        <f t="shared" ca="1" si="149"/>
        <v>-1216665278238.5598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-1216665278238.5598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-5069438659.3273325</v>
      </c>
      <c r="L3524" s="444">
        <f t="shared" ca="1" si="149"/>
        <v>-1221734716897.8872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-1221734716897.8872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-5090561320.4078636</v>
      </c>
      <c r="L3525" s="444">
        <f t="shared" ca="1" si="149"/>
        <v>-1226825278218.2952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-1226825278218.2952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-5111771992.57623</v>
      </c>
      <c r="L3526" s="444">
        <f t="shared" ca="1" si="149"/>
        <v>-1231937050210.8713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-1231937050210.8713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-5133071042.5452976</v>
      </c>
      <c r="L3527" s="444">
        <f t="shared" ca="1" si="149"/>
        <v>-1237070121253.4167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-1237070121253.4167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-5154458838.5559034</v>
      </c>
      <c r="L3528" s="444">
        <f t="shared" ca="1" si="149"/>
        <v>-1242224580091.9727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-1242224580091.9727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-5175935750.3832197</v>
      </c>
      <c r="L3529" s="444">
        <f t="shared" ca="1" si="149"/>
        <v>-1247400515842.356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-1247400515842.356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-5197502149.3431501</v>
      </c>
      <c r="L3530" s="444">
        <f t="shared" ca="1" si="149"/>
        <v>-1252598017991.6992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-1252598017991.6992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-5219158408.2987471</v>
      </c>
      <c r="L3531" s="444">
        <f t="shared" ca="1" si="149"/>
        <v>-1257817176399.998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-1257817176399.998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-5240904901.6666584</v>
      </c>
      <c r="L3532" s="444">
        <f t="shared" ca="1" si="149"/>
        <v>-1263058081301.6648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-1263058081301.6648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-5262742005.4236031</v>
      </c>
      <c r="L3533" s="444">
        <f t="shared" ca="1" si="149"/>
        <v>-1268320823307.0884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-1268320823307.0884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-5284670097.1128683</v>
      </c>
      <c r="L3534" s="444">
        <f t="shared" ca="1" si="149"/>
        <v>-1273605493404.2012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-1273605493404.2012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-5306689555.8508377</v>
      </c>
      <c r="L3535" s="444">
        <f t="shared" ca="1" si="149"/>
        <v>-1278912182960.052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-1278912182960.052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-5328800762.3335495</v>
      </c>
      <c r="L3536" s="444">
        <f t="shared" ca="1" si="149"/>
        <v>-1284240983722.3855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-1284240983722.3855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-5351004098.8432732</v>
      </c>
      <c r="L3537" s="444">
        <f t="shared" ca="1" si="149"/>
        <v>-1289591987821.2288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-1289591987821.2288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-5373299949.2551193</v>
      </c>
      <c r="L3538" s="444">
        <f t="shared" ca="1" si="149"/>
        <v>-1294965287770.4839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-1294965287770.4839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-5395688699.0436831</v>
      </c>
      <c r="L3539" s="444">
        <f t="shared" ca="1" si="149"/>
        <v>-1300360976469.5276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-1300360976469.5276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-5418170735.2896986</v>
      </c>
      <c r="L3540" s="444">
        <f t="shared" ca="1" si="149"/>
        <v>-1305779147204.8174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-1305779147204.8174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-5440746446.686739</v>
      </c>
      <c r="L3541" s="444">
        <f t="shared" ca="1" si="149"/>
        <v>-1311219893651.5042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-1311219893651.5042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-5463416223.5479336</v>
      </c>
      <c r="L3542" s="444">
        <f t="shared" ca="1" si="149"/>
        <v>-1316683309875.052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-1316683309875.052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-5486180457.8127165</v>
      </c>
      <c r="L3543" s="444">
        <f t="shared" ca="1" si="149"/>
        <v>-1322169490332.8647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-1322169490332.8647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-5509039543.0536032</v>
      </c>
      <c r="L3544" s="444">
        <f t="shared" ca="1" si="149"/>
        <v>-1327678529875.9185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-1327678529875.9185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-5531993874.4829931</v>
      </c>
      <c r="L3545" s="444">
        <f t="shared" ca="1" si="149"/>
        <v>-1333210523750.4014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-1333210523750.4014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-5555043848.9600058</v>
      </c>
      <c r="L3546" s="444">
        <f t="shared" ca="1" si="149"/>
        <v>-1338765567599.3613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-1338765567599.3613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-5578189864.9973392</v>
      </c>
      <c r="L3547" s="444">
        <f t="shared" ca="1" si="149"/>
        <v>-1344343757464.3586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-1344343757464.3586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-5601432322.7681608</v>
      </c>
      <c r="L3548" s="444">
        <f t="shared" ca="1" si="149"/>
        <v>-1349945189787.1267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-1349945189787.1267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-5624771624.1130276</v>
      </c>
      <c r="L3549" s="444">
        <f t="shared" ca="1" si="149"/>
        <v>-1355569961411.2397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-1355569961411.2397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-5648208172.5468321</v>
      </c>
      <c r="L3550" s="444">
        <f t="shared" ca="1" si="149"/>
        <v>-1361218169583.7866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-1361218169583.7866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-5671742373.2657776</v>
      </c>
      <c r="L3551" s="444">
        <f t="shared" ca="1" si="149"/>
        <v>-1366889911957.0525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-1366889911957.0525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-5695374633.1543856</v>
      </c>
      <c r="L3552" s="444">
        <f t="shared" ca="1" si="149"/>
        <v>-1372585286590.2068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-1372585286590.2068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-5719105360.7925282</v>
      </c>
      <c r="L3553" s="444">
        <f t="shared" ca="1" si="149"/>
        <v>-1378304391950.9993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-1378304391950.9993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-5742934966.4624968</v>
      </c>
      <c r="L3554" s="444">
        <f t="shared" ca="1" si="149"/>
        <v>-1384047326917.4617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-1384047326917.4617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-5766863862.1560898</v>
      </c>
      <c r="L3555" s="444">
        <f t="shared" ca="1" si="149"/>
        <v>-1389814190779.6177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-1389814190779.6177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-5790892461.5817404</v>
      </c>
      <c r="L3556" s="444">
        <f t="shared" ca="1" si="149"/>
        <v>-1395605083241.1995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-1395605083241.1995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-5815021180.1716642</v>
      </c>
      <c r="L3557" s="444">
        <f t="shared" ca="1" si="149"/>
        <v>-1401420104421.3711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-1401420104421.3711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-5839250435.0890465</v>
      </c>
      <c r="L3558" s="444">
        <f t="shared" ca="1" si="149"/>
        <v>-1407259354856.4602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-1407259354856.4602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-5863580645.2352505</v>
      </c>
      <c r="L3559" s="444">
        <f t="shared" ca="1" si="149"/>
        <v>-1413122935501.6956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-1413122935501.6956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-5888012231.2570648</v>
      </c>
      <c r="L3560" s="444">
        <f t="shared" ca="1" si="149"/>
        <v>-1419010947732.9526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-1419010947732.9526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-5912545615.5539694</v>
      </c>
      <c r="L3561" s="444">
        <f t="shared" ca="1" si="149"/>
        <v>-1424923493348.5066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-1424923493348.5066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-5937181222.2854443</v>
      </c>
      <c r="L3562" s="444">
        <f t="shared" ca="1" si="149"/>
        <v>-1430860674570.792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-1430860674570.792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-5961919477.3782997</v>
      </c>
      <c r="L3563" s="444">
        <f t="shared" ca="1" si="149"/>
        <v>-1436822594048.1704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-1436822594048.1704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-5986760808.5340433</v>
      </c>
      <c r="L3564" s="444">
        <f t="shared" ca="1" si="149"/>
        <v>-1442809354856.7043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-1442809354856.7043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-6011705645.236268</v>
      </c>
      <c r="L3565" s="444">
        <f t="shared" ca="1" si="149"/>
        <v>-1448821060501.9407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-1448821060501.9407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-6036754418.7580862</v>
      </c>
      <c r="L3566" s="444">
        <f t="shared" ca="1" si="149"/>
        <v>-1454857814920.6987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-1454857814920.6987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-6061907562.1695776</v>
      </c>
      <c r="L3567" s="444">
        <f t="shared" ca="1" si="149"/>
        <v>-1460919722482.8684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-1460919722482.8684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-6087165510.3452854</v>
      </c>
      <c r="L3568" s="444">
        <f t="shared" ca="1" si="149"/>
        <v>-1467006887993.2136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-1467006887993.2136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-6112528699.9717236</v>
      </c>
      <c r="L3569" s="444">
        <f t="shared" ca="1" si="149"/>
        <v>-1473119416693.1853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-1473119416693.1853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-6137997569.5549383</v>
      </c>
      <c r="L3570" s="444">
        <f t="shared" ca="1" si="149"/>
        <v>-1479257414262.7402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-1479257414262.7402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-6163572559.4280844</v>
      </c>
      <c r="L3571" s="444">
        <f t="shared" ca="1" si="149"/>
        <v>-1485420986822.1682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-1485420986822.1682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-6189254111.7590342</v>
      </c>
      <c r="L3572" s="444">
        <f t="shared" ca="1" si="149"/>
        <v>-1491610240933.9272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-1491610240933.9272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-6215042670.5580301</v>
      </c>
      <c r="L3573" s="444">
        <f t="shared" ca="1" si="149"/>
        <v>-1497825283604.4854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-1497825283604.4854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-6240938681.6853552</v>
      </c>
      <c r="L3574" s="444">
        <f t="shared" ca="1" si="149"/>
        <v>-1504066222286.1707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-1504066222286.1707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-6266942592.8590441</v>
      </c>
      <c r="L3575" s="444">
        <f t="shared" ca="1" si="149"/>
        <v>-1510333164879.0298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-1510333164879.0298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-6293054853.6626244</v>
      </c>
      <c r="L3576" s="444">
        <f t="shared" ca="1" si="149"/>
        <v>-1516626219732.6924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-1516626219732.6924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-6319275915.5528851</v>
      </c>
      <c r="L3577" s="444">
        <f t="shared" ca="1" si="149"/>
        <v>-1522945495648.2454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-1522945495648.2454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-6345606231.8676891</v>
      </c>
      <c r="L3578" s="444">
        <f t="shared" ref="L3578:L3832" ca="1" si="154">I3578-J3578+K3578</f>
        <v>-1529291101880.113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-1529291101880.113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-6372046257.8338041</v>
      </c>
      <c r="L3579" s="444">
        <f t="shared" ca="1" si="154"/>
        <v>-1535663148137.9468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-1535663148137.9468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-6398596450.5747786</v>
      </c>
      <c r="L3580" s="444">
        <f t="shared" ca="1" si="154"/>
        <v>-1542061744588.5215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-1542061744588.5215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-6425257269.1188393</v>
      </c>
      <c r="L3581" s="444">
        <f t="shared" ca="1" si="154"/>
        <v>-1548487001857.6404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-1548487001857.6404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-6452029174.4068346</v>
      </c>
      <c r="L3582" s="444">
        <f t="shared" ca="1" si="154"/>
        <v>-1554939031032.0471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-1554939031032.0471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-6478912629.3001966</v>
      </c>
      <c r="L3583" s="444">
        <f t="shared" ca="1" si="154"/>
        <v>-1561417943661.3474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-1561417943661.3474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-6505908098.5889473</v>
      </c>
      <c r="L3584" s="444">
        <f t="shared" ca="1" si="154"/>
        <v>-1567923851759.9363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-1567923851759.9363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-6533016048.9997349</v>
      </c>
      <c r="L3585" s="444">
        <f t="shared" ca="1" si="154"/>
        <v>-1574456867808.936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-1574456867808.936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-6560236949.2039003</v>
      </c>
      <c r="L3586" s="444">
        <f t="shared" ca="1" si="154"/>
        <v>-1581017104758.1399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-1581017104758.1399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-6587571269.8255825</v>
      </c>
      <c r="L3587" s="444">
        <f t="shared" ca="1" si="154"/>
        <v>-1587604676027.9656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-1587604676027.9656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-6615019483.4498568</v>
      </c>
      <c r="L3588" s="444">
        <f t="shared" ca="1" si="154"/>
        <v>-1594219695511.4155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-1594219695511.4155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-6642582064.6308975</v>
      </c>
      <c r="L3589" s="444">
        <f t="shared" ca="1" si="154"/>
        <v>-1600862277576.0464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-1600862277576.0464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-6670259489.9001932</v>
      </c>
      <c r="L3590" s="444">
        <f t="shared" ca="1" si="154"/>
        <v>-1607532537065.9465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-1607532537065.9465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-6698052237.7747774</v>
      </c>
      <c r="L3591" s="444">
        <f t="shared" ca="1" si="154"/>
        <v>-1614230589303.7212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-1614230589303.7212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-6725960788.7655048</v>
      </c>
      <c r="L3592" s="444">
        <f t="shared" ca="1" si="154"/>
        <v>-1620956550092.4868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-1620956550092.4868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-6753985625.3853617</v>
      </c>
      <c r="L3593" s="444">
        <f t="shared" ca="1" si="154"/>
        <v>-1627710535717.8721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-1627710535717.8721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-6782127232.1578007</v>
      </c>
      <c r="L3594" s="444">
        <f t="shared" ca="1" si="154"/>
        <v>-1634492662950.0298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-1634492662950.0298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-6810386095.625124</v>
      </c>
      <c r="L3595" s="444">
        <f t="shared" ca="1" si="154"/>
        <v>-1641303049045.655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-1641303049045.655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-6838762704.3568954</v>
      </c>
      <c r="L3596" s="444">
        <f t="shared" ca="1" si="154"/>
        <v>-1648141811750.012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-1648141811750.012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-6867257548.9583836</v>
      </c>
      <c r="L3597" s="444">
        <f t="shared" ca="1" si="154"/>
        <v>-1655009069298.9705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-1655009069298.9705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-6895871122.0790434</v>
      </c>
      <c r="L3598" s="444">
        <f t="shared" ca="1" si="154"/>
        <v>-1661904940421.0496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-1661904940421.0496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-6924603918.4210396</v>
      </c>
      <c r="L3599" s="444">
        <f t="shared" ca="1" si="154"/>
        <v>-1668829544339.4707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-1668829544339.4707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-6953456434.7477942</v>
      </c>
      <c r="L3600" s="444">
        <f t="shared" ca="1" si="154"/>
        <v>-1675783000774.2185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-1675783000774.2185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-6982429169.8925772</v>
      </c>
      <c r="L3601" s="444">
        <f t="shared" ca="1" si="154"/>
        <v>-1682765429944.1111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-1682765429944.1111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-7011522624.7671289</v>
      </c>
      <c r="L3602" s="444">
        <f t="shared" ca="1" si="154"/>
        <v>-1689776952568.8782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-1689776952568.8782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-7040737302.370326</v>
      </c>
      <c r="L3603" s="444">
        <f t="shared" ca="1" si="154"/>
        <v>-1696817689871.2485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-1696817689871.2485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-7070073707.7968683</v>
      </c>
      <c r="L3604" s="444">
        <f t="shared" ca="1" si="154"/>
        <v>-1703887763579.0454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-1703887763579.0454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-7099532348.2460222</v>
      </c>
      <c r="L3605" s="444">
        <f t="shared" ca="1" si="154"/>
        <v>-1710987295927.2915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-1710987295927.2915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-7129113733.0303812</v>
      </c>
      <c r="L3606" s="444">
        <f t="shared" ca="1" si="154"/>
        <v>-1718116409660.3218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-1718116409660.3218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-7158818373.5846739</v>
      </c>
      <c r="L3607" s="444">
        <f t="shared" ca="1" si="154"/>
        <v>-1725275228033.9065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-1725275228033.9065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-7188646783.4746103</v>
      </c>
      <c r="L3608" s="444">
        <f t="shared" ca="1" si="154"/>
        <v>-1732463874817.3811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-1732463874817.3811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-7218599478.4057541</v>
      </c>
      <c r="L3609" s="444">
        <f t="shared" ca="1" si="154"/>
        <v>-1739682474295.7869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-1739682474295.7869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-7248676976.2324457</v>
      </c>
      <c r="L3610" s="444">
        <f t="shared" ca="1" si="154"/>
        <v>-1746931151272.0193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-1746931151272.0193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-7278879796.9667463</v>
      </c>
      <c r="L3611" s="444">
        <f t="shared" ca="1" si="154"/>
        <v>-1754210031068.9861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-1754210031068.9861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-7309208462.7874413</v>
      </c>
      <c r="L3612" s="444">
        <f t="shared" ca="1" si="154"/>
        <v>-1761519239531.7734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-1761519239531.7734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-7339663498.0490551</v>
      </c>
      <c r="L3613" s="444">
        <f t="shared" ca="1" si="154"/>
        <v>-1768858903029.8225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-1768858903029.8225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-7370245429.2909279</v>
      </c>
      <c r="L3614" s="444">
        <f t="shared" ca="1" si="154"/>
        <v>-1776229148459.1135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-1776229148459.1135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-7400954785.2463064</v>
      </c>
      <c r="L3615" s="444">
        <f t="shared" ca="1" si="154"/>
        <v>-1783630103244.3599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-1783630103244.3599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-7431792096.8514996</v>
      </c>
      <c r="L3616" s="444">
        <f t="shared" ca="1" si="154"/>
        <v>-1791061895341.2114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-1791061895341.2114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-7462757897.2550478</v>
      </c>
      <c r="L3617" s="444">
        <f t="shared" ca="1" si="154"/>
        <v>-1798524653238.4666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-1798524653238.4666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-7493852721.8269434</v>
      </c>
      <c r="L3618" s="444">
        <f t="shared" ca="1" si="154"/>
        <v>-1806018505960.2935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-1806018505960.2935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-7525077108.1678896</v>
      </c>
      <c r="L3619" s="444">
        <f t="shared" ca="1" si="154"/>
        <v>-1813543583068.4614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-1813543583068.4614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-7556431596.1185894</v>
      </c>
      <c r="L3620" s="444">
        <f t="shared" ca="1" si="154"/>
        <v>-1821100014664.5801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-1821100014664.5801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-7587916727.769084</v>
      </c>
      <c r="L3621" s="444">
        <f t="shared" ca="1" si="154"/>
        <v>-1828687931392.3491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-1828687931392.3491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-7619533047.4681215</v>
      </c>
      <c r="L3622" s="444">
        <f t="shared" ca="1" si="154"/>
        <v>-1836307464439.8171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-1836307464439.8171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-7651281101.832572</v>
      </c>
      <c r="L3623" s="444">
        <f t="shared" ca="1" si="154"/>
        <v>-1843958745541.6497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-1843958745541.6497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-7683161439.7568731</v>
      </c>
      <c r="L3624" s="444">
        <f t="shared" ca="1" si="154"/>
        <v>-1851641906981.4065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-1851641906981.4065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-7715174612.4225273</v>
      </c>
      <c r="L3625" s="444">
        <f t="shared" ca="1" si="154"/>
        <v>-1859357081593.8291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-1859357081593.8291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-7747321173.307621</v>
      </c>
      <c r="L3626" s="444">
        <f t="shared" ca="1" si="154"/>
        <v>-1867104402767.1367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-1867104402767.1367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-7779601678.1964025</v>
      </c>
      <c r="L3627" s="444">
        <f t="shared" ca="1" si="154"/>
        <v>-1874884004445.333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-1874884004445.333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-7812016685.1888866</v>
      </c>
      <c r="L3628" s="444">
        <f t="shared" ca="1" si="154"/>
        <v>-1882696021130.522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-1882696021130.522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-7844566754.7105083</v>
      </c>
      <c r="L3629" s="444">
        <f t="shared" ca="1" si="154"/>
        <v>-1890540587885.2324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-1890540587885.2324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-7877252449.5218019</v>
      </c>
      <c r="L3630" s="444">
        <f t="shared" ca="1" si="154"/>
        <v>-1898417840334.7542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-1898417840334.7542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-7910074334.7281418</v>
      </c>
      <c r="L3631" s="444">
        <f t="shared" ca="1" si="154"/>
        <v>-1906327914669.4822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-1906327914669.4822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-7943032977.7895088</v>
      </c>
      <c r="L3632" s="444">
        <f t="shared" ca="1" si="154"/>
        <v>-1914270947647.2717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-1914270947647.2717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-7976128948.5302992</v>
      </c>
      <c r="L3633" s="444">
        <f t="shared" ca="1" si="154"/>
        <v>-1922247076595.802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-1922247076595.802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-8009362819.1491756</v>
      </c>
      <c r="L3634" s="444">
        <f t="shared" ca="1" si="154"/>
        <v>-1930256439414.9512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-1930256439414.9512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-8042735164.2289639</v>
      </c>
      <c r="L3635" s="444">
        <f t="shared" ca="1" si="154"/>
        <v>-1938299174579.1802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-1938299174579.1802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-8076246560.746583</v>
      </c>
      <c r="L3636" s="444">
        <f t="shared" ca="1" si="154"/>
        <v>-1946375421139.9268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-1946375421139.9268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-8109897588.0830278</v>
      </c>
      <c r="L3637" s="444">
        <f t="shared" ca="1" si="154"/>
        <v>-1954485318728.0098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-1954485318728.0098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-8143688828.0333738</v>
      </c>
      <c r="L3638" s="444">
        <f t="shared" ca="1" si="154"/>
        <v>-1962629007556.0432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-1962629007556.0432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-8177620864.8168468</v>
      </c>
      <c r="L3639" s="444">
        <f t="shared" ca="1" si="154"/>
        <v>-1970806628420.8601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-1970806628420.8601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-8211694285.0869179</v>
      </c>
      <c r="L3640" s="444">
        <f t="shared" ca="1" si="154"/>
        <v>-1979018322705.947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-1979018322705.947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-8245909677.9414454</v>
      </c>
      <c r="L3641" s="444">
        <f t="shared" ca="1" si="154"/>
        <v>-1987264232383.8884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-1987264232383.8884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-8280267634.932868</v>
      </c>
      <c r="L3642" s="444">
        <f t="shared" ca="1" si="154"/>
        <v>-1995544500018.8213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-1995544500018.8213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-8314768750.0784216</v>
      </c>
      <c r="L3643" s="444">
        <f t="shared" ca="1" si="154"/>
        <v>-2003859268768.8997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-2003859268768.8997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-8349413619.8704147</v>
      </c>
      <c r="L3644" s="444">
        <f t="shared" ca="1" si="154"/>
        <v>-2012208682388.77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-2012208682388.77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-8384202843.2865419</v>
      </c>
      <c r="L3645" s="444">
        <f t="shared" ca="1" si="154"/>
        <v>-2020592885232.0566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-2020592885232.0566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-8419137021.8002357</v>
      </c>
      <c r="L3646" s="444">
        <f t="shared" ca="1" si="154"/>
        <v>-2029012022253.8569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-2029012022253.8569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-8454216759.3910704</v>
      </c>
      <c r="L3647" s="444">
        <f t="shared" ca="1" si="154"/>
        <v>-2037466239013.248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-2037466239013.248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-8489442662.5552015</v>
      </c>
      <c r="L3648" s="444">
        <f t="shared" ca="1" si="154"/>
        <v>-2045955681675.8032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-2045955681675.8032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-8524815340.3158464</v>
      </c>
      <c r="L3649" s="444">
        <f t="shared" ca="1" si="154"/>
        <v>-2054480497016.1191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-2054480497016.1191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-8560335404.2338305</v>
      </c>
      <c r="L3650" s="444">
        <f t="shared" ca="1" si="154"/>
        <v>-2063040832420.353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-2063040832420.353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-8596003468.4181385</v>
      </c>
      <c r="L3651" s="444">
        <f t="shared" ca="1" si="154"/>
        <v>-2071636835888.7712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-2071636835888.7712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-8631820149.5365467</v>
      </c>
      <c r="L3652" s="444">
        <f t="shared" ca="1" si="154"/>
        <v>-2080268656038.3079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-2080268656038.3079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-8667786066.8262825</v>
      </c>
      <c r="L3653" s="444">
        <f t="shared" ca="1" si="154"/>
        <v>-2088936442105.134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-2088936442105.134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-8703901842.1047249</v>
      </c>
      <c r="L3654" s="444">
        <f t="shared" ca="1" si="154"/>
        <v>-2097640343947.2388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-2097640343947.2388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-8740168099.7801609</v>
      </c>
      <c r="L3655" s="444">
        <f t="shared" ca="1" si="154"/>
        <v>-2106380512047.019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-2106380512047.019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-8776585466.8625793</v>
      </c>
      <c r="L3656" s="444">
        <f t="shared" ca="1" si="154"/>
        <v>-2115157097513.8816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-2115157097513.8816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-8813154572.9745064</v>
      </c>
      <c r="L3657" s="444">
        <f t="shared" ca="1" si="154"/>
        <v>-2123970252086.8562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-2123970252086.8562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-8849876050.3619003</v>
      </c>
      <c r="L3658" s="444">
        <f t="shared" ca="1" si="154"/>
        <v>-2132820128137.218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-2132820128137.218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-8886750533.9050732</v>
      </c>
      <c r="L3659" s="444">
        <f t="shared" ca="1" si="154"/>
        <v>-2141706878671.123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-2141706878671.123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-8923778661.1296787</v>
      </c>
      <c r="L3660" s="444">
        <f t="shared" ca="1" si="154"/>
        <v>-2150630657332.2527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-2150630657332.2527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-8960961072.21772</v>
      </c>
      <c r="L3661" s="444">
        <f t="shared" ca="1" si="154"/>
        <v>-2159591618404.4705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-2159591618404.4705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-8998298410.0186253</v>
      </c>
      <c r="L3662" s="444">
        <f t="shared" ca="1" si="154"/>
        <v>-2168589916814.489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-2168589916814.489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-9035791320.0603695</v>
      </c>
      <c r="L3663" s="444">
        <f t="shared" ca="1" si="154"/>
        <v>-2177625708134.5493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-2177625708134.5493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-9073440450.5606213</v>
      </c>
      <c r="L3664" s="444">
        <f t="shared" ca="1" si="154"/>
        <v>-2186699148585.1099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-2186699148585.1099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-9111246452.4379578</v>
      </c>
      <c r="L3665" s="444">
        <f t="shared" ca="1" si="154"/>
        <v>-2195810395037.5479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-2195810395037.5479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-9149209979.3231144</v>
      </c>
      <c r="L3666" s="444">
        <f t="shared" ca="1" si="154"/>
        <v>-2204959605016.8711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-2204959605016.8711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-9187331687.5702953</v>
      </c>
      <c r="L3667" s="444">
        <f t="shared" ca="1" si="154"/>
        <v>-2214146936704.4414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-2214146936704.4414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-9225612236.2685051</v>
      </c>
      <c r="L3668" s="444">
        <f t="shared" ca="1" si="154"/>
        <v>-2223372548940.71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-2223372548940.71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-9264052287.2529583</v>
      </c>
      <c r="L3669" s="444">
        <f t="shared" ca="1" si="154"/>
        <v>-2232636601227.9629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-2232636601227.9629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-9302652505.1165123</v>
      </c>
      <c r="L3670" s="444">
        <f t="shared" ca="1" si="154"/>
        <v>-2241939253733.0796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-2241939253733.0796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-9341413557.2211647</v>
      </c>
      <c r="L3671" s="444">
        <f t="shared" ca="1" si="154"/>
        <v>-2251280667290.3008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-2251280667290.3008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-9380336113.7095871</v>
      </c>
      <c r="L3672" s="444">
        <f t="shared" ca="1" si="154"/>
        <v>-2260661003404.0103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-2260661003404.0103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-9419420847.5167084</v>
      </c>
      <c r="L3673" s="444">
        <f t="shared" ca="1" si="154"/>
        <v>-2270080424251.5269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-2270080424251.5269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-9458668434.381361</v>
      </c>
      <c r="L3674" s="444">
        <f t="shared" ca="1" si="154"/>
        <v>-2279539092685.9082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-2279539092685.9082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-9498079552.8579502</v>
      </c>
      <c r="L3675" s="444">
        <f t="shared" ca="1" si="154"/>
        <v>-2289037172238.7661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-2289037172238.7661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-9537654884.3281918</v>
      </c>
      <c r="L3676" s="444">
        <f t="shared" ca="1" si="154"/>
        <v>-2298574827123.0942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-2298574827123.0942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-9577395113.0128918</v>
      </c>
      <c r="L3677" s="444">
        <f t="shared" ca="1" si="154"/>
        <v>-2308152222236.1069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-2308152222236.1069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-9617300925.983778</v>
      </c>
      <c r="L3678" s="444">
        <f t="shared" ca="1" si="154"/>
        <v>-2317769523162.0908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-2317769523162.0908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-9657373013.1753788</v>
      </c>
      <c r="L3679" s="444">
        <f t="shared" ca="1" si="154"/>
        <v>-2327426896175.2661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-2327426896175.2661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-9697612067.3969421</v>
      </c>
      <c r="L3680" s="444">
        <f t="shared" ca="1" si="154"/>
        <v>-2337124508242.6631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-2337124508242.6631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-9738018784.344429</v>
      </c>
      <c r="L3681" s="444">
        <f t="shared" ca="1" si="154"/>
        <v>-2346862527027.0073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-2346862527027.0073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-9778593862.6125298</v>
      </c>
      <c r="L3682" s="444">
        <f t="shared" ca="1" si="154"/>
        <v>-2356641120889.6196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-2356641120889.6196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-9819338003.706749</v>
      </c>
      <c r="L3683" s="444">
        <f t="shared" ca="1" si="154"/>
        <v>-2366460458893.3262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-2366460458893.3262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-9860251912.0555248</v>
      </c>
      <c r="L3684" s="444">
        <f t="shared" ca="1" si="154"/>
        <v>-2376320710805.3818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-2376320710805.3818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-9901336295.0224247</v>
      </c>
      <c r="L3685" s="444">
        <f t="shared" ca="1" si="154"/>
        <v>-2386222047100.4043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-2386222047100.4043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-9942591862.9183502</v>
      </c>
      <c r="L3686" s="444">
        <f t="shared" ca="1" si="154"/>
        <v>-2396164638963.3228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-2396164638963.3228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-9984019329.0138454</v>
      </c>
      <c r="L3687" s="444">
        <f t="shared" ca="1" si="154"/>
        <v>-2406148658292.3364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-2406148658292.3364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-10025619409.551401</v>
      </c>
      <c r="L3688" s="444">
        <f t="shared" ca="1" si="154"/>
        <v>-2416174277701.8877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-2416174277701.8877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-10067392823.757866</v>
      </c>
      <c r="L3689" s="444">
        <f t="shared" ca="1" si="154"/>
        <v>-2426241670525.6455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-2426241670525.6455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-10109340293.856855</v>
      </c>
      <c r="L3690" s="444">
        <f t="shared" ca="1" si="154"/>
        <v>-2436351010819.5024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-2436351010819.5024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-10151462545.081261</v>
      </c>
      <c r="L3691" s="444">
        <f t="shared" ca="1" si="154"/>
        <v>-2446502473364.5835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-2446502473364.5835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-10193760305.685764</v>
      </c>
      <c r="L3692" s="444">
        <f t="shared" ca="1" si="154"/>
        <v>-2456696233670.269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-2456696233670.269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-10236234306.959454</v>
      </c>
      <c r="L3693" s="444">
        <f t="shared" ca="1" si="154"/>
        <v>-2466932467977.2285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-2466932467977.2285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-10278885283.238453</v>
      </c>
      <c r="L3694" s="444">
        <f t="shared" ca="1" si="154"/>
        <v>-2477211353260.4668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-2477211353260.4668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-10321713971.918612</v>
      </c>
      <c r="L3695" s="444">
        <f t="shared" ca="1" si="154"/>
        <v>-2487533067232.3853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-2487533067232.3853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-10364721113.468271</v>
      </c>
      <c r="L3696" s="444">
        <f t="shared" ca="1" si="154"/>
        <v>-2497897788345.8535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-2497897788345.8535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-10407907451.441055</v>
      </c>
      <c r="L3697" s="444">
        <f t="shared" ca="1" si="154"/>
        <v>-2508305695797.2944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-2508305695797.2944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-10451273732.488728</v>
      </c>
      <c r="L3698" s="444">
        <f t="shared" ca="1" si="154"/>
        <v>-2518756969529.7832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-2518756969529.7832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-10494820706.374096</v>
      </c>
      <c r="L3699" s="444">
        <f t="shared" ca="1" si="154"/>
        <v>-2529251790236.1572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-2529251790236.1572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-10538549125.983988</v>
      </c>
      <c r="L3700" s="444">
        <f t="shared" ca="1" si="154"/>
        <v>-2539790339362.1411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-2539790339362.1411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-10582459747.342255</v>
      </c>
      <c r="L3701" s="444">
        <f t="shared" ca="1" si="154"/>
        <v>-2550372799109.4834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-2550372799109.4834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-10626553329.622847</v>
      </c>
      <c r="L3702" s="444">
        <f t="shared" ca="1" si="154"/>
        <v>-2560999352439.1064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-2560999352439.1064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-10670830635.162943</v>
      </c>
      <c r="L3703" s="444">
        <f t="shared" ca="1" si="154"/>
        <v>-2571670183074.2695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-2571670183074.2695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-10715292429.476124</v>
      </c>
      <c r="L3704" s="444">
        <f t="shared" ca="1" si="154"/>
        <v>-2582385475503.7456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-2582385475503.7456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-10759939481.265606</v>
      </c>
      <c r="L3705" s="444">
        <f t="shared" ca="1" si="154"/>
        <v>-2593145414985.0112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-2593145414985.0112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-10804772562.437546</v>
      </c>
      <c r="L3706" s="444">
        <f t="shared" ca="1" si="154"/>
        <v>-2603950187547.4487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-2603950187547.4487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-10849792448.11437</v>
      </c>
      <c r="L3707" s="444">
        <f t="shared" ca="1" si="154"/>
        <v>-2614799979995.563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-2614799979995.563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-10894999916.648178</v>
      </c>
      <c r="L3708" s="444">
        <f t="shared" ca="1" si="154"/>
        <v>-2625694979912.2109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-2625694979912.2109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-10940395749.634212</v>
      </c>
      <c r="L3709" s="444">
        <f t="shared" ca="1" si="154"/>
        <v>-2636635375661.8452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-2636635375661.8452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-10985980731.924355</v>
      </c>
      <c r="L3710" s="444">
        <f t="shared" ca="1" si="154"/>
        <v>-2647621356393.7695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-2647621356393.7695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-11031755651.640707</v>
      </c>
      <c r="L3711" s="444">
        <f t="shared" ca="1" si="154"/>
        <v>-2658653112045.4102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-2658653112045.4102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-11077721300.189209</v>
      </c>
      <c r="L3712" s="444">
        <f t="shared" ca="1" si="154"/>
        <v>-2669730833345.5996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-2669730833345.5996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-11123878472.273331</v>
      </c>
      <c r="L3713" s="444">
        <f t="shared" ca="1" si="154"/>
        <v>-2680854711817.873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-2680854711817.873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-11170227965.907804</v>
      </c>
      <c r="L3714" s="444">
        <f t="shared" ca="1" si="154"/>
        <v>-2692024939783.7808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-2692024939783.7808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-11216770582.432419</v>
      </c>
      <c r="L3715" s="444">
        <f t="shared" ca="1" si="154"/>
        <v>-2703241710366.2134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-2703241710366.2134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-11263507126.525888</v>
      </c>
      <c r="L3716" s="444">
        <f t="shared" ca="1" si="154"/>
        <v>-2714505217492.7393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-2714505217492.7393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-11310438406.219748</v>
      </c>
      <c r="L3717" s="444">
        <f t="shared" ca="1" si="154"/>
        <v>-2725815655898.959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-2725815655898.959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-11357565232.912329</v>
      </c>
      <c r="L3718" s="444">
        <f t="shared" ca="1" si="154"/>
        <v>-2737173221131.8711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-2737173221131.8711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-11404888421.382795</v>
      </c>
      <c r="L3719" s="444">
        <f t="shared" ca="1" si="154"/>
        <v>-2748578109553.2539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-2748578109553.2539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-11452408789.805225</v>
      </c>
      <c r="L3720" s="444">
        <f t="shared" ca="1" si="154"/>
        <v>-2760030518343.0591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-2760030518343.0591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-11500127159.762747</v>
      </c>
      <c r="L3721" s="444">
        <f t="shared" ca="1" si="154"/>
        <v>-2771530645502.8218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-2771530645502.8218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-11548044356.261757</v>
      </c>
      <c r="L3722" s="444">
        <f t="shared" ca="1" si="154"/>
        <v>-2783078689859.0835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-2783078689859.0835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-11596161207.746181</v>
      </c>
      <c r="L3723" s="444">
        <f t="shared" ca="1" si="154"/>
        <v>-2794674851066.8296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-2794674851066.8296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-11644478546.11179</v>
      </c>
      <c r="L3724" s="444">
        <f t="shared" ca="1" si="154"/>
        <v>-2806319329612.9414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-2806319329612.9414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-11692997206.720589</v>
      </c>
      <c r="L3725" s="444">
        <f t="shared" ca="1" si="154"/>
        <v>-2818012326819.6621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-2818012326819.6621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-11741718028.415258</v>
      </c>
      <c r="L3726" s="444">
        <f t="shared" ca="1" si="154"/>
        <v>-2829754044848.0771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-2829754044848.0771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-11790641853.533655</v>
      </c>
      <c r="L3727" s="444">
        <f t="shared" ca="1" si="154"/>
        <v>-2841544686701.6108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-2841544686701.6108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-11839769527.923378</v>
      </c>
      <c r="L3728" s="444">
        <f t="shared" ca="1" si="154"/>
        <v>-2853384456229.5342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-2853384456229.5342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-11889101900.956392</v>
      </c>
      <c r="L3729" s="444">
        <f t="shared" ca="1" si="154"/>
        <v>-2865273558130.4907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-2865273558130.4907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-11938639825.543711</v>
      </c>
      <c r="L3730" s="444">
        <f t="shared" ca="1" si="154"/>
        <v>-2877212197956.0347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-2877212197956.0347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-11988384158.150145</v>
      </c>
      <c r="L3731" s="444">
        <f t="shared" ca="1" si="154"/>
        <v>-2889200582114.1846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-2889200582114.1846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-12038335758.809103</v>
      </c>
      <c r="L3732" s="444">
        <f t="shared" ca="1" si="154"/>
        <v>-2901238917872.9937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-2901238917872.9937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-12088495491.137474</v>
      </c>
      <c r="L3733" s="444">
        <f t="shared" ca="1" si="154"/>
        <v>-2913327413364.1313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-2913327413364.1313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-12138864222.350548</v>
      </c>
      <c r="L3734" s="444">
        <f t="shared" ca="1" si="154"/>
        <v>-2925466277586.4819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-2925466277586.4819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-12189442823.277008</v>
      </c>
      <c r="L3735" s="444">
        <f t="shared" ca="1" si="154"/>
        <v>-2937655720409.7588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-2937655720409.7588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-12240232168.373995</v>
      </c>
      <c r="L3736" s="444">
        <f t="shared" ca="1" si="154"/>
        <v>-2949895952578.1328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-2949895952578.1328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-12291233135.74222</v>
      </c>
      <c r="L3737" s="444">
        <f t="shared" ca="1" si="154"/>
        <v>-2962187185713.875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-2962187185713.875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-12342446607.141146</v>
      </c>
      <c r="L3738" s="444">
        <f t="shared" ca="1" si="154"/>
        <v>-2974529632321.0161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-2974529632321.0161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-12393873468.004234</v>
      </c>
      <c r="L3739" s="444">
        <f t="shared" ca="1" si="154"/>
        <v>-2986923505789.0205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-2986923505789.0205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-12445514607.454252</v>
      </c>
      <c r="L3740" s="444">
        <f t="shared" ca="1" si="154"/>
        <v>-2999369020396.4746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-2999369020396.4746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-12497370918.318644</v>
      </c>
      <c r="L3741" s="444">
        <f t="shared" ca="1" si="154"/>
        <v>-3011866391314.7935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-3011866391314.7935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-12549443297.144972</v>
      </c>
      <c r="L3742" s="444">
        <f t="shared" ca="1" si="154"/>
        <v>-3024415834611.9385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-3024415834611.9385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-12601732644.21641</v>
      </c>
      <c r="L3743" s="444">
        <f t="shared" ca="1" si="154"/>
        <v>-3037017567256.1548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-3037017567256.1548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-12654239863.567312</v>
      </c>
      <c r="L3744" s="444">
        <f t="shared" ca="1" si="154"/>
        <v>-3049671807119.7222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-3049671807119.7222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-12706965862.998842</v>
      </c>
      <c r="L3745" s="444">
        <f t="shared" ca="1" si="154"/>
        <v>-3062378772982.7212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-3062378772982.7212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-12759911554.094671</v>
      </c>
      <c r="L3746" s="444">
        <f t="shared" ca="1" si="154"/>
        <v>-3075138684536.8159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-3075138684536.8159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-12813077852.236732</v>
      </c>
      <c r="L3747" s="444">
        <f t="shared" ca="1" si="154"/>
        <v>-3087951762389.0527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-3087951762389.0527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-12866465676.621054</v>
      </c>
      <c r="L3748" s="444">
        <f t="shared" ca="1" si="154"/>
        <v>-3100818228065.6738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-3100818228065.6738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-12920075950.273642</v>
      </c>
      <c r="L3749" s="444">
        <f t="shared" ca="1" si="154"/>
        <v>-3113738304015.9473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-3113738304015.9473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-12973909600.066446</v>
      </c>
      <c r="L3750" s="444">
        <f t="shared" ca="1" si="154"/>
        <v>-3126712213616.0137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-3126712213616.0137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-13027967556.733391</v>
      </c>
      <c r="L3751" s="444">
        <f t="shared" ca="1" si="154"/>
        <v>-3139740181172.7471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-3139740181172.7471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-13082250754.886446</v>
      </c>
      <c r="L3752" s="444">
        <f t="shared" ca="1" si="154"/>
        <v>-3152822431927.6333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-3152822431927.6333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-13136760133.031805</v>
      </c>
      <c r="L3753" s="444">
        <f t="shared" ca="1" si="154"/>
        <v>-3165959192060.665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-3165959192060.665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-13191496633.586103</v>
      </c>
      <c r="L3754" s="444">
        <f t="shared" ca="1" si="154"/>
        <v>-3179150688694.251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-3179150688694.251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-13246461202.892712</v>
      </c>
      <c r="L3755" s="444">
        <f t="shared" ca="1" si="154"/>
        <v>-3192397149897.1436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-3192397149897.1436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-13301654791.238098</v>
      </c>
      <c r="L3756" s="444">
        <f t="shared" ca="1" si="154"/>
        <v>-3205698804688.3818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-3205698804688.3818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-13357078352.868258</v>
      </c>
      <c r="L3757" s="444">
        <f t="shared" ca="1" si="154"/>
        <v>-3219055883041.25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-3219055883041.25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-13412732846.005209</v>
      </c>
      <c r="L3758" s="444">
        <f t="shared" ca="1" si="154"/>
        <v>-3232468615887.2554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-3232468615887.2554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-13468619232.863564</v>
      </c>
      <c r="L3759" s="444">
        <f t="shared" ca="1" si="154"/>
        <v>-3245937235120.1191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-3245937235120.1191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-13524738479.667164</v>
      </c>
      <c r="L3760" s="444">
        <f t="shared" ca="1" si="154"/>
        <v>-3259461973599.7861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-3259461973599.7861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-13581091556.665775</v>
      </c>
      <c r="L3761" s="444">
        <f t="shared" ca="1" si="154"/>
        <v>-3273043065156.4521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-3273043065156.4521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-13637679438.151884</v>
      </c>
      <c r="L3762" s="444">
        <f t="shared" ca="1" si="154"/>
        <v>-3286680744594.604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-3286680744594.604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-13694503102.477516</v>
      </c>
      <c r="L3763" s="444">
        <f t="shared" ca="1" si="154"/>
        <v>-3300375247697.0815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-3300375247697.0815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-13751563532.071173</v>
      </c>
      <c r="L3764" s="444">
        <f t="shared" ca="1" si="154"/>
        <v>-3314126811229.1528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-3314126811229.1528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-13808861713.454803</v>
      </c>
      <c r="L3765" s="444">
        <f t="shared" ca="1" si="154"/>
        <v>-3327935672942.6074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-3327935672942.6074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-13866398637.260864</v>
      </c>
      <c r="L3766" s="444">
        <f t="shared" ca="1" si="154"/>
        <v>-3341802071579.8682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-3341802071579.8682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-13924175298.249451</v>
      </c>
      <c r="L3767" s="444">
        <f t="shared" ca="1" si="154"/>
        <v>-3355726246878.1177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-3355726246878.1177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-13982192695.325491</v>
      </c>
      <c r="L3768" s="444">
        <f t="shared" ca="1" si="154"/>
        <v>-3369708439573.4434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-3369708439573.4434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-14040451831.556013</v>
      </c>
      <c r="L3769" s="444">
        <f t="shared" ca="1" si="154"/>
        <v>-3383748891404.9995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-3383748891404.9995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-14098953714.187498</v>
      </c>
      <c r="L3770" s="444">
        <f t="shared" ca="1" si="154"/>
        <v>-3397847845119.187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-3397847845119.187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-14157699354.663279</v>
      </c>
      <c r="L3771" s="444">
        <f t="shared" ca="1" si="154"/>
        <v>-3412005544473.8501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-3412005544473.8501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-14216689768.641043</v>
      </c>
      <c r="L3772" s="444">
        <f t="shared" ca="1" si="154"/>
        <v>-3426222234242.4912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-3426222234242.4912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-14275925976.01038</v>
      </c>
      <c r="L3773" s="444">
        <f t="shared" ca="1" si="154"/>
        <v>-3440498160218.5015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-3440498160218.5015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-14335409000.910423</v>
      </c>
      <c r="L3774" s="444">
        <f t="shared" ca="1" si="154"/>
        <v>-3454833569219.4121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-3454833569219.4121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-14395139871.747553</v>
      </c>
      <c r="L3775" s="444">
        <f t="shared" ca="1" si="154"/>
        <v>-3469228709091.1597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-3469228709091.1597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-14455119621.213165</v>
      </c>
      <c r="L3776" s="444">
        <f t="shared" ca="1" si="154"/>
        <v>-3483683828712.373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-3483683828712.373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-14515349286.301556</v>
      </c>
      <c r="L3777" s="444">
        <f t="shared" ca="1" si="154"/>
        <v>-3498199177998.6748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-3498199177998.6748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-14575829908.32781</v>
      </c>
      <c r="L3778" s="444">
        <f t="shared" ca="1" si="154"/>
        <v>-3512775007907.0024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-3512775007907.0024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-14636562532.945843</v>
      </c>
      <c r="L3779" s="444">
        <f t="shared" ca="1" si="154"/>
        <v>-3527411570439.9482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-3527411570439.9482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-14697548210.166449</v>
      </c>
      <c r="L3780" s="444">
        <f t="shared" ca="1" si="154"/>
        <v>-3542109118650.1147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-3542109118650.1147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-14758787994.375479</v>
      </c>
      <c r="L3781" s="444">
        <f t="shared" ca="1" si="154"/>
        <v>-3556867906644.4902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-3556867906644.4902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-14820282944.352041</v>
      </c>
      <c r="L3782" s="444">
        <f t="shared" ca="1" si="154"/>
        <v>-3571688189588.8423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-3571688189588.8423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-14882034123.286842</v>
      </c>
      <c r="L3783" s="444">
        <f t="shared" ca="1" si="154"/>
        <v>-3586570223712.1289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-3586570223712.1289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-14944042598.800535</v>
      </c>
      <c r="L3784" s="444">
        <f t="shared" ca="1" si="154"/>
        <v>-3601514266310.9292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-3601514266310.9292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-15006309442.962206</v>
      </c>
      <c r="L3785" s="444">
        <f t="shared" ca="1" si="154"/>
        <v>-3616520575753.8916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-3616520575753.8916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-15068835732.307878</v>
      </c>
      <c r="L3786" s="444">
        <f t="shared" ca="1" si="154"/>
        <v>-3631589411486.1997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-3631589411486.1997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-15131622547.859165</v>
      </c>
      <c r="L3787" s="444">
        <f t="shared" ca="1" si="154"/>
        <v>-3646721034034.0591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-3646721034034.0591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-15194670975.141914</v>
      </c>
      <c r="L3788" s="444">
        <f t="shared" ca="1" si="154"/>
        <v>-3661915705009.2012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-3661915705009.2012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-15257982104.205004</v>
      </c>
      <c r="L3789" s="444">
        <f t="shared" ca="1" si="154"/>
        <v>-3677173687113.4063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-3677173687113.4063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-15321557029.639193</v>
      </c>
      <c r="L3790" s="444">
        <f t="shared" ca="1" si="154"/>
        <v>-3692495244143.0454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-3692495244143.0454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-15385396850.596024</v>
      </c>
      <c r="L3791" s="444">
        <f t="shared" ca="1" si="154"/>
        <v>-3707880640993.6416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-3707880640993.6416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-15449502670.806839</v>
      </c>
      <c r="L3792" s="444">
        <f t="shared" ca="1" si="154"/>
        <v>-3723330143664.4482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-3723330143664.4482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-15513875598.601868</v>
      </c>
      <c r="L3793" s="444">
        <f t="shared" ca="1" si="154"/>
        <v>-3738844019263.0503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-3738844019263.0503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-15578516746.929375</v>
      </c>
      <c r="L3794" s="444">
        <f t="shared" ca="1" si="154"/>
        <v>-3754422536009.9795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-3754422536009.9795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-15643427233.374914</v>
      </c>
      <c r="L3795" s="444">
        <f t="shared" ca="1" si="154"/>
        <v>-3770065963243.3545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-3770065963243.3545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-15708608180.180643</v>
      </c>
      <c r="L3796" s="444">
        <f t="shared" ca="1" si="154"/>
        <v>-3785774571423.5352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-3785774571423.5352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-15774060714.26473</v>
      </c>
      <c r="L3797" s="444">
        <f t="shared" ca="1" si="154"/>
        <v>-3801548632137.7998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-3801548632137.7998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-15839785967.240835</v>
      </c>
      <c r="L3798" s="444">
        <f t="shared" ca="1" si="154"/>
        <v>-3817388418105.0405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-3817388418105.0405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-15905785075.437668</v>
      </c>
      <c r="L3799" s="444">
        <f t="shared" ca="1" si="154"/>
        <v>-3833294203180.478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-3833294203180.478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-15972059179.918657</v>
      </c>
      <c r="L3800" s="444">
        <f t="shared" ca="1" si="154"/>
        <v>-3849266262360.3965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-3849266262360.3965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-16038609426.501652</v>
      </c>
      <c r="L3801" s="444">
        <f t="shared" ca="1" si="154"/>
        <v>-3865304871786.8979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-3865304871786.8979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-16105436965.77874</v>
      </c>
      <c r="L3802" s="444">
        <f t="shared" ca="1" si="154"/>
        <v>-3881410308752.6768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-3881410308752.6768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-16172542953.136152</v>
      </c>
      <c r="L3803" s="444">
        <f t="shared" ca="1" si="154"/>
        <v>-3897582851705.813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-3897582851705.813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-16239928548.774218</v>
      </c>
      <c r="L3804" s="444">
        <f t="shared" ca="1" si="154"/>
        <v>-3913822780254.5874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-3913822780254.5874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-16307594917.727446</v>
      </c>
      <c r="L3805" s="444">
        <f t="shared" ca="1" si="154"/>
        <v>-3930130375172.3149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-3930130375172.3149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-16375543229.884645</v>
      </c>
      <c r="L3806" s="444">
        <f t="shared" ca="1" si="154"/>
        <v>-3946505918402.1997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-3946505918402.1997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-16443774660.009167</v>
      </c>
      <c r="L3807" s="444">
        <f t="shared" ca="1" si="154"/>
        <v>-3962949693062.209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-3962949693062.209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-16512290387.759203</v>
      </c>
      <c r="L3808" s="444">
        <f t="shared" ca="1" si="154"/>
        <v>-3979461983449.9683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-3979461983449.9683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-16581091597.7082</v>
      </c>
      <c r="L3809" s="444">
        <f t="shared" ca="1" si="154"/>
        <v>-3996043075047.6763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-3996043075047.6763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-16650179479.365318</v>
      </c>
      <c r="L3810" s="444">
        <f t="shared" ca="1" si="154"/>
        <v>-4012693254527.0415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-4012693254527.0415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-16719555227.196007</v>
      </c>
      <c r="L3811" s="444">
        <f t="shared" ca="1" si="154"/>
        <v>-4029412809754.2373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-4029412809754.2373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-16789220040.642654</v>
      </c>
      <c r="L3812" s="444">
        <f t="shared" ca="1" si="154"/>
        <v>-4046202029794.8799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-4046202029794.8799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-16859175124.145332</v>
      </c>
      <c r="L3813" s="444">
        <f t="shared" ca="1" si="154"/>
        <v>-4063061204919.0254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-4063061204919.0254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-16929421687.162603</v>
      </c>
      <c r="L3814" s="444">
        <f t="shared" ca="1" si="154"/>
        <v>-4079990626606.188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-4079990626606.188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-16999960944.192451</v>
      </c>
      <c r="L3815" s="444">
        <f t="shared" ca="1" si="154"/>
        <v>-4096990587550.3804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-4096990587550.3804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-17070794114.793251</v>
      </c>
      <c r="L3816" s="444">
        <f t="shared" ca="1" si="154"/>
        <v>-4114061381665.1738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-4114061381665.1738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-17141922423.604891</v>
      </c>
      <c r="L3817" s="444">
        <f t="shared" ca="1" si="154"/>
        <v>-4131203304088.7788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-4131203304088.7788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-17213347100.369911</v>
      </c>
      <c r="L3818" s="444">
        <f t="shared" ca="1" si="154"/>
        <v>-4148416651189.1489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-4148416651189.1489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-17285069379.954788</v>
      </c>
      <c r="L3819" s="444">
        <f t="shared" ca="1" si="154"/>
        <v>-4165701720569.1035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-4165701720569.1035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-17357090502.371265</v>
      </c>
      <c r="L3820" s="444">
        <f t="shared" ca="1" si="154"/>
        <v>-4183058811071.4746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-4183058811071.4746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-17429411712.79781</v>
      </c>
      <c r="L3821" s="444">
        <f t="shared" ca="1" si="154"/>
        <v>-4200488222784.2725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-4200488222784.2725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-17502034261.601135</v>
      </c>
      <c r="L3822" s="444">
        <f t="shared" ca="1" si="154"/>
        <v>-4217990257045.8735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-4217990257045.8735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-17574959404.357807</v>
      </c>
      <c r="L3823" s="444">
        <f t="shared" ca="1" si="154"/>
        <v>-4235565216450.2314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-4235565216450.2314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-17648188401.875961</v>
      </c>
      <c r="L3824" s="444">
        <f t="shared" ca="1" si="154"/>
        <v>-4253213404852.1074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-4253213404852.1074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-17721722520.217117</v>
      </c>
      <c r="L3825" s="444">
        <f t="shared" ca="1" si="154"/>
        <v>-4270935127372.3247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-4270935127372.3247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-17795563030.718018</v>
      </c>
      <c r="L3826" s="444">
        <f t="shared" ca="1" si="154"/>
        <v>-4288730690403.043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-4288730690403.043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-17869711210.01268</v>
      </c>
      <c r="L3827" s="444">
        <f t="shared" ca="1" si="154"/>
        <v>-4306600401613.0557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-4306600401613.0557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-17944168340.054398</v>
      </c>
      <c r="L3828" s="444">
        <f t="shared" ca="1" si="154"/>
        <v>-4324544569953.1099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-4324544569953.1099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-18018935708.137959</v>
      </c>
      <c r="L3829" s="444">
        <f t="shared" ca="1" si="154"/>
        <v>-4342563505661.248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-4342563505661.248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-18094014606.921867</v>
      </c>
      <c r="L3830" s="444">
        <f t="shared" ca="1" si="154"/>
        <v>-4360657520268.1699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-4360657520268.1699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-18169406334.450706</v>
      </c>
      <c r="L3831" s="444">
        <f t="shared" ca="1" si="154"/>
        <v>-4378826926602.6206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-4378826926602.6206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-18245112194.177586</v>
      </c>
      <c r="L3832" s="444">
        <f t="shared" ca="1" si="154"/>
        <v>-4397072038796.7983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-4397072038796.7983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-18321133494.98666</v>
      </c>
      <c r="L3833" s="444">
        <f t="shared" ref="L3833:L4087" ca="1" si="159">I3833-J3833+K3833</f>
        <v>-4415393172291.7852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-4415393172291.7852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-18397471551.215771</v>
      </c>
      <c r="L3834" s="444">
        <f t="shared" ca="1" si="159"/>
        <v>-4433790643843.001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-4433790643843.001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-18474127682.679169</v>
      </c>
      <c r="L3835" s="444">
        <f t="shared" ca="1" si="159"/>
        <v>-4452264771525.6797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-4452264771525.6797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-18551103214.690331</v>
      </c>
      <c r="L3836" s="444">
        <f t="shared" ca="1" si="159"/>
        <v>-4470815874740.3701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-4470815874740.3701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-18628399478.084877</v>
      </c>
      <c r="L3837" s="444">
        <f t="shared" ca="1" si="159"/>
        <v>-4489444274218.4551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-4489444274218.4551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-18706017809.243561</v>
      </c>
      <c r="L3838" s="444">
        <f t="shared" ca="1" si="159"/>
        <v>-4508150292027.6982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-4508150292027.6982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-18783959550.11541</v>
      </c>
      <c r="L3839" s="444">
        <f t="shared" ca="1" si="159"/>
        <v>-4526934251577.8135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-4526934251577.8135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-18862226048.240891</v>
      </c>
      <c r="L3840" s="444">
        <f t="shared" ca="1" si="159"/>
        <v>-4545796477626.0547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-4545796477626.0547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-18940818656.775227</v>
      </c>
      <c r="L3841" s="444">
        <f t="shared" ca="1" si="159"/>
        <v>-4564737296282.8301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-4564737296282.8301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-19019738734.511791</v>
      </c>
      <c r="L3842" s="444">
        <f t="shared" ca="1" si="159"/>
        <v>-4583757035017.3418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-4583757035017.3418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-19098987645.90559</v>
      </c>
      <c r="L3843" s="444">
        <f t="shared" ca="1" si="159"/>
        <v>-4602856022663.2471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-4602856022663.2471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-19178566761.096863</v>
      </c>
      <c r="L3844" s="444">
        <f t="shared" ca="1" si="159"/>
        <v>-4622034589424.3438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-4622034589424.3438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-19258477455.934765</v>
      </c>
      <c r="L3845" s="444">
        <f t="shared" ca="1" si="159"/>
        <v>-4641293066880.2783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-4641293066880.2783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-19338721112.00116</v>
      </c>
      <c r="L3846" s="444">
        <f t="shared" ca="1" si="159"/>
        <v>-4660631787992.2793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-4660631787992.2793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-19419299116.634499</v>
      </c>
      <c r="L3847" s="444">
        <f t="shared" ca="1" si="159"/>
        <v>-4680051087108.9141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-4680051087108.9141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-19500212862.953808</v>
      </c>
      <c r="L3848" s="444">
        <f t="shared" ca="1" si="159"/>
        <v>-4699551299971.8682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-4699551299971.8682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-19581463749.882782</v>
      </c>
      <c r="L3849" s="444">
        <f t="shared" ca="1" si="159"/>
        <v>-4719132763721.751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-4719132763721.751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-19663053182.173962</v>
      </c>
      <c r="L3850" s="444">
        <f t="shared" ca="1" si="159"/>
        <v>-4738795816903.9248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-4738795816903.9248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-19744982570.433022</v>
      </c>
      <c r="L3851" s="444">
        <f t="shared" ca="1" si="159"/>
        <v>-4758540799474.3574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-4758540799474.3574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-19827253331.143154</v>
      </c>
      <c r="L3852" s="444">
        <f t="shared" ca="1" si="159"/>
        <v>-4778368052805.501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-4778368052805.501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-19909866886.689587</v>
      </c>
      <c r="L3853" s="444">
        <f t="shared" ca="1" si="159"/>
        <v>-4798277919692.1904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-4798277919692.1904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-19992824665.384125</v>
      </c>
      <c r="L3854" s="444">
        <f t="shared" ca="1" si="159"/>
        <v>-4818270744357.5742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-4818270744357.5742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-20076128101.489891</v>
      </c>
      <c r="L3855" s="444">
        <f t="shared" ca="1" si="159"/>
        <v>-4838346872459.0645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-4838346872459.0645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-20159778635.246101</v>
      </c>
      <c r="L3856" s="444">
        <f t="shared" ca="1" si="159"/>
        <v>-4858506651094.3105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-4858506651094.3105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-20243777712.89296</v>
      </c>
      <c r="L3857" s="444">
        <f t="shared" ca="1" si="159"/>
        <v>-4878750428807.2031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-4878750428807.2031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-20328126786.696678</v>
      </c>
      <c r="L3858" s="444">
        <f t="shared" ca="1" si="159"/>
        <v>-4899078555593.8994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-4899078555593.8994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-20412827314.974579</v>
      </c>
      <c r="L3859" s="444">
        <f t="shared" ca="1" si="159"/>
        <v>-4919491382908.874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-4919491382908.874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-20497880762.120308</v>
      </c>
      <c r="L3860" s="444">
        <f t="shared" ca="1" si="159"/>
        <v>-4939989263670.9941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-4939989263670.9941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-20583288598.629143</v>
      </c>
      <c r="L3861" s="444">
        <f t="shared" ca="1" si="159"/>
        <v>-4960572552269.623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-4960572552269.623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-20669052301.123428</v>
      </c>
      <c r="L3862" s="444">
        <f t="shared" ca="1" si="159"/>
        <v>-4981241604570.7461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-4981241604570.7461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-20755173352.378109</v>
      </c>
      <c r="L3863" s="444">
        <f t="shared" ca="1" si="159"/>
        <v>-5001996777923.124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-5001996777923.124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-20841653241.346352</v>
      </c>
      <c r="L3864" s="444">
        <f t="shared" ca="1" si="159"/>
        <v>-5022838431164.4707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-5022838431164.4707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-20928493463.185295</v>
      </c>
      <c r="L3865" s="444">
        <f t="shared" ca="1" si="159"/>
        <v>-5043766924627.6563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-5043766924627.6563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-21015695519.281902</v>
      </c>
      <c r="L3866" s="444">
        <f t="shared" ca="1" si="159"/>
        <v>-5064782620146.9385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-5064782620146.9385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-21103260917.278912</v>
      </c>
      <c r="L3867" s="444">
        <f t="shared" ca="1" si="159"/>
        <v>-5085885881064.2178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-5085885881064.2178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-21191191171.100906</v>
      </c>
      <c r="L3868" s="444">
        <f t="shared" ca="1" si="159"/>
        <v>-5107077072235.3184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-5107077072235.3184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-21279487800.980492</v>
      </c>
      <c r="L3869" s="444">
        <f t="shared" ca="1" si="159"/>
        <v>-5128356560036.2988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-5128356560036.2988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-21368152333.484577</v>
      </c>
      <c r="L3870" s="444">
        <f t="shared" ca="1" si="159"/>
        <v>-5149724712369.7832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-5149724712369.7832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-21457186301.540764</v>
      </c>
      <c r="L3871" s="444">
        <f t="shared" ca="1" si="159"/>
        <v>-5171181898671.3242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-5171181898671.3242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-21546591244.463852</v>
      </c>
      <c r="L3872" s="444">
        <f t="shared" ca="1" si="159"/>
        <v>-5192728489915.7881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-5192728489915.7881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-21636368707.982449</v>
      </c>
      <c r="L3873" s="444">
        <f t="shared" ca="1" si="159"/>
        <v>-5214364858623.7705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-5214364858623.7705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-21726520244.265709</v>
      </c>
      <c r="L3874" s="444">
        <f t="shared" ca="1" si="159"/>
        <v>-5236091378868.0361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-5236091378868.0361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-21817047411.95015</v>
      </c>
      <c r="L3875" s="444">
        <f t="shared" ca="1" si="159"/>
        <v>-5257908426279.9863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-5257908426279.9863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-21907951776.166611</v>
      </c>
      <c r="L3876" s="444">
        <f t="shared" ca="1" si="159"/>
        <v>-5279816378056.1533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-5279816378056.1533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-21999234908.567307</v>
      </c>
      <c r="L3877" s="444">
        <f t="shared" ca="1" si="159"/>
        <v>-5301815612964.7207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-5301815612964.7207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-22090898387.353004</v>
      </c>
      <c r="L3878" s="444">
        <f t="shared" ca="1" si="159"/>
        <v>-5323906511352.0732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-5323906511352.0732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-22182943797.300304</v>
      </c>
      <c r="L3879" s="444">
        <f t="shared" ca="1" si="159"/>
        <v>-5346089455149.374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-5346089455149.374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-22275372729.789059</v>
      </c>
      <c r="L3880" s="444">
        <f t="shared" ca="1" si="159"/>
        <v>-5368364827879.1631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-5368364827879.1631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-22368186782.829845</v>
      </c>
      <c r="L3881" s="444">
        <f t="shared" ca="1" si="159"/>
        <v>-5390733014661.9932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-5390733014661.9932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-22461387561.091637</v>
      </c>
      <c r="L3882" s="444">
        <f t="shared" ca="1" si="159"/>
        <v>-5413194402223.085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-5413194402223.085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-22554976675.92952</v>
      </c>
      <c r="L3883" s="444">
        <f t="shared" ca="1" si="159"/>
        <v>-5435749378899.0146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-5435749378899.0146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-22648955745.41256</v>
      </c>
      <c r="L3884" s="444">
        <f t="shared" ca="1" si="159"/>
        <v>-5458398334644.4268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-5458398334644.4268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-22743326394.351776</v>
      </c>
      <c r="L3885" s="444">
        <f t="shared" ca="1" si="159"/>
        <v>-5481141661038.7783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-5481141661038.7783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-22838090254.328243</v>
      </c>
      <c r="L3886" s="444">
        <f t="shared" ca="1" si="159"/>
        <v>-5503979751293.1064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-5503979751293.1064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-22933248963.721275</v>
      </c>
      <c r="L3887" s="444">
        <f t="shared" ca="1" si="159"/>
        <v>-5526913000256.8281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-5526913000256.8281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-23028804167.736782</v>
      </c>
      <c r="L3888" s="444">
        <f t="shared" ca="1" si="159"/>
        <v>-5549941804424.5645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-5549941804424.5645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-23124757518.435684</v>
      </c>
      <c r="L3889" s="444">
        <f t="shared" ca="1" si="159"/>
        <v>-5573066561943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-5573066561943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-23221110674.762501</v>
      </c>
      <c r="L3890" s="444">
        <f t="shared" ca="1" si="159"/>
        <v>-5596287672617.7627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-5596287672617.7627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-23317865302.574013</v>
      </c>
      <c r="L3891" s="444">
        <f t="shared" ca="1" si="159"/>
        <v>-5619605537920.3369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-5619605537920.3369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-23415023074.668072</v>
      </c>
      <c r="L3892" s="444">
        <f t="shared" ca="1" si="159"/>
        <v>-5643020560995.0049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-5643020560995.0049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-23512585670.812519</v>
      </c>
      <c r="L3893" s="444">
        <f t="shared" ca="1" si="159"/>
        <v>-5666533146665.8174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-5666533146665.8174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-23610554777.774239</v>
      </c>
      <c r="L3894" s="444">
        <f t="shared" ca="1" si="159"/>
        <v>-5690143701443.5918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-5690143701443.5918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-23708932089.348297</v>
      </c>
      <c r="L3895" s="444">
        <f t="shared" ca="1" si="159"/>
        <v>-5713852633532.9404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-5713852633532.9404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-23807719306.387253</v>
      </c>
      <c r="L3896" s="444">
        <f t="shared" ca="1" si="159"/>
        <v>-5737660352839.3281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-5737660352839.3281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-23906918136.830532</v>
      </c>
      <c r="L3897" s="444">
        <f t="shared" ca="1" si="159"/>
        <v>-5761567270976.1582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-5761567270976.1582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-24006530295.733994</v>
      </c>
      <c r="L3898" s="444">
        <f t="shared" ca="1" si="159"/>
        <v>-5785573801271.8926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-5785573801271.8926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-24106557505.299553</v>
      </c>
      <c r="L3899" s="444">
        <f t="shared" ca="1" si="159"/>
        <v>-5809680358777.1924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-5809680358777.1924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-24207001494.904968</v>
      </c>
      <c r="L3900" s="444">
        <f t="shared" ca="1" si="159"/>
        <v>-5833887360272.0977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-5833887360272.0977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-24307864001.133739</v>
      </c>
      <c r="L3901" s="444">
        <f t="shared" ca="1" si="159"/>
        <v>-5858195224273.2314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-5858195224273.2314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-24409146767.80513</v>
      </c>
      <c r="L3902" s="444">
        <f t="shared" ca="1" si="159"/>
        <v>-5882604371041.0361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-5882604371041.0361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-24510851546.004318</v>
      </c>
      <c r="L3903" s="444">
        <f t="shared" ca="1" si="159"/>
        <v>-5907115222587.04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-5907115222587.04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-24612980094.112667</v>
      </c>
      <c r="L3904" s="444">
        <f t="shared" ca="1" si="159"/>
        <v>-5931728202681.1523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-5931728202681.1523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-24715534177.838135</v>
      </c>
      <c r="L3905" s="444">
        <f t="shared" ca="1" si="159"/>
        <v>-5956443736858.9902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-5956443736858.9902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-24818515570.245792</v>
      </c>
      <c r="L3906" s="444">
        <f t="shared" ca="1" si="159"/>
        <v>-5981262252429.2363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-5981262252429.2363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-24921926051.788483</v>
      </c>
      <c r="L3907" s="444">
        <f t="shared" ca="1" si="159"/>
        <v>-6006184178481.0244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-6006184178481.0244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-25025767410.337601</v>
      </c>
      <c r="L3908" s="444">
        <f t="shared" ca="1" si="159"/>
        <v>-6031209945891.3623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-6031209945891.3623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-25130041441.214008</v>
      </c>
      <c r="L3909" s="444">
        <f t="shared" ca="1" si="159"/>
        <v>-6056339987332.5762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-6056339987332.5762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-25234749947.219067</v>
      </c>
      <c r="L3910" s="444">
        <f t="shared" ca="1" si="159"/>
        <v>-6081574737279.7949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-6081574737279.7949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-25339894738.665813</v>
      </c>
      <c r="L3911" s="444">
        <f t="shared" ca="1" si="159"/>
        <v>-6106914632018.4609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-6106914632018.4609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-25445477633.410255</v>
      </c>
      <c r="L3912" s="444">
        <f t="shared" ca="1" si="159"/>
        <v>-6132360109651.8711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-6132360109651.8711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-25551500456.882797</v>
      </c>
      <c r="L3913" s="444">
        <f t="shared" ca="1" si="159"/>
        <v>-6157911610108.7539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-6157911610108.7539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-25657965042.119808</v>
      </c>
      <c r="L3914" s="444">
        <f t="shared" ca="1" si="159"/>
        <v>-6183569575150.874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-6183569575150.874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-25764873229.795307</v>
      </c>
      <c r="L3915" s="444">
        <f t="shared" ca="1" si="159"/>
        <v>-6209334448380.6689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-6209334448380.6689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-25872226868.252789</v>
      </c>
      <c r="L3916" s="444">
        <f t="shared" ca="1" si="159"/>
        <v>-6235206675248.9219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-6235206675248.9219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-25980027813.537174</v>
      </c>
      <c r="L3917" s="444">
        <f t="shared" ca="1" si="159"/>
        <v>-6261186703062.459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-6261186703062.459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-26088277929.42691</v>
      </c>
      <c r="L3918" s="444">
        <f t="shared" ca="1" si="159"/>
        <v>-6287274980991.8857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-6287274980991.8857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-26196979087.46619</v>
      </c>
      <c r="L3919" s="444">
        <f t="shared" ca="1" si="159"/>
        <v>-6313471960079.3516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-6313471960079.3516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-26306133166.997299</v>
      </c>
      <c r="L3920" s="444">
        <f t="shared" ca="1" si="159"/>
        <v>-6339778093246.3486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-6339778093246.3486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-26415742055.193119</v>
      </c>
      <c r="L3921" s="444">
        <f t="shared" ca="1" si="159"/>
        <v>-6366193835301.542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-6366193835301.542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-26525807647.08976</v>
      </c>
      <c r="L3922" s="444">
        <f t="shared" ca="1" si="159"/>
        <v>-6392719642948.6318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-6392719642948.6318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-26636331845.619301</v>
      </c>
      <c r="L3923" s="444">
        <f t="shared" ca="1" si="159"/>
        <v>-6419355974794.251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-6419355974794.251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-26747316561.642712</v>
      </c>
      <c r="L3924" s="444">
        <f t="shared" ca="1" si="159"/>
        <v>-6446103291355.8936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-6446103291355.8936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-26858763713.982891</v>
      </c>
      <c r="L3925" s="444">
        <f t="shared" ca="1" si="159"/>
        <v>-6472962055069.876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-6472962055069.876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-26970675229.457817</v>
      </c>
      <c r="L3926" s="444">
        <f t="shared" ca="1" si="159"/>
        <v>-6499932730299.334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-6499932730299.334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-27083053042.913891</v>
      </c>
      <c r="L3927" s="444">
        <f t="shared" ca="1" si="159"/>
        <v>-6527015783342.248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-6527015783342.248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-27195899097.259365</v>
      </c>
      <c r="L3928" s="444">
        <f t="shared" ca="1" si="159"/>
        <v>-6554211682439.5078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-6554211682439.5078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-27309215343.497948</v>
      </c>
      <c r="L3929" s="444">
        <f t="shared" ca="1" si="159"/>
        <v>-6581520897783.0059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-6581520897783.0059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-27423003740.762524</v>
      </c>
      <c r="L3930" s="444">
        <f t="shared" ca="1" si="159"/>
        <v>-6608943901523.7686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-6608943901523.7686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-27537266256.349037</v>
      </c>
      <c r="L3931" s="444">
        <f t="shared" ca="1" si="159"/>
        <v>-6636481167780.1172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-6636481167780.1172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-27652004865.750488</v>
      </c>
      <c r="L3932" s="444">
        <f t="shared" ca="1" si="159"/>
        <v>-6664133172645.8672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-6664133172645.8672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-27767221552.691113</v>
      </c>
      <c r="L3933" s="444">
        <f t="shared" ca="1" si="159"/>
        <v>-6691900394198.5586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-6691900394198.5586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-27882918309.16066</v>
      </c>
      <c r="L3934" s="444">
        <f t="shared" ca="1" si="159"/>
        <v>-6719783312507.7197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-6719783312507.7197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-27999097135.448833</v>
      </c>
      <c r="L3935" s="444">
        <f t="shared" ca="1" si="159"/>
        <v>-6747782409643.1689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-6747782409643.1689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-28115760040.179871</v>
      </c>
      <c r="L3936" s="444">
        <f t="shared" ca="1" si="159"/>
        <v>-6775898169683.3486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-6775898169683.3486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-28232909040.347286</v>
      </c>
      <c r="L3937" s="444">
        <f t="shared" ca="1" si="159"/>
        <v>-6804131078723.6963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-6804131078723.6963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-28350546161.348736</v>
      </c>
      <c r="L3938" s="444">
        <f t="shared" ca="1" si="159"/>
        <v>-6832481624885.0449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-6832481624885.0449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-28468673437.021019</v>
      </c>
      <c r="L3939" s="444">
        <f t="shared" ca="1" si="159"/>
        <v>-6860950298322.0664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-6860950298322.0664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-28587292909.675274</v>
      </c>
      <c r="L3940" s="444">
        <f t="shared" ca="1" si="159"/>
        <v>-6889537591231.7412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-6889537591231.7412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-28706406630.132256</v>
      </c>
      <c r="L3941" s="444">
        <f t="shared" ca="1" si="159"/>
        <v>-6918243997861.873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-6918243997861.873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-28826016657.757805</v>
      </c>
      <c r="L3942" s="444">
        <f t="shared" ca="1" si="159"/>
        <v>-6947070014519.6309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-6947070014519.6309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-28946125060.498459</v>
      </c>
      <c r="L3943" s="444">
        <f t="shared" ca="1" si="159"/>
        <v>-6976016139580.1289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-6976016139580.1289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-29066733914.917198</v>
      </c>
      <c r="L3944" s="444">
        <f t="shared" ca="1" si="159"/>
        <v>-7005082873495.0459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-7005082873495.0459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-29187845306.229355</v>
      </c>
      <c r="L3945" s="444">
        <f t="shared" ca="1" si="159"/>
        <v>-7034270718801.2754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-7034270718801.2754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-29309461328.338646</v>
      </c>
      <c r="L3946" s="444">
        <f t="shared" ca="1" si="159"/>
        <v>-7063580180129.6143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-7063580180129.6143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-29431584083.873394</v>
      </c>
      <c r="L3947" s="444">
        <f t="shared" ca="1" si="159"/>
        <v>-7093011764213.4873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-7093011764213.4873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-29554215684.222862</v>
      </c>
      <c r="L3948" s="444">
        <f t="shared" ca="1" si="159"/>
        <v>-7122565979897.71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-7122565979897.71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-29677358249.573788</v>
      </c>
      <c r="L3949" s="444">
        <f t="shared" ca="1" si="159"/>
        <v>-7152243338147.2842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-7152243338147.2842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-29801013908.947021</v>
      </c>
      <c r="L3950" s="444">
        <f t="shared" ca="1" si="159"/>
        <v>-7182044352056.2314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-7182044352056.2314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-29925184800.234299</v>
      </c>
      <c r="L3951" s="444">
        <f t="shared" ca="1" si="159"/>
        <v>-7211969536856.4658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-7211969536856.4658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-30049873070.235279</v>
      </c>
      <c r="L3952" s="444">
        <f t="shared" ca="1" si="159"/>
        <v>-7242019409926.7012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-7242019409926.7012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-30175080874.694588</v>
      </c>
      <c r="L3953" s="444">
        <f t="shared" ca="1" si="159"/>
        <v>-7272194490801.3955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-7272194490801.3955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-30300810378.339146</v>
      </c>
      <c r="L3954" s="444">
        <f t="shared" ca="1" si="159"/>
        <v>-7302495301179.7344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-7302495301179.7344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-30427063754.915558</v>
      </c>
      <c r="L3955" s="444">
        <f t="shared" ca="1" si="159"/>
        <v>-7332922364934.6504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-7332922364934.6504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-30553843187.227715</v>
      </c>
      <c r="L3956" s="444">
        <f t="shared" ca="1" si="159"/>
        <v>-7363476208121.8779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-7363476208121.8779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-30681150867.174492</v>
      </c>
      <c r="L3957" s="444">
        <f t="shared" ca="1" si="159"/>
        <v>-7394157358989.0527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-7394157358989.0527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-30808988995.787716</v>
      </c>
      <c r="L3958" s="444">
        <f t="shared" ca="1" si="159"/>
        <v>-7424966347984.8408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-7424966347984.8408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-30937359783.270164</v>
      </c>
      <c r="L3959" s="444">
        <f t="shared" ca="1" si="159"/>
        <v>-7455903707768.1113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-7455903707768.1113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-31066265449.033798</v>
      </c>
      <c r="L3960" s="444">
        <f t="shared" ca="1" si="159"/>
        <v>-7486969973217.1455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-7486969973217.1455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-31195708221.738106</v>
      </c>
      <c r="L3961" s="444">
        <f t="shared" ca="1" si="159"/>
        <v>-7518165681438.8838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-7518165681438.8838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-31325690339.328682</v>
      </c>
      <c r="L3962" s="444">
        <f t="shared" ca="1" si="159"/>
        <v>-7549491371778.2129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-7549491371778.2129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-31456214049.075886</v>
      </c>
      <c r="L3963" s="444">
        <f t="shared" ca="1" si="159"/>
        <v>-7580947585827.2891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-7580947585827.2891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-31587281607.613705</v>
      </c>
      <c r="L3964" s="444">
        <f t="shared" ca="1" si="159"/>
        <v>-7612534867434.9023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-7612534867434.9023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-31718895280.97876</v>
      </c>
      <c r="L3965" s="444">
        <f t="shared" ca="1" si="159"/>
        <v>-7644253762715.8809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-7644253762715.8809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-31851057344.649502</v>
      </c>
      <c r="L3966" s="444">
        <f t="shared" ca="1" si="159"/>
        <v>-7676104820060.5303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-7676104820060.5303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-31983770083.585541</v>
      </c>
      <c r="L3967" s="444">
        <f t="shared" ca="1" si="159"/>
        <v>-7708088590144.1162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-7708088590144.1162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-32117035792.267147</v>
      </c>
      <c r="L3968" s="444">
        <f t="shared" ca="1" si="159"/>
        <v>-7740205625936.3838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-7740205625936.3838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-32250856774.734936</v>
      </c>
      <c r="L3969" s="444">
        <f t="shared" ca="1" si="159"/>
        <v>-7772456482711.1191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-7772456482711.1191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-32385235344.629662</v>
      </c>
      <c r="L3970" s="444">
        <f t="shared" ca="1" si="159"/>
        <v>-7804841718055.749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-7804841718055.749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-32520173825.232288</v>
      </c>
      <c r="L3971" s="444">
        <f t="shared" ca="1" si="159"/>
        <v>-7837361891880.9814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-7837361891880.9814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-32655674549.504086</v>
      </c>
      <c r="L3972" s="444">
        <f t="shared" ca="1" si="159"/>
        <v>-7870017566430.4854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-7870017566430.4854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-32791739860.127022</v>
      </c>
      <c r="L3973" s="444">
        <f t="shared" ca="1" si="159"/>
        <v>-7902809306290.6123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-7902809306290.6123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-32928372109.544212</v>
      </c>
      <c r="L3974" s="444">
        <f t="shared" ca="1" si="159"/>
        <v>-7935737678400.1563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-7935737678400.1563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-33065573660.000645</v>
      </c>
      <c r="L3975" s="444">
        <f t="shared" ca="1" si="159"/>
        <v>-7968803252060.1572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-7968803252060.1572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-33203346883.583988</v>
      </c>
      <c r="L3976" s="444">
        <f t="shared" ca="1" si="159"/>
        <v>-8002006598943.7412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-8002006598943.7412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-33341694162.265591</v>
      </c>
      <c r="L3977" s="444">
        <f t="shared" ca="1" si="159"/>
        <v>-8035348293106.0068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-8035348293106.0068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-33480617887.941696</v>
      </c>
      <c r="L3978" s="444">
        <f t="shared" ca="1" si="159"/>
        <v>-8068828910993.9482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-8068828910993.9482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-33620120462.474785</v>
      </c>
      <c r="L3979" s="444">
        <f t="shared" ca="1" si="159"/>
        <v>-8102449031456.4229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-8102449031456.4229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-33760204297.735092</v>
      </c>
      <c r="L3980" s="444">
        <f t="shared" ca="1" si="159"/>
        <v>-8136209235754.1582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-8136209235754.1582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-33900871815.642326</v>
      </c>
      <c r="L3981" s="444">
        <f t="shared" ca="1" si="159"/>
        <v>-8170110107569.8008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-8170110107569.8008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-34042125448.207508</v>
      </c>
      <c r="L3982" s="444">
        <f t="shared" ca="1" si="159"/>
        <v>-8204152233018.0078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-8204152233018.0078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-34183967637.575031</v>
      </c>
      <c r="L3983" s="444">
        <f t="shared" ca="1" si="159"/>
        <v>-8238336200655.583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-8238336200655.583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-34326400836.06493</v>
      </c>
      <c r="L3984" s="444">
        <f t="shared" ca="1" si="159"/>
        <v>-8272662601491.6475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-8272662601491.6475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-34469427506.215195</v>
      </c>
      <c r="L3985" s="444">
        <f t="shared" ca="1" si="159"/>
        <v>-8307132028997.8623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-8307132028997.8623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-34613050120.824425</v>
      </c>
      <c r="L3986" s="444">
        <f t="shared" ca="1" si="159"/>
        <v>-8341745079118.6865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-8341745079118.6865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-34757271162.99453</v>
      </c>
      <c r="L3987" s="444">
        <f t="shared" ca="1" si="159"/>
        <v>-8376502350281.6807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-8376502350281.6807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-34902093126.173676</v>
      </c>
      <c r="L3988" s="444">
        <f t="shared" ca="1" si="159"/>
        <v>-8411404443407.8545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-8411404443407.8545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-35047518514.199394</v>
      </c>
      <c r="L3989" s="444">
        <f t="shared" ca="1" si="159"/>
        <v>-8446451961922.0537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-8446451961922.0537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-35193549841.341888</v>
      </c>
      <c r="L3990" s="444">
        <f t="shared" ca="1" si="159"/>
        <v>-8481645511763.3955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-8481645511763.3955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-35340189632.347481</v>
      </c>
      <c r="L3991" s="444">
        <f t="shared" ca="1" si="159"/>
        <v>-8516985701395.7432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-8516985701395.7432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-35487440422.482262</v>
      </c>
      <c r="L3992" s="444">
        <f t="shared" ca="1" si="159"/>
        <v>-8552473141818.2256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-8552473141818.2256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-35635304757.575935</v>
      </c>
      <c r="L3993" s="444">
        <f t="shared" ca="1" si="159"/>
        <v>-8588108446575.8018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-8588108446575.8018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-35783785194.065834</v>
      </c>
      <c r="L3994" s="444">
        <f t="shared" ca="1" si="159"/>
        <v>-8623892231769.8672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-8623892231769.8672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-35932884299.041115</v>
      </c>
      <c r="L3995" s="444">
        <f t="shared" ca="1" si="159"/>
        <v>-8659825116068.9082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-8659825116068.9082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-36082604650.287117</v>
      </c>
      <c r="L3996" s="444">
        <f t="shared" ca="1" si="159"/>
        <v>-8695907720719.1953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-8695907720719.1953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-36232948836.329979</v>
      </c>
      <c r="L3997" s="444">
        <f t="shared" ca="1" si="159"/>
        <v>-8732140669555.5254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-8732140669555.5254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-36383919456.481354</v>
      </c>
      <c r="L3998" s="444">
        <f t="shared" ca="1" si="159"/>
        <v>-8768524589012.0068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-8768524589012.0068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-36535519120.883362</v>
      </c>
      <c r="L3999" s="444">
        <f t="shared" ca="1" si="159"/>
        <v>-8805060108132.8906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-8805060108132.8906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-36687750450.553711</v>
      </c>
      <c r="L4000" s="444">
        <f t="shared" ca="1" si="159"/>
        <v>-8841747858583.4453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-8841747858583.4453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-36840616077.431023</v>
      </c>
      <c r="L4001" s="444">
        <f t="shared" ca="1" si="159"/>
        <v>-8878588474660.877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-8878588474660.877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-36994118644.420319</v>
      </c>
      <c r="L4002" s="444">
        <f t="shared" ca="1" si="159"/>
        <v>-8915582593305.2969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-8915582593305.2969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-37148260805.438736</v>
      </c>
      <c r="L4003" s="444">
        <f t="shared" ca="1" si="159"/>
        <v>-8952730854110.7363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-8952730854110.7363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-37303045225.461403</v>
      </c>
      <c r="L4004" s="444">
        <f t="shared" ca="1" si="159"/>
        <v>-8990033899336.1973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-8990033899336.1973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-37458474580.56749</v>
      </c>
      <c r="L4005" s="444">
        <f t="shared" ca="1" si="159"/>
        <v>-9027492373916.7656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-9027492373916.7656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-37614551557.986526</v>
      </c>
      <c r="L4006" s="444">
        <f t="shared" ca="1" si="159"/>
        <v>-9065106925474.752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-9065106925474.752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-37771278856.144798</v>
      </c>
      <c r="L4007" s="444">
        <f t="shared" ca="1" si="159"/>
        <v>-9102878204330.8965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-9102878204330.8965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-37928659184.712067</v>
      </c>
      <c r="L4008" s="444">
        <f t="shared" ca="1" si="159"/>
        <v>-9140806863515.6094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-9140806863515.6094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-38086695264.648369</v>
      </c>
      <c r="L4009" s="444">
        <f t="shared" ca="1" si="159"/>
        <v>-9178893558780.2578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-9178893558780.2578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-38245389828.251076</v>
      </c>
      <c r="L4010" s="444">
        <f t="shared" ca="1" si="159"/>
        <v>-9217138948608.5098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-9217138948608.5098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-38404745619.202126</v>
      </c>
      <c r="L4011" s="444">
        <f t="shared" ca="1" si="159"/>
        <v>-9255543694227.7109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-9255543694227.7109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-38564765392.615463</v>
      </c>
      <c r="L4012" s="444">
        <f t="shared" ca="1" si="159"/>
        <v>-9294108459620.3262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-9294108459620.3262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-38725451915.084694</v>
      </c>
      <c r="L4013" s="444">
        <f t="shared" ca="1" si="159"/>
        <v>-9332833911535.4102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-9332833911535.4102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-38886807964.730873</v>
      </c>
      <c r="L4014" s="444">
        <f t="shared" ca="1" si="159"/>
        <v>-9371720719500.1406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-9371720719500.1406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-39048836331.250587</v>
      </c>
      <c r="L4015" s="444">
        <f t="shared" ca="1" si="159"/>
        <v>-9410769555831.3906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-9410769555831.3906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-39211539815.964127</v>
      </c>
      <c r="L4016" s="444">
        <f t="shared" ca="1" si="159"/>
        <v>-9449981095647.3555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-9449981095647.3555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-39374921231.863983</v>
      </c>
      <c r="L4017" s="444">
        <f t="shared" ca="1" si="159"/>
        <v>-9489356016879.2188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-9489356016879.2188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-39538983403.663414</v>
      </c>
      <c r="L4018" s="444">
        <f t="shared" ca="1" si="159"/>
        <v>-9528895000282.8828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-9528895000282.8828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-39703729167.845345</v>
      </c>
      <c r="L4019" s="444">
        <f t="shared" ca="1" si="159"/>
        <v>-9568598729450.7285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-9568598729450.7285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-39869161372.711365</v>
      </c>
      <c r="L4020" s="444">
        <f t="shared" ca="1" si="159"/>
        <v>-9608467890823.4395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-9608467890823.4395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-40035282878.431</v>
      </c>
      <c r="L4021" s="444">
        <f t="shared" ca="1" si="159"/>
        <v>-9648503173701.8711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-9648503173701.8711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-40202096557.091125</v>
      </c>
      <c r="L4022" s="444">
        <f t="shared" ca="1" si="159"/>
        <v>-9688705270258.9629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-9688705270258.9629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-40369605292.745682</v>
      </c>
      <c r="L4023" s="444">
        <f t="shared" ca="1" si="159"/>
        <v>-9729074875551.709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-9729074875551.709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-40537811981.465454</v>
      </c>
      <c r="L4024" s="444">
        <f t="shared" ca="1" si="159"/>
        <v>-9769612687533.1738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-9769612687533.1738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-40706719531.388222</v>
      </c>
      <c r="L4025" s="444">
        <f t="shared" ca="1" si="159"/>
        <v>-9810319407064.5625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-9810319407064.5625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-40876330862.769012</v>
      </c>
      <c r="L4026" s="444">
        <f t="shared" ca="1" si="159"/>
        <v>-9851195737927.332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-9851195737927.332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-41046648908.030548</v>
      </c>
      <c r="L4027" s="444">
        <f t="shared" ca="1" si="159"/>
        <v>-9892242386835.3633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-9892242386835.3633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-41217676611.814011</v>
      </c>
      <c r="L4028" s="444">
        <f t="shared" ca="1" si="159"/>
        <v>-9933460063447.1777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-9933460063447.1777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-41389416931.029907</v>
      </c>
      <c r="L4029" s="444">
        <f t="shared" ca="1" si="159"/>
        <v>-9974849480378.207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-9974849480378.207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-41561872834.909195</v>
      </c>
      <c r="L4030" s="444">
        <f t="shared" ca="1" si="159"/>
        <v>-10016411353213.117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-10016411353213.117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-41735047305.054657</v>
      </c>
      <c r="L4031" s="444">
        <f t="shared" ca="1" si="159"/>
        <v>-10058146400518.172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-10058146400518.172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-41908943335.492386</v>
      </c>
      <c r="L4032" s="444">
        <f t="shared" ca="1" si="159"/>
        <v>-10100055343853.664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-10100055343853.664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-42083563932.723602</v>
      </c>
      <c r="L4033" s="444">
        <f t="shared" ca="1" si="159"/>
        <v>-10142138907786.387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-10142138907786.387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-42258912115.776611</v>
      </c>
      <c r="L4034" s="444">
        <f t="shared" ca="1" si="159"/>
        <v>-10184397819902.164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-10184397819902.164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-42434990916.259018</v>
      </c>
      <c r="L4035" s="444">
        <f t="shared" ca="1" si="159"/>
        <v>-10226832810818.424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-10226832810818.424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-42611803378.410095</v>
      </c>
      <c r="L4036" s="444">
        <f t="shared" ca="1" si="159"/>
        <v>-10269444614196.834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-10269444614196.834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-42789352559.153473</v>
      </c>
      <c r="L4037" s="444">
        <f t="shared" ca="1" si="159"/>
        <v>-10312233966755.988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-10312233966755.988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-42967641528.149948</v>
      </c>
      <c r="L4038" s="444">
        <f t="shared" ca="1" si="159"/>
        <v>-10355201608284.139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-10355201608284.139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-43146673367.850578</v>
      </c>
      <c r="L4039" s="444">
        <f t="shared" ca="1" si="159"/>
        <v>-10398348281651.988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-10398348281651.988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-43326451173.54995</v>
      </c>
      <c r="L4040" s="444">
        <f t="shared" ca="1" si="159"/>
        <v>-10441674732825.539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-10441674732825.539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-43506978053.439743</v>
      </c>
      <c r="L4041" s="444">
        <f t="shared" ca="1" si="159"/>
        <v>-10485181710878.979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-10485181710878.979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-43688257128.662407</v>
      </c>
      <c r="L4042" s="444">
        <f t="shared" ca="1" si="159"/>
        <v>-10528869968007.641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-10528869968007.641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-43870291533.365166</v>
      </c>
      <c r="L4043" s="444">
        <f t="shared" ca="1" si="159"/>
        <v>-10572740259541.006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-10572740259541.006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-44053084414.754189</v>
      </c>
      <c r="L4044" s="444">
        <f t="shared" ca="1" si="159"/>
        <v>-10616793343955.76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-10616793343955.76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-44236638933.149002</v>
      </c>
      <c r="L4045" s="444">
        <f t="shared" ca="1" si="159"/>
        <v>-10661029982888.908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-10661029982888.908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-44420958262.037117</v>
      </c>
      <c r="L4046" s="444">
        <f t="shared" ca="1" si="159"/>
        <v>-10705450941150.945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-10705450941150.945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-44606045588.128937</v>
      </c>
      <c r="L4047" s="444">
        <f t="shared" ca="1" si="159"/>
        <v>-10750056986739.074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-10750056986739.074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-44791904111.412811</v>
      </c>
      <c r="L4048" s="444">
        <f t="shared" ca="1" si="159"/>
        <v>-10794848890850.486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-10794848890850.486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-44978537045.210358</v>
      </c>
      <c r="L4049" s="444">
        <f t="shared" ca="1" si="159"/>
        <v>-10839827427895.697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-10839827427895.697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-45165947616.232071</v>
      </c>
      <c r="L4050" s="444">
        <f t="shared" ca="1" si="159"/>
        <v>-10884993375511.93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-10884993375511.93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-45354139064.633041</v>
      </c>
      <c r="L4051" s="444">
        <f t="shared" ca="1" si="159"/>
        <v>-10930347514576.563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-10930347514576.563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-45543114644.069008</v>
      </c>
      <c r="L4052" s="444">
        <f t="shared" ca="1" si="159"/>
        <v>-10975890629220.631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-10975890629220.631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-45732877621.752625</v>
      </c>
      <c r="L4053" s="444">
        <f t="shared" ca="1" si="159"/>
        <v>-11021623506842.383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-11021623506842.383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-45923431278.509926</v>
      </c>
      <c r="L4054" s="444">
        <f t="shared" ca="1" si="159"/>
        <v>-11067546938120.893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-11067546938120.893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-46114778908.837051</v>
      </c>
      <c r="L4055" s="444">
        <f t="shared" ca="1" si="159"/>
        <v>-11113661717029.73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-11113661717029.73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-46306923820.957207</v>
      </c>
      <c r="L4056" s="444">
        <f t="shared" ca="1" si="159"/>
        <v>-11159968640850.688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-11159968640850.688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-46499869336.877861</v>
      </c>
      <c r="L4057" s="444">
        <f t="shared" ca="1" si="159"/>
        <v>-11206468510187.564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-11206468510187.564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-46693618792.448181</v>
      </c>
      <c r="L4058" s="444">
        <f t="shared" ca="1" si="159"/>
        <v>-11253162128980.012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-11253162128980.012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-46888175537.416718</v>
      </c>
      <c r="L4059" s="444">
        <f t="shared" ca="1" si="159"/>
        <v>-11300050304517.428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-11300050304517.428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-47083542935.489281</v>
      </c>
      <c r="L4060" s="444">
        <f t="shared" ca="1" si="159"/>
        <v>-11347133847452.918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-11347133847452.918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-47279724364.387161</v>
      </c>
      <c r="L4061" s="444">
        <f t="shared" ca="1" si="159"/>
        <v>-11394413571817.305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-11394413571817.305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-47476723215.905434</v>
      </c>
      <c r="L4062" s="444">
        <f t="shared" ca="1" si="159"/>
        <v>-11441890295033.211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-11441890295033.211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-47674542895.97171</v>
      </c>
      <c r="L4063" s="444">
        <f t="shared" ca="1" si="159"/>
        <v>-11489564837929.184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-11489564837929.184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-47873186824.704933</v>
      </c>
      <c r="L4064" s="444">
        <f t="shared" ca="1" si="159"/>
        <v>-11537438024753.889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-11537438024753.889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-48072658436.474533</v>
      </c>
      <c r="L4065" s="444">
        <f t="shared" ca="1" si="159"/>
        <v>-11585510683190.363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-11585510683190.363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-48272961179.959846</v>
      </c>
      <c r="L4066" s="444">
        <f t="shared" ca="1" si="159"/>
        <v>-11633783644370.322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-11633783644370.322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-48474098518.209679</v>
      </c>
      <c r="L4067" s="444">
        <f t="shared" ca="1" si="159"/>
        <v>-11682257742888.531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-11682257742888.531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-48676073928.702209</v>
      </c>
      <c r="L4068" s="444">
        <f t="shared" ca="1" si="159"/>
        <v>-11730933816817.234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-11730933816817.234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-48878890903.405144</v>
      </c>
      <c r="L4069" s="444">
        <f t="shared" ca="1" si="159"/>
        <v>-11779812707720.639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-11779812707720.639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-49082552948.835991</v>
      </c>
      <c r="L4070" s="444">
        <f t="shared" ca="1" si="159"/>
        <v>-11828895260669.475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-11828895260669.475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-49287063586.12281</v>
      </c>
      <c r="L4071" s="444">
        <f t="shared" ca="1" si="159"/>
        <v>-11878182324255.598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-11878182324255.598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-49492426351.064987</v>
      </c>
      <c r="L4072" s="444">
        <f t="shared" ca="1" si="159"/>
        <v>-11927674750606.662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-11927674750606.662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-49698644794.194427</v>
      </c>
      <c r="L4073" s="444">
        <f t="shared" ca="1" si="159"/>
        <v>-11977373395400.857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-11977373395400.857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-49905722480.836906</v>
      </c>
      <c r="L4074" s="444">
        <f t="shared" ca="1" si="159"/>
        <v>-12027279117881.693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-12027279117881.693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-50113662991.173721</v>
      </c>
      <c r="L4075" s="444">
        <f t="shared" ca="1" si="159"/>
        <v>-12077392780872.867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-12077392780872.867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-50322469920.303612</v>
      </c>
      <c r="L4076" s="444">
        <f t="shared" ca="1" si="159"/>
        <v>-12127715250793.17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-12127715250793.17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-50532146878.304871</v>
      </c>
      <c r="L4077" s="444">
        <f t="shared" ca="1" si="159"/>
        <v>-12178247397671.475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-12178247397671.475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-50742697490.297813</v>
      </c>
      <c r="L4078" s="444">
        <f t="shared" ca="1" si="159"/>
        <v>-12228990095161.771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-12228990095161.771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-50954125396.507378</v>
      </c>
      <c r="L4079" s="444">
        <f t="shared" ca="1" si="159"/>
        <v>-12279944220558.279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-12279944220558.279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-51166434252.326164</v>
      </c>
      <c r="L4080" s="444">
        <f t="shared" ca="1" si="159"/>
        <v>-12331110654810.605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-12331110654810.605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-51379627728.377525</v>
      </c>
      <c r="L4081" s="444">
        <f t="shared" ca="1" si="159"/>
        <v>-12382490282538.982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-12382490282538.982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-51593709510.579094</v>
      </c>
      <c r="L4082" s="444">
        <f t="shared" ca="1" si="159"/>
        <v>-12434083992049.561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-12434083992049.561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-51808683300.206505</v>
      </c>
      <c r="L4083" s="444">
        <f t="shared" ca="1" si="159"/>
        <v>-12485892675349.768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-12485892675349.768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-52024552813.957367</v>
      </c>
      <c r="L4084" s="444">
        <f t="shared" ca="1" si="159"/>
        <v>-12537917228163.725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-12537917228163.725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-52241321784.015518</v>
      </c>
      <c r="L4085" s="444">
        <f t="shared" ca="1" si="159"/>
        <v>-12590158549947.74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-12590158549947.74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-52458993958.115585</v>
      </c>
      <c r="L4086" s="444">
        <f t="shared" ca="1" si="159"/>
        <v>-12642617543905.855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-12642617543905.855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-52677573099.607727</v>
      </c>
      <c r="L4087" s="444">
        <f t="shared" ca="1" si="159"/>
        <v>-12695295117005.463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-12695295117005.463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-52897062987.522758</v>
      </c>
      <c r="L4088" s="444">
        <f t="shared" ref="L4088:L4342" ca="1" si="164">I4088-J4088+K4088</f>
        <v>-12748192179992.986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-12748192179992.986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-53117467416.637444</v>
      </c>
      <c r="L4089" s="444">
        <f t="shared" ca="1" si="164"/>
        <v>-12801309647409.623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-12801309647409.623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-53338790197.540092</v>
      </c>
      <c r="L4090" s="444">
        <f t="shared" ca="1" si="164"/>
        <v>-12854648437607.164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-12854648437607.164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-53561035156.696518</v>
      </c>
      <c r="L4091" s="444">
        <f t="shared" ca="1" si="164"/>
        <v>-12908209472763.861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-12908209472763.861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-53784206136.51609</v>
      </c>
      <c r="L4092" s="444">
        <f t="shared" ca="1" si="164"/>
        <v>-12961993678900.377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-12961993678900.377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-54008306995.418236</v>
      </c>
      <c r="L4093" s="444">
        <f t="shared" ca="1" si="164"/>
        <v>-13016001985895.795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-13016001985895.795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-54233341607.899147</v>
      </c>
      <c r="L4094" s="444">
        <f t="shared" ca="1" si="164"/>
        <v>-13070235327503.693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-13070235327503.693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-54459313864.598724</v>
      </c>
      <c r="L4095" s="444">
        <f t="shared" ca="1" si="164"/>
        <v>-13124694641368.293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-13124694641368.293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-54686227672.367889</v>
      </c>
      <c r="L4096" s="444">
        <f t="shared" ca="1" si="164"/>
        <v>-13179380869040.66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-13179380869040.66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-54914086954.336082</v>
      </c>
      <c r="L4097" s="444">
        <f t="shared" ca="1" si="164"/>
        <v>-13234294955994.996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-13234294955994.996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-55142895649.979149</v>
      </c>
      <c r="L4098" s="444">
        <f t="shared" ca="1" si="164"/>
        <v>-13289437851644.975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-13289437851644.975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-55372657715.187393</v>
      </c>
      <c r="L4099" s="444">
        <f t="shared" ca="1" si="164"/>
        <v>-13344810509360.162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-13344810509360.162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-55603377122.334007</v>
      </c>
      <c r="L4100" s="444">
        <f t="shared" ca="1" si="164"/>
        <v>-13400413886482.496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-13400413886482.496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-55835057860.343735</v>
      </c>
      <c r="L4101" s="444">
        <f t="shared" ca="1" si="164"/>
        <v>-13456248944342.84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-13456248944342.84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-56067703934.761833</v>
      </c>
      <c r="L4102" s="444">
        <f t="shared" ca="1" si="164"/>
        <v>-13512316648277.602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-13512316648277.602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-56301319367.823341</v>
      </c>
      <c r="L4103" s="444">
        <f t="shared" ca="1" si="164"/>
        <v>-13568617967645.426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-13568617967645.426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-56535908198.522606</v>
      </c>
      <c r="L4104" s="444">
        <f t="shared" ca="1" si="164"/>
        <v>-13625153875843.949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-13625153875843.949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-56771474482.683121</v>
      </c>
      <c r="L4105" s="444">
        <f t="shared" ca="1" si="164"/>
        <v>-13681925350326.633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-13681925350326.633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-57008022293.027634</v>
      </c>
      <c r="L4106" s="444">
        <f t="shared" ca="1" si="164"/>
        <v>-13738933372619.66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-13738933372619.66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-57245555719.248581</v>
      </c>
      <c r="L4107" s="444">
        <f t="shared" ca="1" si="164"/>
        <v>-13796178928338.908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-13796178928338.908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-57484078868.078781</v>
      </c>
      <c r="L4108" s="444">
        <f t="shared" ca="1" si="164"/>
        <v>-13853663007206.986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-13853663007206.986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-57723595863.362442</v>
      </c>
      <c r="L4109" s="444">
        <f t="shared" ca="1" si="164"/>
        <v>-13911386603070.35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-13911386603070.35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-57964110846.126457</v>
      </c>
      <c r="L4110" s="444">
        <f t="shared" ca="1" si="164"/>
        <v>-13969350713916.477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-13969350713916.477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-58205627974.651985</v>
      </c>
      <c r="L4111" s="444">
        <f t="shared" ca="1" si="164"/>
        <v>-14027556341891.129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-14027556341891.129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-58448151424.546371</v>
      </c>
      <c r="L4112" s="444">
        <f t="shared" ca="1" si="164"/>
        <v>-14086004493315.676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-14086004493315.676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-58691685388.815308</v>
      </c>
      <c r="L4113" s="444">
        <f t="shared" ca="1" si="164"/>
        <v>-14144696178704.49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-14144696178704.49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-58936234077.935371</v>
      </c>
      <c r="L4114" s="444">
        <f t="shared" ca="1" si="164"/>
        <v>-14203632412782.426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-14203632412782.426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-59181801719.926773</v>
      </c>
      <c r="L4115" s="444">
        <f t="shared" ca="1" si="164"/>
        <v>-14262814214502.354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-14262814214502.354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-59428392560.426476</v>
      </c>
      <c r="L4116" s="444">
        <f t="shared" ca="1" si="164"/>
        <v>-14322242607062.779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-14322242607062.779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-59676010862.761581</v>
      </c>
      <c r="L4117" s="444">
        <f t="shared" ca="1" si="164"/>
        <v>-14381918617925.541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-14381918617925.541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-59924660908.023087</v>
      </c>
      <c r="L4118" s="444">
        <f t="shared" ca="1" si="164"/>
        <v>-14441843278833.564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-14441843278833.564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-60174346995.139862</v>
      </c>
      <c r="L4119" s="444">
        <f t="shared" ca="1" si="164"/>
        <v>-14502017625828.705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-14502017625828.705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-60425073440.952934</v>
      </c>
      <c r="L4120" s="444">
        <f t="shared" ca="1" si="164"/>
        <v>-14562442699269.658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-14562442699269.658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-60676844580.290245</v>
      </c>
      <c r="L4121" s="444">
        <f t="shared" ca="1" si="164"/>
        <v>-14623119543849.949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-14623119543849.949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-60929664766.041451</v>
      </c>
      <c r="L4122" s="444">
        <f t="shared" ca="1" si="164"/>
        <v>-14684049208615.99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-14684049208615.99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-61183538369.233284</v>
      </c>
      <c r="L4123" s="444">
        <f t="shared" ca="1" si="164"/>
        <v>-14745232746985.223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-14745232746985.223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-61438469779.105095</v>
      </c>
      <c r="L4124" s="444">
        <f t="shared" ca="1" si="164"/>
        <v>-14806671216764.328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-14806671216764.328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-61694463403.1847</v>
      </c>
      <c r="L4125" s="444">
        <f t="shared" ca="1" si="164"/>
        <v>-14868365680167.514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-14868365680167.514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-61951523667.364639</v>
      </c>
      <c r="L4126" s="444">
        <f t="shared" ca="1" si="164"/>
        <v>-14930317203834.879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-14930317203834.879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-62209655015.978653</v>
      </c>
      <c r="L4127" s="444">
        <f t="shared" ca="1" si="164"/>
        <v>-14992526858850.857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-14992526858850.857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-62468861911.878578</v>
      </c>
      <c r="L4128" s="444">
        <f t="shared" ca="1" si="164"/>
        <v>-15054995720762.736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-15054995720762.736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-62729148836.511406</v>
      </c>
      <c r="L4129" s="444">
        <f t="shared" ca="1" si="164"/>
        <v>-15117724869599.248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-15117724869599.248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-62990520289.996864</v>
      </c>
      <c r="L4130" s="444">
        <f t="shared" ca="1" si="164"/>
        <v>-15180715389889.244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-15180715389889.244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-63252980791.205185</v>
      </c>
      <c r="L4131" s="444">
        <f t="shared" ca="1" si="164"/>
        <v>-15243968370680.449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-15243968370680.449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-63516534877.835205</v>
      </c>
      <c r="L4132" s="444">
        <f t="shared" ca="1" si="164"/>
        <v>-15307484905558.285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-15307484905558.285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-63781187106.492851</v>
      </c>
      <c r="L4133" s="444">
        <f t="shared" ca="1" si="164"/>
        <v>-15371266092664.777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-15371266092664.777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-64046942052.769905</v>
      </c>
      <c r="L4134" s="444">
        <f t="shared" ca="1" si="164"/>
        <v>-15435313034717.547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-15435313034717.547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-64313804311.323112</v>
      </c>
      <c r="L4135" s="444">
        <f t="shared" ca="1" si="164"/>
        <v>-15499626839028.869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-15499626839028.869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-64581778495.953621</v>
      </c>
      <c r="L4136" s="444">
        <f t="shared" ca="1" si="164"/>
        <v>-15564208617524.822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-15564208617524.822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-64850869239.68676</v>
      </c>
      <c r="L4137" s="444">
        <f t="shared" ca="1" si="164"/>
        <v>-15629059486764.51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-15629059486764.51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-65121081194.852119</v>
      </c>
      <c r="L4138" s="444">
        <f t="shared" ca="1" si="164"/>
        <v>-15694180567959.361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-15694180567959.361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-65392419033.164009</v>
      </c>
      <c r="L4139" s="444">
        <f t="shared" ca="1" si="164"/>
        <v>-15759572986992.525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-15759572986992.525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-65664887445.802193</v>
      </c>
      <c r="L4140" s="444">
        <f t="shared" ca="1" si="164"/>
        <v>-15825237874438.328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-15825237874438.328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-65938491143.493027</v>
      </c>
      <c r="L4141" s="444">
        <f t="shared" ca="1" si="164"/>
        <v>-15891176365581.82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-15891176365581.82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-66213234856.590912</v>
      </c>
      <c r="L4142" s="444">
        <f t="shared" ca="1" si="164"/>
        <v>-15957389600438.412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-15957389600438.412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-66489123335.160057</v>
      </c>
      <c r="L4143" s="444">
        <f t="shared" ca="1" si="164"/>
        <v>-16023878723773.572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-16023878723773.572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-66766161349.056557</v>
      </c>
      <c r="L4144" s="444">
        <f t="shared" ca="1" si="164"/>
        <v>-16090644885122.629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-16090644885122.629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-67044353688.010963</v>
      </c>
      <c r="L4145" s="444">
        <f t="shared" ca="1" si="164"/>
        <v>-16157689238810.641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-16157689238810.641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-67323705161.710999</v>
      </c>
      <c r="L4146" s="444">
        <f t="shared" ca="1" si="164"/>
        <v>-16225012943972.352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-16225012943972.352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-67604220599.884796</v>
      </c>
      <c r="L4147" s="444">
        <f t="shared" ca="1" si="164"/>
        <v>-16292617164572.236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-16292617164572.236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-67885904852.384315</v>
      </c>
      <c r="L4148" s="444">
        <f t="shared" ca="1" si="164"/>
        <v>-16360503069424.621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-16360503069424.621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-68168762789.269264</v>
      </c>
      <c r="L4149" s="444">
        <f t="shared" ca="1" si="164"/>
        <v>-16428671832213.891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-16428671832213.891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-68452799300.89122</v>
      </c>
      <c r="L4150" s="444">
        <f t="shared" ca="1" si="164"/>
        <v>-16497124631514.781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-16497124631514.781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-68738019297.978256</v>
      </c>
      <c r="L4151" s="444">
        <f t="shared" ca="1" si="164"/>
        <v>-16565862650812.76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-16565862650812.76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-69024427711.719818</v>
      </c>
      <c r="L4152" s="444">
        <f t="shared" ca="1" si="164"/>
        <v>-16634887078524.48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-16634887078524.48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-69312029493.852005</v>
      </c>
      <c r="L4153" s="444">
        <f t="shared" ca="1" si="164"/>
        <v>-16704199108018.332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-16704199108018.332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-69600829616.743057</v>
      </c>
      <c r="L4154" s="444">
        <f t="shared" ca="1" si="164"/>
        <v>-16773799937635.074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-16773799937635.074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-69890833073.479477</v>
      </c>
      <c r="L4155" s="444">
        <f t="shared" ca="1" si="164"/>
        <v>-16843690770708.553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-16843690770708.553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-70182044877.952301</v>
      </c>
      <c r="L4156" s="444">
        <f t="shared" ca="1" si="164"/>
        <v>-16913872815586.506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-16913872815586.506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-70474470064.943771</v>
      </c>
      <c r="L4157" s="444">
        <f t="shared" ca="1" si="164"/>
        <v>-16984347285651.449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-16984347285651.449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-70768113690.214371</v>
      </c>
      <c r="L4158" s="444">
        <f t="shared" ca="1" si="164"/>
        <v>-17055115399341.664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-17055115399341.664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-71062980830.590271</v>
      </c>
      <c r="L4159" s="444">
        <f t="shared" ca="1" si="164"/>
        <v>-17126178380172.254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-17126178380172.254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-71359076584.051056</v>
      </c>
      <c r="L4160" s="444">
        <f t="shared" ca="1" si="164"/>
        <v>-17197537456756.305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-17197537456756.305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-71656406069.817932</v>
      </c>
      <c r="L4161" s="444">
        <f t="shared" ca="1" si="164"/>
        <v>-17269193862826.123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-17269193862826.123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-71954974428.442184</v>
      </c>
      <c r="L4162" s="444">
        <f t="shared" ca="1" si="164"/>
        <v>-17341148837254.564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-17341148837254.564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-72254786821.894012</v>
      </c>
      <c r="L4163" s="444">
        <f t="shared" ca="1" si="164"/>
        <v>-17413403624076.459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-17413403624076.459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-72555848433.651901</v>
      </c>
      <c r="L4164" s="444">
        <f t="shared" ca="1" si="164"/>
        <v>-17485959472510.111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-17485959472510.111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-72858164468.79213</v>
      </c>
      <c r="L4165" s="444">
        <f t="shared" ca="1" si="164"/>
        <v>-17558817636978.904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-17558817636978.904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-73161740154.078766</v>
      </c>
      <c r="L4166" s="444">
        <f t="shared" ca="1" si="164"/>
        <v>-17631979377132.984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-17631979377132.984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-73466580738.054108</v>
      </c>
      <c r="L4167" s="444">
        <f t="shared" ca="1" si="164"/>
        <v>-17705445957871.039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-17705445957871.039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-73772691491.129333</v>
      </c>
      <c r="L4168" s="444">
        <f t="shared" ca="1" si="164"/>
        <v>-17779218649362.168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-17779218649362.168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-74080077705.675705</v>
      </c>
      <c r="L4169" s="444">
        <f t="shared" ca="1" si="164"/>
        <v>-17853298727067.844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-17853298727067.844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-74388744696.116013</v>
      </c>
      <c r="L4170" s="444">
        <f t="shared" ca="1" si="164"/>
        <v>-17927687471763.961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-17927687471763.961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-74698697799.01651</v>
      </c>
      <c r="L4171" s="444">
        <f t="shared" ca="1" si="164"/>
        <v>-18002386169562.977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-18002386169562.977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-75009942373.179062</v>
      </c>
      <c r="L4172" s="444">
        <f t="shared" ca="1" si="164"/>
        <v>-18077396111936.156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-18077396111936.156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-75322483799.733978</v>
      </c>
      <c r="L4173" s="444">
        <f t="shared" ca="1" si="164"/>
        <v>-18152718595735.891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-18152718595735.891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-75636327482.23288</v>
      </c>
      <c r="L4174" s="444">
        <f t="shared" ca="1" si="164"/>
        <v>-18228354923218.125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-18228354923218.125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-75951478846.742188</v>
      </c>
      <c r="L4175" s="444">
        <f t="shared" ca="1" si="164"/>
        <v>-18304306402064.867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-18304306402064.867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-76267943341.936951</v>
      </c>
      <c r="L4176" s="444">
        <f t="shared" ca="1" si="164"/>
        <v>-18380574345406.805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-18380574345406.805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-76585726439.195023</v>
      </c>
      <c r="L4177" s="444">
        <f t="shared" ca="1" si="164"/>
        <v>-18457160071846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-18457160071846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-76904833632.691666</v>
      </c>
      <c r="L4178" s="444">
        <f t="shared" ca="1" si="164"/>
        <v>-18534064905478.691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-18534064905478.691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-77225270439.494553</v>
      </c>
      <c r="L4179" s="444">
        <f t="shared" ca="1" si="164"/>
        <v>-18611290175918.188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-18611290175918.188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-77547042399.659119</v>
      </c>
      <c r="L4180" s="444">
        <f t="shared" ca="1" si="164"/>
        <v>-18688837218317.848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-18688837218317.848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-77870155076.324371</v>
      </c>
      <c r="L4181" s="444">
        <f t="shared" ca="1" si="164"/>
        <v>-18766707373394.172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-18766707373394.172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-78194614055.809052</v>
      </c>
      <c r="L4182" s="444">
        <f t="shared" ca="1" si="164"/>
        <v>-18844901987449.98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-18844901987449.98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-78520424947.708252</v>
      </c>
      <c r="L4183" s="444">
        <f t="shared" ca="1" si="164"/>
        <v>-18923422412397.688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-18923422412397.688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-78847593384.990356</v>
      </c>
      <c r="L4184" s="444">
        <f t="shared" ca="1" si="164"/>
        <v>-19002270005782.68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-19002270005782.68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-79176125024.094498</v>
      </c>
      <c r="L4185" s="444">
        <f t="shared" ca="1" si="164"/>
        <v>-19081446130806.773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-19081446130806.773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-79506025545.028229</v>
      </c>
      <c r="L4186" s="444">
        <f t="shared" ca="1" si="164"/>
        <v>-19160952156351.801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-19160952156351.801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-79837300651.465836</v>
      </c>
      <c r="L4187" s="444">
        <f t="shared" ca="1" si="164"/>
        <v>-19240789457003.266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-19240789457003.266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-80169956070.846939</v>
      </c>
      <c r="L4188" s="444">
        <f t="shared" ca="1" si="164"/>
        <v>-19320959413074.113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-19320959413074.113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-80503997554.475464</v>
      </c>
      <c r="L4189" s="444">
        <f t="shared" ca="1" si="164"/>
        <v>-19401463410628.59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-19401463410628.59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-80839430877.619125</v>
      </c>
      <c r="L4190" s="444">
        <f t="shared" ca="1" si="164"/>
        <v>-19482302841506.207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-19482302841506.207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-81176261839.609192</v>
      </c>
      <c r="L4191" s="444">
        <f t="shared" ca="1" si="164"/>
        <v>-19563479103345.816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-19563479103345.816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-81514496263.940903</v>
      </c>
      <c r="L4192" s="444">
        <f t="shared" ca="1" si="164"/>
        <v>-19644993599609.758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-19644993599609.758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-81854139998.373993</v>
      </c>
      <c r="L4193" s="444">
        <f t="shared" ca="1" si="164"/>
        <v>-19726847739608.133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-19726847739608.133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-82195198915.03389</v>
      </c>
      <c r="L4194" s="444">
        <f t="shared" ca="1" si="164"/>
        <v>-19809042938523.168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-19809042938523.168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-82537678910.513199</v>
      </c>
      <c r="L4195" s="444">
        <f t="shared" ca="1" si="164"/>
        <v>-19891580617433.68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-19891580617433.68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-82881585905.973663</v>
      </c>
      <c r="L4196" s="444">
        <f t="shared" ca="1" si="164"/>
        <v>-19974462203339.652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-19974462203339.652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-83226925847.24855</v>
      </c>
      <c r="L4197" s="444">
        <f t="shared" ca="1" si="164"/>
        <v>-20057689129186.902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-20057689129186.902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-83573704704.945419</v>
      </c>
      <c r="L4198" s="444">
        <f t="shared" ca="1" si="164"/>
        <v>-20141262833891.848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-20141262833891.848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-83921928474.549362</v>
      </c>
      <c r="L4199" s="444">
        <f t="shared" ca="1" si="164"/>
        <v>-20225184762366.398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-20225184762366.398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-84271603176.526657</v>
      </c>
      <c r="L4200" s="444">
        <f t="shared" ca="1" si="164"/>
        <v>-20309456365542.926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-20309456365542.926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-84622734856.428864</v>
      </c>
      <c r="L4201" s="444">
        <f t="shared" ca="1" si="164"/>
        <v>-20394079100399.355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-20394079100399.355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-84975329584.997314</v>
      </c>
      <c r="L4202" s="444">
        <f t="shared" ca="1" si="164"/>
        <v>-20479054429984.352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-20479054429984.352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-85329393458.268127</v>
      </c>
      <c r="L4203" s="444">
        <f t="shared" ca="1" si="164"/>
        <v>-20564383823442.621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-20564383823442.621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-85684932597.677582</v>
      </c>
      <c r="L4204" s="444">
        <f t="shared" ca="1" si="164"/>
        <v>-20650068756040.297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-20650068756040.297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-86041953150.167908</v>
      </c>
      <c r="L4205" s="444">
        <f t="shared" ca="1" si="164"/>
        <v>-20736110709190.465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-20736110709190.465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-86400461288.29361</v>
      </c>
      <c r="L4206" s="444">
        <f t="shared" ca="1" si="164"/>
        <v>-20822511170478.758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-20822511170478.758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-86760463210.328156</v>
      </c>
      <c r="L4207" s="444">
        <f t="shared" ca="1" si="164"/>
        <v>-20909271633689.086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-20909271633689.086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-87121965140.371185</v>
      </c>
      <c r="L4208" s="444">
        <f t="shared" ca="1" si="164"/>
        <v>-20996393598829.457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-20996393598829.457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-87484973328.45607</v>
      </c>
      <c r="L4209" s="444">
        <f t="shared" ca="1" si="164"/>
        <v>-21083878572157.914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-21083878572157.914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-87849494050.657974</v>
      </c>
      <c r="L4210" s="444">
        <f t="shared" ca="1" si="164"/>
        <v>-21171728066208.57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-21171728066208.57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-88215533609.202377</v>
      </c>
      <c r="L4211" s="444">
        <f t="shared" ca="1" si="164"/>
        <v>-21259943599817.773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-21259943599817.773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-88583098332.574051</v>
      </c>
      <c r="L4212" s="444">
        <f t="shared" ca="1" si="164"/>
        <v>-21348526698150.348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-21348526698150.348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-88952194575.62645</v>
      </c>
      <c r="L4213" s="444">
        <f t="shared" ca="1" si="164"/>
        <v>-21437478892725.973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-21437478892725.973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-89322828719.691559</v>
      </c>
      <c r="L4214" s="444">
        <f t="shared" ca="1" si="164"/>
        <v>-21526801721445.664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-21526801721445.664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-89695007172.690262</v>
      </c>
      <c r="L4215" s="444">
        <f t="shared" ca="1" si="164"/>
        <v>-21616496728618.355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-21616496728618.355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-90068736369.243149</v>
      </c>
      <c r="L4216" s="444">
        <f t="shared" ca="1" si="164"/>
        <v>-21706565464987.598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-21706565464987.598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-90444022770.781662</v>
      </c>
      <c r="L4217" s="444">
        <f t="shared" ca="1" si="164"/>
        <v>-21797009487758.379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-21797009487758.379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-90820872865.659912</v>
      </c>
      <c r="L4218" s="444">
        <f t="shared" ca="1" si="164"/>
        <v>-21887830360624.039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-21887830360624.039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-91199293169.26683</v>
      </c>
      <c r="L4219" s="444">
        <f t="shared" ca="1" si="164"/>
        <v>-21979029653793.305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-21979029653793.305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-91579290224.138763</v>
      </c>
      <c r="L4220" s="444">
        <f t="shared" ca="1" si="164"/>
        <v>-22070608944017.445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-22070608944017.445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-91960870600.072693</v>
      </c>
      <c r="L4221" s="444">
        <f t="shared" ca="1" si="164"/>
        <v>-22162569814617.52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-22162569814617.52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-92344040894.23967</v>
      </c>
      <c r="L4222" s="444">
        <f t="shared" ca="1" si="164"/>
        <v>-22254913855511.758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-22254913855511.758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-92728807731.298996</v>
      </c>
      <c r="L4223" s="444">
        <f t="shared" ca="1" si="164"/>
        <v>-22347642663243.059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-22347642663243.059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-93115177763.512741</v>
      </c>
      <c r="L4224" s="444">
        <f t="shared" ca="1" si="164"/>
        <v>-22440757841006.57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-22440757841006.57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-93503157670.860703</v>
      </c>
      <c r="L4225" s="444">
        <f t="shared" ca="1" si="164"/>
        <v>-22534260998677.43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-22534260998677.43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-93892754161.15596</v>
      </c>
      <c r="L4226" s="444">
        <f t="shared" ca="1" si="164"/>
        <v>-22628153752838.586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-22628153752838.586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-94283973970.160767</v>
      </c>
      <c r="L4227" s="444">
        <f t="shared" ca="1" si="164"/>
        <v>-22722437726808.746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-22722437726808.746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-94676823861.70311</v>
      </c>
      <c r="L4228" s="444">
        <f t="shared" ca="1" si="164"/>
        <v>-22817114550670.449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-22817114550670.449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-95071310627.793533</v>
      </c>
      <c r="L4229" s="444">
        <f t="shared" ca="1" si="164"/>
        <v>-22912185861298.242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-22912185861298.242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-95467441088.742676</v>
      </c>
      <c r="L4230" s="444">
        <f t="shared" ca="1" si="164"/>
        <v>-23007653302386.984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-23007653302386.984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-95865222093.279099</v>
      </c>
      <c r="L4231" s="444">
        <f t="shared" ca="1" si="164"/>
        <v>-23103518524480.262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-23103518524480.262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-96264660518.667755</v>
      </c>
      <c r="L4232" s="444">
        <f t="shared" ca="1" si="164"/>
        <v>-23199783184998.93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-23199783184998.93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-96665763270.828873</v>
      </c>
      <c r="L4233" s="444">
        <f t="shared" ca="1" si="164"/>
        <v>-23296448948269.758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-23296448948269.758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-97068537284.457321</v>
      </c>
      <c r="L4234" s="444">
        <f t="shared" ca="1" si="164"/>
        <v>-23393517485554.215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-23393517485554.215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-97472989523.142563</v>
      </c>
      <c r="L4235" s="444">
        <f t="shared" ca="1" si="164"/>
        <v>-23490990475077.355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-23490990475077.355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-97879126979.488983</v>
      </c>
      <c r="L4236" s="444">
        <f t="shared" ca="1" si="164"/>
        <v>-23588869602056.844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-23588869602056.844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-98286956675.236847</v>
      </c>
      <c r="L4237" s="444">
        <f t="shared" ca="1" si="164"/>
        <v>-23687156558732.082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-23687156558732.082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-98696485661.383667</v>
      </c>
      <c r="L4238" s="444">
        <f t="shared" ca="1" si="164"/>
        <v>-23785853044393.465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-23785853044393.465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-99107721018.306107</v>
      </c>
      <c r="L4239" s="444">
        <f t="shared" ca="1" si="164"/>
        <v>-23884960765411.77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-23884960765411.77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-99520669855.88237</v>
      </c>
      <c r="L4240" s="444">
        <f t="shared" ca="1" si="164"/>
        <v>-23984481435267.652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-23984481435267.652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-99935339313.615219</v>
      </c>
      <c r="L4241" s="444">
        <f t="shared" ca="1" si="164"/>
        <v>-24084416774581.266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-24084416774581.266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-100351736560.75528</v>
      </c>
      <c r="L4242" s="444">
        <f t="shared" ca="1" si="164"/>
        <v>-24184768511142.02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-24184768511142.02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-100769868796.42508</v>
      </c>
      <c r="L4243" s="444">
        <f t="shared" ca="1" si="164"/>
        <v>-24285538379938.445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-24285538379938.445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-101189743249.74352</v>
      </c>
      <c r="L4244" s="444">
        <f t="shared" ca="1" si="164"/>
        <v>-24386728123188.188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-24386728123188.188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-101611367179.95078</v>
      </c>
      <c r="L4245" s="444">
        <f t="shared" ca="1" si="164"/>
        <v>-24488339490368.137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-24488339490368.137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-102034747876.53391</v>
      </c>
      <c r="L4246" s="444">
        <f t="shared" ca="1" si="164"/>
        <v>-24590374238244.672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-24590374238244.672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-102459892659.3528</v>
      </c>
      <c r="L4247" s="444">
        <f t="shared" ca="1" si="164"/>
        <v>-24692834130904.023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-24692834130904.023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-102886808878.76677</v>
      </c>
      <c r="L4248" s="444">
        <f t="shared" ca="1" si="164"/>
        <v>-24795720939782.789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-24795720939782.789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-103315503915.76163</v>
      </c>
      <c r="L4249" s="444">
        <f t="shared" ca="1" si="164"/>
        <v>-24899036443698.551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-24899036443698.551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-103745985182.0773</v>
      </c>
      <c r="L4250" s="444">
        <f t="shared" ca="1" si="164"/>
        <v>-25002782428880.629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-25002782428880.629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-104178260120.33595</v>
      </c>
      <c r="L4251" s="444">
        <f t="shared" ca="1" si="164"/>
        <v>-25106960689000.965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-25106960689000.965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-104612336204.17068</v>
      </c>
      <c r="L4252" s="444">
        <f t="shared" ca="1" si="164"/>
        <v>-25211573025205.137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-25211573025205.137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-105048220938.35474</v>
      </c>
      <c r="L4253" s="444">
        <f t="shared" ca="1" si="164"/>
        <v>-25316621246143.492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-25316621246143.492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-105485921858.93121</v>
      </c>
      <c r="L4254" s="444">
        <f t="shared" ca="1" si="164"/>
        <v>-25422107168002.422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-25422107168002.422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-105925446533.34343</v>
      </c>
      <c r="L4255" s="444">
        <f t="shared" ca="1" si="164"/>
        <v>-25528032614535.766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-25528032614535.766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-106366802560.56569</v>
      </c>
      <c r="L4256" s="444">
        <f t="shared" ca="1" si="164"/>
        <v>-25634399417096.332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-25634399417096.332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-106809997571.23471</v>
      </c>
      <c r="L4257" s="444">
        <f t="shared" ca="1" si="164"/>
        <v>-25741209414667.566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-25741209414667.566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-107255039227.78152</v>
      </c>
      <c r="L4258" s="444">
        <f t="shared" ca="1" si="164"/>
        <v>-25848464453895.348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-25848464453895.348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-107701935224.56395</v>
      </c>
      <c r="L4259" s="444">
        <f t="shared" ca="1" si="164"/>
        <v>-25956166389119.91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-25956166389119.91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-108150693287.99962</v>
      </c>
      <c r="L4260" s="444">
        <f t="shared" ca="1" si="164"/>
        <v>-26064317082407.91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-26064317082407.91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-108601321176.69963</v>
      </c>
      <c r="L4261" s="444">
        <f t="shared" ca="1" si="164"/>
        <v>-26172918403584.609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-26172918403584.609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-109053826681.60254</v>
      </c>
      <c r="L4262" s="444">
        <f t="shared" ca="1" si="164"/>
        <v>-26281972230266.211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-26281972230266.211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-109508217626.10921</v>
      </c>
      <c r="L4263" s="444">
        <f t="shared" ca="1" si="164"/>
        <v>-26391480447892.32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-26391480447892.32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-109964501866.218</v>
      </c>
      <c r="L4264" s="444">
        <f t="shared" ca="1" si="164"/>
        <v>-26501444949758.539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-26501444949758.539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-110422687290.66058</v>
      </c>
      <c r="L4265" s="444">
        <f t="shared" ca="1" si="164"/>
        <v>-26611867637049.199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-26611867637049.199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-110882781821.03833</v>
      </c>
      <c r="L4266" s="444">
        <f t="shared" ca="1" si="164"/>
        <v>-26722750418870.238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-26722750418870.238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-111344793411.95932</v>
      </c>
      <c r="L4267" s="444">
        <f t="shared" ca="1" si="164"/>
        <v>-26834095212282.199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-26834095212282.199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-111808730051.17583</v>
      </c>
      <c r="L4268" s="444">
        <f t="shared" ca="1" si="164"/>
        <v>-26945903942333.375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-26945903942333.375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-112274599759.7224</v>
      </c>
      <c r="L4269" s="444">
        <f t="shared" ca="1" si="164"/>
        <v>-27058178542093.098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-27058178542093.098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-112742410592.05457</v>
      </c>
      <c r="L4270" s="444">
        <f t="shared" ca="1" si="164"/>
        <v>-27170920952685.152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-27170920952685.152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-113212170636.18813</v>
      </c>
      <c r="L4271" s="444">
        <f t="shared" ca="1" si="164"/>
        <v>-27284133123321.34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-27284133123321.34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-113683888013.83891</v>
      </c>
      <c r="L4272" s="444">
        <f t="shared" ca="1" si="164"/>
        <v>-27397817011335.18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-27397817011335.18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-114157570880.56325</v>
      </c>
      <c r="L4273" s="444">
        <f t="shared" ca="1" si="164"/>
        <v>-27511974582215.742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-27511974582215.742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-114633227425.89893</v>
      </c>
      <c r="L4274" s="444">
        <f t="shared" ca="1" si="164"/>
        <v>-27626607809641.641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-27626607809641.641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-115110865873.50682</v>
      </c>
      <c r="L4275" s="444">
        <f t="shared" ca="1" si="164"/>
        <v>-27741718675515.148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-27741718675515.148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-115590494481.31311</v>
      </c>
      <c r="L4276" s="444">
        <f t="shared" ca="1" si="164"/>
        <v>-27857309169996.461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-27857309169996.461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-116072121541.65192</v>
      </c>
      <c r="L4277" s="444">
        <f t="shared" ca="1" si="164"/>
        <v>-27973381291538.113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-27973381291538.113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-116555755381.40881</v>
      </c>
      <c r="L4278" s="444">
        <f t="shared" ca="1" si="164"/>
        <v>-28089937046919.523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-28089937046919.523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-117041404362.16466</v>
      </c>
      <c r="L4279" s="444">
        <f t="shared" ca="1" si="164"/>
        <v>-28206978451281.688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-28206978451281.688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-117529076880.34036</v>
      </c>
      <c r="L4280" s="444">
        <f t="shared" ca="1" si="164"/>
        <v>-28324507528162.027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-28324507528162.027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-118018781367.34178</v>
      </c>
      <c r="L4281" s="444">
        <f t="shared" ca="1" si="164"/>
        <v>-28442526309529.367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-28442526309529.367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-118510526289.70567</v>
      </c>
      <c r="L4282" s="444">
        <f t="shared" ca="1" si="164"/>
        <v>-28561036835819.074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-28561036835819.074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-119004320149.24614</v>
      </c>
      <c r="L4283" s="444">
        <f t="shared" ca="1" si="164"/>
        <v>-28680041155968.32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-28680041155968.32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-119500171483.20134</v>
      </c>
      <c r="L4284" s="444">
        <f t="shared" ca="1" si="164"/>
        <v>-28799541327451.523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-28799541327451.523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-119998088864.38133</v>
      </c>
      <c r="L4285" s="444">
        <f t="shared" ca="1" si="164"/>
        <v>-28919539416315.906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-28919539416315.906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-120498080901.31627</v>
      </c>
      <c r="L4286" s="444">
        <f t="shared" ca="1" si="164"/>
        <v>-29040037497217.223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-29040037497217.223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-121000156238.40509</v>
      </c>
      <c r="L4287" s="444">
        <f t="shared" ca="1" si="164"/>
        <v>-29161037653455.629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-29161037653455.629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-121504323556.06511</v>
      </c>
      <c r="L4288" s="444">
        <f t="shared" ca="1" si="164"/>
        <v>-29282541977011.695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-29282541977011.695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-122010591570.88206</v>
      </c>
      <c r="L4289" s="444">
        <f t="shared" ca="1" si="164"/>
        <v>-29404552568582.578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-29404552568582.578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-122518969035.76074</v>
      </c>
      <c r="L4290" s="444">
        <f t="shared" ca="1" si="164"/>
        <v>-29527071537618.34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-29527071537618.34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-123029464740.07642</v>
      </c>
      <c r="L4291" s="444">
        <f t="shared" ca="1" si="164"/>
        <v>-29650101002358.418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-29650101002358.418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-123542087509.82674</v>
      </c>
      <c r="L4292" s="444">
        <f t="shared" ca="1" si="164"/>
        <v>-29773643089868.246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-29773643089868.246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-124056846207.78436</v>
      </c>
      <c r="L4293" s="444">
        <f t="shared" ca="1" si="164"/>
        <v>-29897699936076.031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-29897699936076.031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-124573749733.65013</v>
      </c>
      <c r="L4294" s="444">
        <f t="shared" ca="1" si="164"/>
        <v>-30022273685809.68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-30022273685809.68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-125092807024.207</v>
      </c>
      <c r="L4295" s="444">
        <f t="shared" ca="1" si="164"/>
        <v>-30147366492833.887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-30147366492833.887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-125614027053.47455</v>
      </c>
      <c r="L4296" s="444">
        <f t="shared" ca="1" si="164"/>
        <v>-30272980519887.359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-30272980519887.359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-126137418832.86398</v>
      </c>
      <c r="L4297" s="444">
        <f t="shared" ca="1" si="164"/>
        <v>-30399117938720.223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-30399117938720.223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-126662991411.33426</v>
      </c>
      <c r="L4298" s="444">
        <f t="shared" ca="1" si="164"/>
        <v>-30525780930131.559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-30525780930131.559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-127190753875.54816</v>
      </c>
      <c r="L4299" s="444">
        <f t="shared" ca="1" si="164"/>
        <v>-30652971684007.105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-30652971684007.105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-127720715350.0296</v>
      </c>
      <c r="L4300" s="444">
        <f t="shared" ca="1" si="164"/>
        <v>-30780692399357.137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-30780692399357.137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-128252884997.32138</v>
      </c>
      <c r="L4301" s="444">
        <f t="shared" ca="1" si="164"/>
        <v>-30908945284354.457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-30908945284354.457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-128787272018.14357</v>
      </c>
      <c r="L4302" s="444">
        <f t="shared" ca="1" si="164"/>
        <v>-31037732556372.602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-31037732556372.602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-129323885651.55251</v>
      </c>
      <c r="L4303" s="444">
        <f t="shared" ca="1" si="164"/>
        <v>-31167056442024.152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-31167056442024.152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-129862735175.10063</v>
      </c>
      <c r="L4304" s="444">
        <f t="shared" ca="1" si="164"/>
        <v>-31296919177199.254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-31296919177199.254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-130403829904.9969</v>
      </c>
      <c r="L4305" s="444">
        <f t="shared" ca="1" si="164"/>
        <v>-31427323007104.25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-31427323007104.25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-130947179196.2677</v>
      </c>
      <c r="L4306" s="444">
        <f t="shared" ca="1" si="164"/>
        <v>-31558270186300.52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-31558270186300.52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-131492792442.91882</v>
      </c>
      <c r="L4307" s="444">
        <f t="shared" ca="1" si="164"/>
        <v>-31689762978743.438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-31689762978743.438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-132040679078.09766</v>
      </c>
      <c r="L4308" s="444">
        <f t="shared" ca="1" si="164"/>
        <v>-31821803657821.535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-31821803657821.535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-132590848574.25639</v>
      </c>
      <c r="L4309" s="444">
        <f t="shared" ca="1" si="164"/>
        <v>-31954394506395.793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-31954394506395.793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-133143310443.3158</v>
      </c>
      <c r="L4310" s="444">
        <f t="shared" ca="1" si="164"/>
        <v>-32087537816839.109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-32087537816839.109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-133698074236.82961</v>
      </c>
      <c r="L4311" s="444">
        <f t="shared" ca="1" si="164"/>
        <v>-32221235891075.938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-32221235891075.938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-134255149546.14975</v>
      </c>
      <c r="L4312" s="444">
        <f t="shared" ca="1" si="164"/>
        <v>-32355491040622.086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-32355491040622.086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-134814546002.59203</v>
      </c>
      <c r="L4313" s="444">
        <f t="shared" ca="1" si="164"/>
        <v>-32490305586624.68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-32490305586624.68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-135376273277.60283</v>
      </c>
      <c r="L4314" s="444">
        <f t="shared" ca="1" si="164"/>
        <v>-32625681859902.281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-32625681859902.281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-135940341082.92616</v>
      </c>
      <c r="L4315" s="444">
        <f t="shared" ca="1" si="164"/>
        <v>-32761622200985.207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-32761622200985.207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-136506759170.77168</v>
      </c>
      <c r="L4316" s="444">
        <f t="shared" ca="1" si="164"/>
        <v>-32898128960155.98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-32898128960155.98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-137075537333.98326</v>
      </c>
      <c r="L4317" s="444">
        <f t="shared" ca="1" si="164"/>
        <v>-33035204497489.965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-33035204497489.965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-137646685406.20816</v>
      </c>
      <c r="L4318" s="444">
        <f t="shared" ca="1" si="164"/>
        <v>-33172851182896.172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-33172851182896.172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-138220213262.06735</v>
      </c>
      <c r="L4319" s="444">
        <f t="shared" ca="1" si="164"/>
        <v>-33311071396158.238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-33311071396158.238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-138796130817.32599</v>
      </c>
      <c r="L4320" s="444">
        <f t="shared" ca="1" si="164"/>
        <v>-33449867526975.563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-33449867526975.563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-139374448029.06485</v>
      </c>
      <c r="L4321" s="444">
        <f t="shared" ca="1" si="164"/>
        <v>-33589241975004.629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-33589241975004.629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-139955174895.85263</v>
      </c>
      <c r="L4322" s="444">
        <f t="shared" ca="1" si="164"/>
        <v>-33729197149900.48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-33729197149900.48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-140538321457.91867</v>
      </c>
      <c r="L4323" s="444">
        <f t="shared" ca="1" si="164"/>
        <v>-33869735471358.398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-33869735471358.398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-141123897797.32663</v>
      </c>
      <c r="L4324" s="444">
        <f t="shared" ca="1" si="164"/>
        <v>-34010859369155.727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-34010859369155.727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-141711914038.14886</v>
      </c>
      <c r="L4325" s="444">
        <f t="shared" ca="1" si="164"/>
        <v>-34152571283193.875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-34152571283193.875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-142302380346.64117</v>
      </c>
      <c r="L4326" s="444">
        <f t="shared" ca="1" si="164"/>
        <v>-34294873663540.516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-34294873663540.516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-142895306931.41882</v>
      </c>
      <c r="L4327" s="444">
        <f t="shared" ca="1" si="164"/>
        <v>-34437768970471.934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-34437768970471.934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-143490704043.63306</v>
      </c>
      <c r="L4328" s="444">
        <f t="shared" ca="1" si="164"/>
        <v>-34581259674515.566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-34581259674515.566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-144088581977.14819</v>
      </c>
      <c r="L4329" s="444">
        <f t="shared" ca="1" si="164"/>
        <v>-34725348256492.715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-34725348256492.715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-144688951068.71964</v>
      </c>
      <c r="L4330" s="444">
        <f t="shared" ca="1" si="164"/>
        <v>-34870037207561.434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-34870037207561.434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-145291821698.17264</v>
      </c>
      <c r="L4331" s="444">
        <f t="shared" ca="1" si="164"/>
        <v>-35015329029259.605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-35015329029259.605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-145897204288.5817</v>
      </c>
      <c r="L4332" s="444">
        <f t="shared" ca="1" si="164"/>
        <v>-35161226233548.188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-35161226233548.188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-146505109306.45078</v>
      </c>
      <c r="L4333" s="444">
        <f t="shared" ca="1" si="164"/>
        <v>-35307731342854.641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-35307731342854.641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-147115547261.89435</v>
      </c>
      <c r="L4334" s="444">
        <f t="shared" ca="1" si="164"/>
        <v>-35454846890116.531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-35454846890116.531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-147728528708.81888</v>
      </c>
      <c r="L4335" s="444">
        <f t="shared" ca="1" si="164"/>
        <v>-35602575418825.352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-35602575418825.352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-148344064245.10562</v>
      </c>
      <c r="L4336" s="444">
        <f t="shared" ca="1" si="164"/>
        <v>-35750919483070.461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-35750919483070.461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-148962164512.79358</v>
      </c>
      <c r="L4337" s="444">
        <f t="shared" ca="1" si="164"/>
        <v>-35899881647583.258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-35899881647583.258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-149582840198.26358</v>
      </c>
      <c r="L4338" s="444">
        <f t="shared" ca="1" si="164"/>
        <v>-36049464487781.523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-36049464487781.523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-150206102032.423</v>
      </c>
      <c r="L4339" s="444">
        <f t="shared" ca="1" si="164"/>
        <v>-36199670589813.945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-36199670589813.945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-150831960790.89145</v>
      </c>
      <c r="L4340" s="444">
        <f t="shared" ca="1" si="164"/>
        <v>-36350502550604.836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-36350502550604.836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-151460427294.18683</v>
      </c>
      <c r="L4341" s="444">
        <f t="shared" ca="1" si="164"/>
        <v>-36501962977899.023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-36501962977899.023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-152091512407.9126</v>
      </c>
      <c r="L4342" s="444">
        <f t="shared" ca="1" si="164"/>
        <v>-36654054490306.938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-36654054490306.938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-152725227042.94556</v>
      </c>
      <c r="L4343" s="444">
        <f t="shared" ref="L4343:L4597" ca="1" si="169">I4343-J4343+K4343</f>
        <v>-36806779717349.883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-36806779717349.883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-153361582155.62451</v>
      </c>
      <c r="L4344" s="444">
        <f t="shared" ca="1" si="169"/>
        <v>-36960141299505.508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-36960141299505.508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-154000588747.93961</v>
      </c>
      <c r="L4345" s="444">
        <f t="shared" ca="1" si="169"/>
        <v>-37114141888253.445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-37114141888253.445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-154642257867.72269</v>
      </c>
      <c r="L4346" s="444">
        <f t="shared" ca="1" si="169"/>
        <v>-37268784146121.172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-37268784146121.172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-155286600608.83823</v>
      </c>
      <c r="L4347" s="444">
        <f t="shared" ca="1" si="169"/>
        <v>-37424070746730.008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-37424070746730.008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-155933628111.37503</v>
      </c>
      <c r="L4348" s="444">
        <f t="shared" ca="1" si="169"/>
        <v>-37580004374841.383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-37580004374841.383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-156583351561.83908</v>
      </c>
      <c r="L4349" s="444">
        <f t="shared" ca="1" si="169"/>
        <v>-37736587726403.219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-37736587726403.219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-157235782193.34674</v>
      </c>
      <c r="L4350" s="444">
        <f t="shared" ca="1" si="169"/>
        <v>-37893823508596.563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-37893823508596.563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-157890931285.819</v>
      </c>
      <c r="L4351" s="444">
        <f t="shared" ca="1" si="169"/>
        <v>-38051714439882.383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-38051714439882.383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-158548810166.17661</v>
      </c>
      <c r="L4352" s="444">
        <f t="shared" ca="1" si="169"/>
        <v>-38210263250048.563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-38210263250048.563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-159209430208.53568</v>
      </c>
      <c r="L4353" s="444">
        <f t="shared" ca="1" si="169"/>
        <v>-38369472680257.102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-38369472680257.102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-159872802834.4046</v>
      </c>
      <c r="L4354" s="444">
        <f t="shared" ca="1" si="169"/>
        <v>-38529345483091.508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-38529345483091.508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-160538939512.88129</v>
      </c>
      <c r="L4355" s="444">
        <f t="shared" ca="1" si="169"/>
        <v>-38689884422604.391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-38689884422604.391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-161207851760.85162</v>
      </c>
      <c r="L4356" s="444">
        <f t="shared" ca="1" si="169"/>
        <v>-38851092274365.242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-38851092274365.242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-161879551143.18851</v>
      </c>
      <c r="L4357" s="444">
        <f t="shared" ca="1" si="169"/>
        <v>-39012971825508.43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-39012971825508.43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-162554049272.95178</v>
      </c>
      <c r="L4358" s="444">
        <f t="shared" ca="1" si="169"/>
        <v>-39175525874781.383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-39175525874781.383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-163231357811.58908</v>
      </c>
      <c r="L4359" s="444">
        <f t="shared" ca="1" si="169"/>
        <v>-39338757232592.969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-39338757232592.969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-163911488469.13736</v>
      </c>
      <c r="L4360" s="444">
        <f t="shared" ca="1" si="169"/>
        <v>-39502668721062.109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-39502668721062.109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-164594453004.42545</v>
      </c>
      <c r="L4361" s="444">
        <f t="shared" ca="1" si="169"/>
        <v>-39667263174066.531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-39667263174066.531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-165280263225.27722</v>
      </c>
      <c r="L4362" s="444">
        <f t="shared" ca="1" si="169"/>
        <v>-39832543437291.805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-39832543437291.805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-165968930988.71585</v>
      </c>
      <c r="L4363" s="444">
        <f t="shared" ca="1" si="169"/>
        <v>-39998512368280.523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-39998512368280.523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-166660468201.16885</v>
      </c>
      <c r="L4364" s="444">
        <f t="shared" ca="1" si="169"/>
        <v>-40165172836481.695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-40165172836481.695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-167354886818.67374</v>
      </c>
      <c r="L4365" s="444">
        <f t="shared" ca="1" si="169"/>
        <v>-40332527723300.367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-40332527723300.367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-168052198847.08487</v>
      </c>
      <c r="L4366" s="444">
        <f t="shared" ca="1" si="169"/>
        <v>-40500579922147.453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-40500579922147.453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-168752416342.28107</v>
      </c>
      <c r="L4367" s="444">
        <f t="shared" ca="1" si="169"/>
        <v>-40669332338489.734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-40669332338489.734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-169455551410.3739</v>
      </c>
      <c r="L4368" s="444">
        <f t="shared" ca="1" si="169"/>
        <v>-40838787889900.109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-40838787889900.109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-170161616207.91711</v>
      </c>
      <c r="L4369" s="444">
        <f t="shared" ca="1" si="169"/>
        <v>-41008949506108.023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-41008949506108.023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-170870622942.11676</v>
      </c>
      <c r="L4370" s="444">
        <f t="shared" ca="1" si="169"/>
        <v>-41179820129050.141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-41179820129050.141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-171582583871.04224</v>
      </c>
      <c r="L4371" s="444">
        <f t="shared" ca="1" si="169"/>
        <v>-41351402712921.18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-41351402712921.18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-172297511303.83826</v>
      </c>
      <c r="L4372" s="444">
        <f t="shared" ca="1" si="169"/>
        <v>-41523700224225.016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-41523700224225.016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-173015417600.93756</v>
      </c>
      <c r="L4373" s="444">
        <f t="shared" ca="1" si="169"/>
        <v>-41696715641825.953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-41696715641825.953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-173736315174.27481</v>
      </c>
      <c r="L4374" s="444">
        <f t="shared" ca="1" si="169"/>
        <v>-41870451957000.227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-41870451957000.227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-174460216487.50095</v>
      </c>
      <c r="L4375" s="444">
        <f t="shared" ca="1" si="169"/>
        <v>-42044912173487.727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-42044912173487.727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-175187134056.19885</v>
      </c>
      <c r="L4376" s="444">
        <f t="shared" ca="1" si="169"/>
        <v>-42220099307543.922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-42220099307543.922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-175917080448.09967</v>
      </c>
      <c r="L4377" s="444">
        <f t="shared" ca="1" si="169"/>
        <v>-42396016387992.023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-42396016387992.023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-176650068283.30011</v>
      </c>
      <c r="L4378" s="444">
        <f t="shared" ca="1" si="169"/>
        <v>-42572666456275.32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-42572666456275.32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-177386110234.4805</v>
      </c>
      <c r="L4379" s="444">
        <f t="shared" ca="1" si="169"/>
        <v>-42750052566509.805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-42750052566509.805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-178125219027.12418</v>
      </c>
      <c r="L4380" s="444">
        <f t="shared" ca="1" si="169"/>
        <v>-42928177785536.93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-42928177785536.93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-178867407439.73721</v>
      </c>
      <c r="L4381" s="444">
        <f t="shared" ca="1" si="169"/>
        <v>-43107045192976.664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-43107045192976.664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-179612688304.06943</v>
      </c>
      <c r="L4382" s="444">
        <f t="shared" ca="1" si="169"/>
        <v>-43286657881280.734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-43286657881280.734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-180361074505.3364</v>
      </c>
      <c r="L4383" s="444">
        <f t="shared" ca="1" si="169"/>
        <v>-43467018955786.07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-43467018955786.07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-181112578982.44196</v>
      </c>
      <c r="L4384" s="444">
        <f t="shared" ca="1" si="169"/>
        <v>-43648131534768.516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-43648131534768.516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-181867214728.20215</v>
      </c>
      <c r="L4385" s="444">
        <f t="shared" ca="1" si="169"/>
        <v>-43829998749496.719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-43829998749496.719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-182624994789.56967</v>
      </c>
      <c r="L4386" s="444">
        <f t="shared" ca="1" si="169"/>
        <v>-44012623744286.289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-44012623744286.289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-183385932267.85953</v>
      </c>
      <c r="L4387" s="444">
        <f t="shared" ca="1" si="169"/>
        <v>-44196009676554.148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-44196009676554.148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-184150040318.97562</v>
      </c>
      <c r="L4388" s="444">
        <f t="shared" ca="1" si="169"/>
        <v>-44380159716873.125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-44380159716873.125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-184917332153.63803</v>
      </c>
      <c r="L4389" s="444">
        <f t="shared" ca="1" si="169"/>
        <v>-44565077049026.766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-44565077049026.766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-185687821037.61151</v>
      </c>
      <c r="L4390" s="444">
        <f t="shared" ca="1" si="169"/>
        <v>-44750764870064.375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-44750764870064.375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-186461520291.93491</v>
      </c>
      <c r="L4391" s="444">
        <f t="shared" ca="1" si="169"/>
        <v>-44937226390356.313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-44937226390356.313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-187238443293.15131</v>
      </c>
      <c r="L4392" s="444">
        <f t="shared" ca="1" si="169"/>
        <v>-45124464833649.461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-45124464833649.461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-188018603473.53943</v>
      </c>
      <c r="L4393" s="444">
        <f t="shared" ca="1" si="169"/>
        <v>-45312483437123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-45312483437123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-188802014321.34583</v>
      </c>
      <c r="L4394" s="444">
        <f t="shared" ca="1" si="169"/>
        <v>-45501285451444.344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-45501285451444.344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-189588689381.0181</v>
      </c>
      <c r="L4395" s="444">
        <f t="shared" ca="1" si="169"/>
        <v>-45690874140825.359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-45690874140825.359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-190378642253.439</v>
      </c>
      <c r="L4396" s="444">
        <f t="shared" ca="1" si="169"/>
        <v>-45881252783078.797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-45881252783078.797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-191171886596.16165</v>
      </c>
      <c r="L4397" s="444">
        <f t="shared" ca="1" si="169"/>
        <v>-46072424669674.961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-46072424669674.961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-191968436123.64566</v>
      </c>
      <c r="L4398" s="444">
        <f t="shared" ca="1" si="169"/>
        <v>-46264393105798.609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-46264393105798.609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-192768304607.4942</v>
      </c>
      <c r="L4399" s="444">
        <f t="shared" ca="1" si="169"/>
        <v>-46457161410406.102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-46457161410406.102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-193571505876.69208</v>
      </c>
      <c r="L4400" s="444">
        <f t="shared" ca="1" si="169"/>
        <v>-46650732916282.797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-46650732916282.797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-194378053817.84497</v>
      </c>
      <c r="L4401" s="444">
        <f t="shared" ca="1" si="169"/>
        <v>-46845110970100.641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-46845110970100.641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-195187962375.41934</v>
      </c>
      <c r="L4402" s="444">
        <f t="shared" ca="1" si="169"/>
        <v>-47040298932476.063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-47040298932476.063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-196001245551.98358</v>
      </c>
      <c r="L4403" s="444">
        <f t="shared" ca="1" si="169"/>
        <v>-47236300178028.047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-47236300178028.047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-196817917408.4502</v>
      </c>
      <c r="L4404" s="444">
        <f t="shared" ca="1" si="169"/>
        <v>-47433118095436.5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-47433118095436.5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-197637992064.31876</v>
      </c>
      <c r="L4405" s="444">
        <f t="shared" ca="1" si="169"/>
        <v>-47630756087500.82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-47630756087500.82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-198461483697.92007</v>
      </c>
      <c r="L4406" s="444">
        <f t="shared" ca="1" si="169"/>
        <v>-47829217571198.742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-47829217571198.742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-199288406546.66144</v>
      </c>
      <c r="L4407" s="444">
        <f t="shared" ca="1" si="169"/>
        <v>-48028505977745.406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-48028505977745.406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-200118774907.27252</v>
      </c>
      <c r="L4408" s="444">
        <f t="shared" ca="1" si="169"/>
        <v>-48228624752652.68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-48228624752652.68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-200952603136.05283</v>
      </c>
      <c r="L4409" s="444">
        <f t="shared" ca="1" si="169"/>
        <v>-48429577355788.734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-48429577355788.734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-201789905649.11972</v>
      </c>
      <c r="L4410" s="444">
        <f t="shared" ca="1" si="169"/>
        <v>-48631367261437.852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-48631367261437.852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-202630696922.65771</v>
      </c>
      <c r="L4411" s="444">
        <f t="shared" ca="1" si="169"/>
        <v>-48833997958360.508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-48833997958360.508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-203474991493.16879</v>
      </c>
      <c r="L4412" s="444">
        <f t="shared" ca="1" si="169"/>
        <v>-49037472949853.68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-49037472949853.68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-204322803957.72366</v>
      </c>
      <c r="L4413" s="444">
        <f t="shared" ca="1" si="169"/>
        <v>-49241795753811.406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-49241795753811.406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-205174148974.2142</v>
      </c>
      <c r="L4414" s="444">
        <f t="shared" ca="1" si="169"/>
        <v>-49446969902785.617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-49446969902785.617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-206029041261.60675</v>
      </c>
      <c r="L4415" s="444">
        <f t="shared" ca="1" si="169"/>
        <v>-49652998944047.227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-49652998944047.227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-206887495600.19678</v>
      </c>
      <c r="L4416" s="444">
        <f t="shared" ca="1" si="169"/>
        <v>-49859886439647.422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-49859886439647.422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-207749526831.86426</v>
      </c>
      <c r="L4417" s="444">
        <f t="shared" ca="1" si="169"/>
        <v>-50067635966479.289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-50067635966479.289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-208615149860.33038</v>
      </c>
      <c r="L4418" s="444">
        <f t="shared" ca="1" si="169"/>
        <v>-50276251116339.617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-50276251116339.617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-209484379651.41507</v>
      </c>
      <c r="L4419" s="444">
        <f t="shared" ca="1" si="169"/>
        <v>-50485735495991.031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-50485735495991.031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-210357231233.29596</v>
      </c>
      <c r="L4420" s="444">
        <f t="shared" ca="1" si="169"/>
        <v>-50696092727224.328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-50696092727224.328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-211233719696.76804</v>
      </c>
      <c r="L4421" s="444">
        <f t="shared" ca="1" si="169"/>
        <v>-50907326446921.094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-50907326446921.094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-212113860195.50455</v>
      </c>
      <c r="L4422" s="444">
        <f t="shared" ca="1" si="169"/>
        <v>-51119440307116.602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-51119440307116.602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-212997667946.31918</v>
      </c>
      <c r="L4423" s="444">
        <f t="shared" ca="1" si="169"/>
        <v>-51332437975062.922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-51332437975062.922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-213885158229.42883</v>
      </c>
      <c r="L4424" s="444">
        <f t="shared" ca="1" si="169"/>
        <v>-51546323133292.352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-51546323133292.352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-214776346388.71814</v>
      </c>
      <c r="L4425" s="444">
        <f t="shared" ca="1" si="169"/>
        <v>-51761099479681.07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-51761099479681.07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-215671247832.00446</v>
      </c>
      <c r="L4426" s="444">
        <f t="shared" ca="1" si="169"/>
        <v>-51976770727513.078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-51976770727513.078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-216569878031.3045</v>
      </c>
      <c r="L4427" s="444">
        <f t="shared" ca="1" si="169"/>
        <v>-52193340605544.383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-52193340605544.383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-217472252523.10159</v>
      </c>
      <c r="L4428" s="444">
        <f t="shared" ca="1" si="169"/>
        <v>-52410812858067.484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-52410812858067.484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-218378386908.6145</v>
      </c>
      <c r="L4429" s="444">
        <f t="shared" ca="1" si="169"/>
        <v>-52629191244976.102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-52629191244976.102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-219288296854.06708</v>
      </c>
      <c r="L4430" s="444">
        <f t="shared" ca="1" si="169"/>
        <v>-52848479541830.172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-52848479541830.172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-220201998090.95905</v>
      </c>
      <c r="L4431" s="444">
        <f t="shared" ca="1" si="169"/>
        <v>-53068681539921.133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-53068681539921.133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-221119506416.33804</v>
      </c>
      <c r="L4432" s="444">
        <f t="shared" ca="1" si="169"/>
        <v>-53289801046337.469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-53289801046337.469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-222040837693.07278</v>
      </c>
      <c r="L4433" s="444">
        <f t="shared" ca="1" si="169"/>
        <v>-53511841884030.539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-53511841884030.539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-222966007850.12723</v>
      </c>
      <c r="L4434" s="444">
        <f t="shared" ca="1" si="169"/>
        <v>-53734807891880.664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-53734807891880.664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-223895032882.83609</v>
      </c>
      <c r="L4435" s="444">
        <f t="shared" ca="1" si="169"/>
        <v>-53958702924763.5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-53958702924763.5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-224827928853.18124</v>
      </c>
      <c r="L4436" s="444">
        <f t="shared" ca="1" si="169"/>
        <v>-54183530853616.68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-54183530853616.68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-225764711890.06949</v>
      </c>
      <c r="L4437" s="444">
        <f t="shared" ca="1" si="169"/>
        <v>-54409295565506.75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-54409295565506.75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-226705398189.61145</v>
      </c>
      <c r="L4438" s="444">
        <f t="shared" ca="1" si="169"/>
        <v>-54636000963696.359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-54636000963696.359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-227650004015.40149</v>
      </c>
      <c r="L4439" s="444">
        <f t="shared" ca="1" si="169"/>
        <v>-54863650967711.758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-54863650967711.758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-228598545698.79898</v>
      </c>
      <c r="L4440" s="444">
        <f t="shared" ca="1" si="169"/>
        <v>-55092249513410.555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-55092249513410.555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-229551039639.21063</v>
      </c>
      <c r="L4441" s="444">
        <f t="shared" ca="1" si="169"/>
        <v>-55321800553049.766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-55321800553049.766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-230507502304.37402</v>
      </c>
      <c r="L4442" s="444">
        <f t="shared" ca="1" si="169"/>
        <v>-55552308055354.141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-55552308055354.141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-231467950230.64227</v>
      </c>
      <c r="L4443" s="444">
        <f t="shared" ca="1" si="169"/>
        <v>-55783776005584.781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-55783776005584.781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-232432400023.26996</v>
      </c>
      <c r="L4444" s="444">
        <f t="shared" ca="1" si="169"/>
        <v>-56016208405608.055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-56016208405608.055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-233400868356.70023</v>
      </c>
      <c r="L4445" s="444">
        <f t="shared" ca="1" si="169"/>
        <v>-56249609273964.758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-56249609273964.758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-234373371974.85318</v>
      </c>
      <c r="L4446" s="444">
        <f t="shared" ca="1" si="169"/>
        <v>-56483982645939.609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-56483982645939.609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-235349927691.41504</v>
      </c>
      <c r="L4447" s="444">
        <f t="shared" ca="1" si="169"/>
        <v>-56719332573631.023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-56719332573631.023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-236330552390.12927</v>
      </c>
      <c r="L4448" s="444">
        <f t="shared" ca="1" si="169"/>
        <v>-56955663126021.156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-56955663126021.156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-237315263025.08813</v>
      </c>
      <c r="L4449" s="444">
        <f t="shared" ca="1" si="169"/>
        <v>-57192978389046.242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-57192978389046.242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-238304076621.02597</v>
      </c>
      <c r="L4450" s="444">
        <f t="shared" ca="1" si="169"/>
        <v>-57431282465667.266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-57431282465667.266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-239297010273.61362</v>
      </c>
      <c r="L4451" s="444">
        <f t="shared" ca="1" si="169"/>
        <v>-57670579475940.883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-57670579475940.883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-240294081149.75366</v>
      </c>
      <c r="L4452" s="444">
        <f t="shared" ca="1" si="169"/>
        <v>-57910873557090.633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-57910873557090.633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-241295306487.87766</v>
      </c>
      <c r="L4453" s="444">
        <f t="shared" ca="1" si="169"/>
        <v>-58152168863578.508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-58152168863578.508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-242300703598.24377</v>
      </c>
      <c r="L4454" s="444">
        <f t="shared" ca="1" si="169"/>
        <v>-58394469567176.75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-58394469567176.75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-243310289863.23642</v>
      </c>
      <c r="L4455" s="444">
        <f t="shared" ca="1" si="169"/>
        <v>-58637779857039.984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-58637779857039.984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-244324082737.66656</v>
      </c>
      <c r="L4456" s="444">
        <f t="shared" ca="1" si="169"/>
        <v>-58882103939777.648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-58882103939777.648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-245342099749.07352</v>
      </c>
      <c r="L4457" s="444">
        <f t="shared" ca="1" si="169"/>
        <v>-59127446039526.719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-59127446039526.719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-246364358498.02798</v>
      </c>
      <c r="L4458" s="444">
        <f t="shared" ca="1" si="169"/>
        <v>-59373810398024.75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-59373810398024.75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-247390876658.43646</v>
      </c>
      <c r="L4459" s="444">
        <f t="shared" ca="1" si="169"/>
        <v>-59621201274683.188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-59621201274683.188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-248421671977.84662</v>
      </c>
      <c r="L4460" s="444">
        <f t="shared" ca="1" si="169"/>
        <v>-59869622946661.031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-59869622946661.031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-249456762277.7543</v>
      </c>
      <c r="L4461" s="444">
        <f t="shared" ca="1" si="169"/>
        <v>-60119079708938.789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-60119079708938.789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-250496165453.91162</v>
      </c>
      <c r="L4462" s="444">
        <f t="shared" ca="1" si="169"/>
        <v>-60369575874392.703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-60369575874392.703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-251539899476.63629</v>
      </c>
      <c r="L4463" s="444">
        <f t="shared" ca="1" si="169"/>
        <v>-60621115773869.336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-60621115773869.336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-252587982391.12225</v>
      </c>
      <c r="L4464" s="444">
        <f t="shared" ca="1" si="169"/>
        <v>-60873703756260.461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-60873703756260.461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-253640432317.75192</v>
      </c>
      <c r="L4465" s="444">
        <f t="shared" ca="1" si="169"/>
        <v>-61127344188578.211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-61127344188578.211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-254697267452.40918</v>
      </c>
      <c r="L4466" s="444">
        <f t="shared" ca="1" si="169"/>
        <v>-61382041456030.617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-61382041456030.617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-255758506066.79419</v>
      </c>
      <c r="L4467" s="444">
        <f t="shared" ca="1" si="169"/>
        <v>-61637799962097.414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-61637799962097.414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-256824166508.73923</v>
      </c>
      <c r="L4468" s="444">
        <f t="shared" ca="1" si="169"/>
        <v>-61894624128606.156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-61894624128606.156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-257894267202.52563</v>
      </c>
      <c r="L4469" s="444">
        <f t="shared" ca="1" si="169"/>
        <v>-62152518395808.68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-62152518395808.68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-258968826649.20279</v>
      </c>
      <c r="L4470" s="444">
        <f t="shared" ca="1" si="169"/>
        <v>-62411487222457.883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-62411487222457.883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-260047863426.90787</v>
      </c>
      <c r="L4471" s="444">
        <f t="shared" ca="1" si="169"/>
        <v>-62671535085884.789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-62671535085884.789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-261131396191.18658</v>
      </c>
      <c r="L4472" s="444">
        <f t="shared" ca="1" si="169"/>
        <v>-62932666482075.977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-62932666482075.977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-262219443675.31656</v>
      </c>
      <c r="L4473" s="444">
        <f t="shared" ca="1" si="169"/>
        <v>-63194885925751.297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-63194885925751.297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-263312024690.63037</v>
      </c>
      <c r="L4474" s="444">
        <f t="shared" ca="1" si="169"/>
        <v>-63458197950441.93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-63458197950441.93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-264409158126.8414</v>
      </c>
      <c r="L4475" s="444">
        <f t="shared" ca="1" si="169"/>
        <v>-63722607108568.773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-63722607108568.773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-265510862952.36984</v>
      </c>
      <c r="L4476" s="444">
        <f t="shared" ca="1" si="169"/>
        <v>-63988117971521.141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-63988117971521.141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-266617158214.67142</v>
      </c>
      <c r="L4477" s="444">
        <f t="shared" ca="1" si="169"/>
        <v>-64254735129735.813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-64254735129735.813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-267728063040.56589</v>
      </c>
      <c r="L4478" s="444">
        <f t="shared" ca="1" si="169"/>
        <v>-64522463192776.375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-64522463192776.375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-268843596636.56821</v>
      </c>
      <c r="L4479" s="444">
        <f t="shared" ca="1" si="169"/>
        <v>-64791306789412.945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-64791306789412.945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-269963778289.22061</v>
      </c>
      <c r="L4480" s="444">
        <f t="shared" ca="1" si="169"/>
        <v>-65061270567702.164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-65061270567702.164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-271088627365.42572</v>
      </c>
      <c r="L4481" s="444">
        <f t="shared" ca="1" si="169"/>
        <v>-65332359195067.586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-65332359195067.586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-272218163312.78162</v>
      </c>
      <c r="L4482" s="444">
        <f t="shared" ca="1" si="169"/>
        <v>-65604577358380.367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-65604577358380.367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-273352405659.91818</v>
      </c>
      <c r="L4483" s="444">
        <f t="shared" ca="1" si="169"/>
        <v>-65877929764040.289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-65877929764040.289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-274491374016.83453</v>
      </c>
      <c r="L4484" s="444">
        <f t="shared" ca="1" si="169"/>
        <v>-66152421138057.125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-66152421138057.125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-275635088075.23804</v>
      </c>
      <c r="L4485" s="444">
        <f t="shared" ca="1" si="169"/>
        <v>-66428056226132.359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-66428056226132.359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-276783567608.88489</v>
      </c>
      <c r="L4486" s="444">
        <f t="shared" ca="1" si="169"/>
        <v>-66704839793741.242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-66704839793741.242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-277936832473.92181</v>
      </c>
      <c r="L4487" s="444">
        <f t="shared" ca="1" si="169"/>
        <v>-66982776626215.164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-66982776626215.164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-279094902609.22986</v>
      </c>
      <c r="L4488" s="444">
        <f t="shared" ca="1" si="169"/>
        <v>-67261871528824.391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-67261871528824.391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-280257798036.76831</v>
      </c>
      <c r="L4489" s="444">
        <f t="shared" ca="1" si="169"/>
        <v>-67542129326861.156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-67542129326861.156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-281425538861.92151</v>
      </c>
      <c r="L4490" s="444">
        <f t="shared" ca="1" si="169"/>
        <v>-67823554865723.078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-67823554865723.078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-282598145273.84613</v>
      </c>
      <c r="L4491" s="444">
        <f t="shared" ca="1" si="169"/>
        <v>-68106153010996.922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-68106153010996.922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-283775637545.8205</v>
      </c>
      <c r="L4492" s="444">
        <f t="shared" ca="1" si="169"/>
        <v>-68389928648542.742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-68389928648542.742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-284958036035.59479</v>
      </c>
      <c r="L4493" s="444">
        <f t="shared" ca="1" si="169"/>
        <v>-68674886684578.336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-68674886684578.336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-286145361185.74304</v>
      </c>
      <c r="L4494" s="444">
        <f t="shared" ca="1" si="169"/>
        <v>-68961032045764.078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-68961032045764.078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-287337633524.01703</v>
      </c>
      <c r="L4495" s="444">
        <f t="shared" ca="1" si="169"/>
        <v>-69248369679288.094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-69248369679288.094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-288534873663.70038</v>
      </c>
      <c r="L4496" s="444">
        <f t="shared" ca="1" si="169"/>
        <v>-69536904552951.797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-69536904552951.797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-289737102303.96582</v>
      </c>
      <c r="L4497" s="444">
        <f t="shared" ca="1" si="169"/>
        <v>-69826641655255.766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-69826641655255.766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-290944340230.23236</v>
      </c>
      <c r="L4498" s="444">
        <f t="shared" ca="1" si="169"/>
        <v>-70117585995486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-70117585995486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-292156608314.52502</v>
      </c>
      <c r="L4499" s="444">
        <f t="shared" ca="1" si="169"/>
        <v>-70409742603800.531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-70409742603800.531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-293373927515.83557</v>
      </c>
      <c r="L4500" s="444">
        <f t="shared" ca="1" si="169"/>
        <v>-70703116531316.359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-70703116531316.359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-294596318880.4848</v>
      </c>
      <c r="L4501" s="444">
        <f t="shared" ca="1" si="169"/>
        <v>-70997712850196.844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-70997712850196.844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-295823803542.48682</v>
      </c>
      <c r="L4502" s="444">
        <f t="shared" ca="1" si="169"/>
        <v>-71293536653739.328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-71293536653739.328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-297056402723.91388</v>
      </c>
      <c r="L4503" s="444">
        <f t="shared" ca="1" si="169"/>
        <v>-71590593056463.234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-71590593056463.234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-298294137735.26349</v>
      </c>
      <c r="L4504" s="444">
        <f t="shared" ca="1" si="169"/>
        <v>-71888887194198.5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-71888887194198.5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-299537029975.82709</v>
      </c>
      <c r="L4505" s="444">
        <f t="shared" ca="1" si="169"/>
        <v>-72188424224174.328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-72188424224174.328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-300785100934.05969</v>
      </c>
      <c r="L4506" s="444">
        <f t="shared" ca="1" si="169"/>
        <v>-72489209325108.391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-72489209325108.391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-302038372187.9516</v>
      </c>
      <c r="L4507" s="444">
        <f t="shared" ca="1" si="169"/>
        <v>-72791247697296.344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-72791247697296.344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-303296865405.40143</v>
      </c>
      <c r="L4508" s="444">
        <f t="shared" ca="1" si="169"/>
        <v>-73094544562701.75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-73094544562701.75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-304560602344.59064</v>
      </c>
      <c r="L4509" s="444">
        <f t="shared" ca="1" si="169"/>
        <v>-73399105165046.344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-73399105165046.344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-305829604854.35974</v>
      </c>
      <c r="L4510" s="444">
        <f t="shared" ca="1" si="169"/>
        <v>-73704934769900.703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-73704934769900.703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-307103894874.58624</v>
      </c>
      <c r="L4511" s="444">
        <f t="shared" ca="1" si="169"/>
        <v>-74012038664775.297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-74012038664775.297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-308383494436.56372</v>
      </c>
      <c r="L4512" s="444">
        <f t="shared" ca="1" si="169"/>
        <v>-74320422159211.859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-74320422159211.859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-309668425663.38275</v>
      </c>
      <c r="L4513" s="444">
        <f t="shared" ca="1" si="169"/>
        <v>-74630090584875.234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-74630090584875.234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-310958710770.31348</v>
      </c>
      <c r="L4514" s="444">
        <f t="shared" ca="1" si="169"/>
        <v>-74941049295645.547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-74941049295645.547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-312254372065.18976</v>
      </c>
      <c r="L4515" s="444">
        <f t="shared" ca="1" si="169"/>
        <v>-75253303667710.734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-75253303667710.734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-313555431948.79474</v>
      </c>
      <c r="L4516" s="444">
        <f t="shared" ca="1" si="169"/>
        <v>-75566859099659.531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-75566859099659.531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-314861912915.24805</v>
      </c>
      <c r="L4517" s="444">
        <f t="shared" ca="1" si="169"/>
        <v>-75881721012574.781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-75881721012574.781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-316173837552.3949</v>
      </c>
      <c r="L4518" s="444">
        <f t="shared" ca="1" si="169"/>
        <v>-76197894850127.172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-76197894850127.172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-317491228542.19653</v>
      </c>
      <c r="L4519" s="444">
        <f t="shared" ca="1" si="169"/>
        <v>-76515386078669.375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-76515386078669.375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-318814108661.12238</v>
      </c>
      <c r="L4520" s="444">
        <f t="shared" ca="1" si="169"/>
        <v>-76834200187330.5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-76834200187330.5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-320142500780.54376</v>
      </c>
      <c r="L4521" s="444">
        <f t="shared" ca="1" si="169"/>
        <v>-77154342688111.047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-77154342688111.047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-321476427867.12933</v>
      </c>
      <c r="L4522" s="444">
        <f t="shared" ca="1" si="169"/>
        <v>-77475819115978.172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-77475819115978.172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-322815912983.24237</v>
      </c>
      <c r="L4523" s="444">
        <f t="shared" ca="1" si="169"/>
        <v>-77798635028961.422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-77798635028961.422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-324160979287.33923</v>
      </c>
      <c r="L4524" s="444">
        <f t="shared" ca="1" si="169"/>
        <v>-78122796008248.766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-78122796008248.766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-325511650034.36987</v>
      </c>
      <c r="L4525" s="444">
        <f t="shared" ca="1" si="169"/>
        <v>-78448307658283.141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-78448307658283.141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-326867948576.17975</v>
      </c>
      <c r="L4526" s="444">
        <f t="shared" ca="1" si="169"/>
        <v>-78775175606859.328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-78775175606859.328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-328229898361.91388</v>
      </c>
      <c r="L4527" s="444">
        <f t="shared" ca="1" si="169"/>
        <v>-79103405505221.234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-79103405505221.234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-329597522938.42181</v>
      </c>
      <c r="L4528" s="444">
        <f t="shared" ca="1" si="169"/>
        <v>-79433003028159.656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-79433003028159.656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-330970845950.66522</v>
      </c>
      <c r="L4529" s="444">
        <f t="shared" ca="1" si="169"/>
        <v>-79763973874110.328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-79763973874110.328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-332349891142.12634</v>
      </c>
      <c r="L4530" s="444">
        <f t="shared" ca="1" si="169"/>
        <v>-80096323765252.453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-80096323765252.453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-333734682355.21857</v>
      </c>
      <c r="L4531" s="444">
        <f t="shared" ca="1" si="169"/>
        <v>-80430058447607.672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-80430058447607.672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-335125243531.69861</v>
      </c>
      <c r="L4532" s="444">
        <f t="shared" ca="1" si="169"/>
        <v>-80765183691139.375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-80765183691139.375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-336521598713.08075</v>
      </c>
      <c r="L4533" s="444">
        <f t="shared" ca="1" si="169"/>
        <v>-81101705289852.453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-81101705289852.453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-337923772041.05188</v>
      </c>
      <c r="L4534" s="444">
        <f t="shared" ca="1" si="169"/>
        <v>-81439629061893.5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-81439629061893.5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-339331787757.88959</v>
      </c>
      <c r="L4535" s="444">
        <f t="shared" ca="1" si="169"/>
        <v>-81778960849651.391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-81778960849651.391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-340745670206.8808</v>
      </c>
      <c r="L4536" s="444">
        <f t="shared" ca="1" si="169"/>
        <v>-82119706519858.266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-82119706519858.266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-342165443832.7428</v>
      </c>
      <c r="L4537" s="444">
        <f t="shared" ca="1" si="169"/>
        <v>-82461871963691.016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-82461871963691.016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-343591133182.0459</v>
      </c>
      <c r="L4538" s="444">
        <f t="shared" ca="1" si="169"/>
        <v>-82805463096873.063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-82805463096873.063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-345022762903.63776</v>
      </c>
      <c r="L4539" s="444">
        <f t="shared" ca="1" si="169"/>
        <v>-83150485859776.703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-83150485859776.703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-346460357749.06958</v>
      </c>
      <c r="L4540" s="444">
        <f t="shared" ca="1" si="169"/>
        <v>-83496946217525.766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-83496946217525.766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-347903942573.02405</v>
      </c>
      <c r="L4541" s="444">
        <f t="shared" ca="1" si="169"/>
        <v>-83844850160098.797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-83844850160098.797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-349353542333.745</v>
      </c>
      <c r="L4542" s="444">
        <f t="shared" ca="1" si="169"/>
        <v>-84194203702432.547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-84194203702432.547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-350809182093.46893</v>
      </c>
      <c r="L4543" s="444">
        <f t="shared" ca="1" si="169"/>
        <v>-84545012884526.016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-84545012884526.016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-352270887018.8584</v>
      </c>
      <c r="L4544" s="444">
        <f t="shared" ca="1" si="169"/>
        <v>-84897283771544.875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-84897283771544.875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-353738682381.43695</v>
      </c>
      <c r="L4545" s="444">
        <f t="shared" ca="1" si="169"/>
        <v>-85251022453926.313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-85251022453926.313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-355212593558.02631</v>
      </c>
      <c r="L4546" s="444">
        <f t="shared" ca="1" si="169"/>
        <v>-85606235047484.344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-85606235047484.344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-356692646031.18475</v>
      </c>
      <c r="L4547" s="444">
        <f t="shared" ca="1" si="169"/>
        <v>-85962927693515.531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-85962927693515.531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-358178865389.64807</v>
      </c>
      <c r="L4548" s="444">
        <f t="shared" ca="1" si="169"/>
        <v>-86321106558905.172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-86321106558905.172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-359671277328.77155</v>
      </c>
      <c r="L4549" s="444">
        <f t="shared" ca="1" si="169"/>
        <v>-86680777836233.938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-86680777836233.938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-361169907650.97473</v>
      </c>
      <c r="L4550" s="444">
        <f t="shared" ca="1" si="169"/>
        <v>-87041947743884.906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-87041947743884.906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-362674782266.18713</v>
      </c>
      <c r="L4551" s="444">
        <f t="shared" ca="1" si="169"/>
        <v>-87404622526151.094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-87404622526151.094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-364185927192.2962</v>
      </c>
      <c r="L4552" s="444">
        <f t="shared" ca="1" si="169"/>
        <v>-87768808453343.391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-87768808453343.391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-365703368555.59747</v>
      </c>
      <c r="L4553" s="444">
        <f t="shared" ca="1" si="169"/>
        <v>-88134511821898.984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-88134511821898.984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-367227132591.24579</v>
      </c>
      <c r="L4554" s="444">
        <f t="shared" ca="1" si="169"/>
        <v>-88501738954490.234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-88501738954490.234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-368757245643.70929</v>
      </c>
      <c r="L4555" s="444">
        <f t="shared" ca="1" si="169"/>
        <v>-88870496200133.938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-88870496200133.938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-370293734167.22473</v>
      </c>
      <c r="L4556" s="444">
        <f t="shared" ca="1" si="169"/>
        <v>-89240789934301.156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-89240789934301.156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-371836624726.25482</v>
      </c>
      <c r="L4557" s="444">
        <f t="shared" ca="1" si="169"/>
        <v>-89612626559027.406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-89612626559027.406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-373385943995.94751</v>
      </c>
      <c r="L4558" s="444">
        <f t="shared" ca="1" si="169"/>
        <v>-89986012503023.359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-89986012503023.359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-374941718762.59735</v>
      </c>
      <c r="L4559" s="444">
        <f t="shared" ca="1" si="169"/>
        <v>-90360954221785.953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-90360954221785.953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-376503975924.10815</v>
      </c>
      <c r="L4560" s="444">
        <f t="shared" ca="1" si="169"/>
        <v>-90737458197710.063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-90737458197710.063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-378072742490.45862</v>
      </c>
      <c r="L4561" s="444">
        <f t="shared" ca="1" si="169"/>
        <v>-91115530940200.516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-91115530940200.516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-379648045584.16882</v>
      </c>
      <c r="L4562" s="444">
        <f t="shared" ca="1" si="169"/>
        <v>-91495178985784.688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-91495178985784.688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-381229912440.76953</v>
      </c>
      <c r="L4563" s="444">
        <f t="shared" ca="1" si="169"/>
        <v>-91876408898225.453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-91876408898225.453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-382818370409.27271</v>
      </c>
      <c r="L4564" s="444">
        <f t="shared" ca="1" si="169"/>
        <v>-92259227268634.719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-92259227268634.719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-384413446952.64465</v>
      </c>
      <c r="L4565" s="444">
        <f t="shared" ca="1" si="169"/>
        <v>-92643640715587.359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-92643640715587.359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-386015169648.28064</v>
      </c>
      <c r="L4566" s="444">
        <f t="shared" ca="1" si="169"/>
        <v>-93029655885235.641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-93029655885235.641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-387623566188.48181</v>
      </c>
      <c r="L4567" s="444">
        <f t="shared" ca="1" si="169"/>
        <v>-93417279451424.125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-93417279451424.125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-389238664380.93384</v>
      </c>
      <c r="L4568" s="444">
        <f t="shared" ca="1" si="169"/>
        <v>-93806518115805.063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-93806518115805.063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-390860492149.18774</v>
      </c>
      <c r="L4569" s="444">
        <f t="shared" ca="1" si="169"/>
        <v>-94197378607954.25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-94197378607954.25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-392489077533.1427</v>
      </c>
      <c r="L4570" s="444">
        <f t="shared" ca="1" si="169"/>
        <v>-94589867685487.391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-94589867685487.391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-394124448689.53076</v>
      </c>
      <c r="L4571" s="444">
        <f t="shared" ca="1" si="169"/>
        <v>-94983992134176.922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-94983992134176.922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-395766633892.40381</v>
      </c>
      <c r="L4572" s="444">
        <f t="shared" ca="1" si="169"/>
        <v>-95379758768069.328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-95379758768069.328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-397415661533.62219</v>
      </c>
      <c r="L4573" s="444">
        <f t="shared" ca="1" si="169"/>
        <v>-95777174429602.953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-95777174429602.953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-399071560123.34564</v>
      </c>
      <c r="L4574" s="444">
        <f t="shared" ca="1" si="169"/>
        <v>-96176245989726.297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-96176245989726.297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-400734358290.52625</v>
      </c>
      <c r="L4575" s="444">
        <f t="shared" ca="1" si="169"/>
        <v>-96576980348016.828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-96576980348016.828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-402404084783.40344</v>
      </c>
      <c r="L4576" s="444">
        <f t="shared" ca="1" si="169"/>
        <v>-96979384432800.234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-96979384432800.234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-404080768470.00098</v>
      </c>
      <c r="L4577" s="444">
        <f t="shared" ca="1" si="169"/>
        <v>-97383465201270.234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-97383465201270.234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-405764438338.62598</v>
      </c>
      <c r="L4578" s="444">
        <f t="shared" ca="1" si="169"/>
        <v>-97789229639608.859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-97789229639608.859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-407455123498.37024</v>
      </c>
      <c r="L4579" s="444">
        <f t="shared" ca="1" si="169"/>
        <v>-98196684763107.234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-98196684763107.234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-409152853179.61346</v>
      </c>
      <c r="L4580" s="444">
        <f t="shared" ca="1" si="169"/>
        <v>-98605837616286.844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-98605837616286.844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-410857656734.5285</v>
      </c>
      <c r="L4581" s="444">
        <f t="shared" ca="1" si="169"/>
        <v>-99016695273021.375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-99016695273021.375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-412569563637.58905</v>
      </c>
      <c r="L4582" s="444">
        <f t="shared" ca="1" si="169"/>
        <v>-99429264836658.969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-99429264836658.969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-414288603486.07904</v>
      </c>
      <c r="L4583" s="444">
        <f t="shared" ca="1" si="169"/>
        <v>-99843553440145.047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-99843553440145.047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-416014806000.60437</v>
      </c>
      <c r="L4584" s="444">
        <f t="shared" ca="1" si="169"/>
        <v>-100259568246145.66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-100259568246145.66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-417748201025.60687</v>
      </c>
      <c r="L4585" s="444">
        <f t="shared" ca="1" si="169"/>
        <v>-100677316447171.27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-100677316447171.27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-419488818529.88025</v>
      </c>
      <c r="L4586" s="444">
        <f t="shared" ca="1" si="169"/>
        <v>-101096805265701.14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-101096805265701.14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-421236688607.08807</v>
      </c>
      <c r="L4587" s="444">
        <f t="shared" ca="1" si="169"/>
        <v>-101518041954308.23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-101518041954308.23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-422991841476.2843</v>
      </c>
      <c r="L4588" s="444">
        <f t="shared" ca="1" si="169"/>
        <v>-101941033795784.52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-101941033795784.52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-424754307482.43549</v>
      </c>
      <c r="L4589" s="444">
        <f t="shared" ca="1" si="169"/>
        <v>-102365788103266.95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-102365788103266.95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-426524117096.94562</v>
      </c>
      <c r="L4590" s="444">
        <f t="shared" ca="1" si="169"/>
        <v>-102792312220363.91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-102792312220363.91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-428301300918.18292</v>
      </c>
      <c r="L4591" s="444">
        <f t="shared" ca="1" si="169"/>
        <v>-103220613521282.09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-103220613521282.09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-430085889672.00873</v>
      </c>
      <c r="L4592" s="444">
        <f t="shared" ca="1" si="169"/>
        <v>-103650699410954.11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-103650699410954.11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-431877914212.30878</v>
      </c>
      <c r="L4593" s="444">
        <f t="shared" ca="1" si="169"/>
        <v>-104082577325166.42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-104082577325166.42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-433677405521.52673</v>
      </c>
      <c r="L4594" s="444">
        <f t="shared" ca="1" si="169"/>
        <v>-104516254730687.95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-104516254730687.95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-435484394711.19983</v>
      </c>
      <c r="L4595" s="444">
        <f t="shared" ca="1" si="169"/>
        <v>-104951739125399.16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-104951739125399.16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-437298913022.49646</v>
      </c>
      <c r="L4596" s="444">
        <f t="shared" ca="1" si="169"/>
        <v>-105389038038421.66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-105389038038421.66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-439120991826.7569</v>
      </c>
      <c r="L4597" s="444">
        <f t="shared" ca="1" si="169"/>
        <v>-105828159030248.41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-105828159030248.41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-440950662626.03503</v>
      </c>
      <c r="L4598" s="444">
        <f t="shared" ref="L4598:L4852" ca="1" si="174">I4598-J4598+K4598</f>
        <v>-106269109692874.44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-106269109692874.44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-442787957053.64349</v>
      </c>
      <c r="L4599" s="444">
        <f t="shared" ca="1" si="174"/>
        <v>-106711897649928.08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-106711897649928.08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-444632906874.70032</v>
      </c>
      <c r="L4600" s="444">
        <f t="shared" ca="1" si="174"/>
        <v>-107156530556802.78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-107156530556802.78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-446485543986.67822</v>
      </c>
      <c r="L4601" s="444">
        <f t="shared" ca="1" si="174"/>
        <v>-107603016100789.45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-107603016100789.45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-448345900419.95605</v>
      </c>
      <c r="L4602" s="444">
        <f t="shared" ca="1" si="174"/>
        <v>-108051362001209.41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-108051362001209.41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-450214008338.3725</v>
      </c>
      <c r="L4603" s="444">
        <f t="shared" ca="1" si="174"/>
        <v>-108501576009547.78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-108501576009547.78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-452089900039.78241</v>
      </c>
      <c r="L4604" s="444">
        <f t="shared" ca="1" si="174"/>
        <v>-108953665909587.56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-108953665909587.56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-453973607956.61481</v>
      </c>
      <c r="L4605" s="444">
        <f t="shared" ca="1" si="174"/>
        <v>-109407639517544.17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-109407639517544.17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-455865164656.43402</v>
      </c>
      <c r="L4606" s="444">
        <f t="shared" ca="1" si="174"/>
        <v>-109863504682200.61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-109863504682200.61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-457764602842.5025</v>
      </c>
      <c r="L4607" s="444">
        <f t="shared" ca="1" si="174"/>
        <v>-110321269285043.11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-110321269285043.11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-459671955354.34625</v>
      </c>
      <c r="L4608" s="444">
        <f t="shared" ca="1" si="174"/>
        <v>-110780941240397.45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-110780941240397.45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-461587255168.32275</v>
      </c>
      <c r="L4609" s="444">
        <f t="shared" ca="1" si="174"/>
        <v>-111242528495565.78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-111242528495565.78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-463510535398.19073</v>
      </c>
      <c r="L4610" s="444">
        <f t="shared" ca="1" si="174"/>
        <v>-111706039030963.97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-111706039030963.97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-465441829295.68317</v>
      </c>
      <c r="L4611" s="444">
        <f t="shared" ca="1" si="174"/>
        <v>-112171480860259.66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-112171480860259.66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-467381170251.08185</v>
      </c>
      <c r="L4612" s="444">
        <f t="shared" ca="1" si="174"/>
        <v>-112638862030510.73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-112638862030510.73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-469328591793.79468</v>
      </c>
      <c r="L4613" s="444">
        <f t="shared" ca="1" si="174"/>
        <v>-113108190622304.53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-113108190622304.53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-471284127592.93555</v>
      </c>
      <c r="L4614" s="444">
        <f t="shared" ca="1" si="174"/>
        <v>-113579474749897.47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-113579474749897.47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-473247811457.90619</v>
      </c>
      <c r="L4615" s="444">
        <f t="shared" ca="1" si="174"/>
        <v>-114052722561355.38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-114052722561355.38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-475219677338.98071</v>
      </c>
      <c r="L4616" s="444">
        <f t="shared" ca="1" si="174"/>
        <v>-114527942238694.36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-114527942238694.36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-477199759327.89307</v>
      </c>
      <c r="L4617" s="444">
        <f t="shared" ca="1" si="174"/>
        <v>-115005141998022.25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-115005141998022.25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-479188091658.42609</v>
      </c>
      <c r="L4618" s="444">
        <f t="shared" ca="1" si="174"/>
        <v>-115484330089680.67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-115484330089680.67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-481184708707.00281</v>
      </c>
      <c r="L4619" s="444">
        <f t="shared" ca="1" si="174"/>
        <v>-115965514798387.67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-115965514798387.67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-483189644993.28198</v>
      </c>
      <c r="L4620" s="444">
        <f t="shared" ca="1" si="174"/>
        <v>-116448704443380.95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-116448704443380.95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-485202935180.75403</v>
      </c>
      <c r="L4621" s="444">
        <f t="shared" ca="1" si="174"/>
        <v>-116933907378561.7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-116933907378561.7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-487224614077.34039</v>
      </c>
      <c r="L4622" s="444">
        <f t="shared" ca="1" si="174"/>
        <v>-117421131992639.05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-117421131992639.05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-489254716635.99603</v>
      </c>
      <c r="L4623" s="444">
        <f t="shared" ca="1" si="174"/>
        <v>-117910386709275.05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-117910386709275.05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-491293277955.31274</v>
      </c>
      <c r="L4624" s="444">
        <f t="shared" ca="1" si="174"/>
        <v>-118401679987230.36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-118401679987230.36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-493340333280.12646</v>
      </c>
      <c r="L4625" s="444">
        <f t="shared" ca="1" si="174"/>
        <v>-118895020320510.48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-118895020320510.48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-495395918002.12708</v>
      </c>
      <c r="L4626" s="444">
        <f t="shared" ca="1" si="174"/>
        <v>-119390416238512.61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-119390416238512.61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-497460067660.46924</v>
      </c>
      <c r="L4627" s="444">
        <f t="shared" ca="1" si="174"/>
        <v>-119887876306173.08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-119887876306173.08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-499532817942.38788</v>
      </c>
      <c r="L4628" s="444">
        <f t="shared" ca="1" si="174"/>
        <v>-120387409124115.47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-120387409124115.47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-501614204683.81445</v>
      </c>
      <c r="L4629" s="444">
        <f t="shared" ca="1" si="174"/>
        <v>-120889023328799.28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-120889023328799.28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-503704263869.99701</v>
      </c>
      <c r="L4630" s="444">
        <f t="shared" ca="1" si="174"/>
        <v>-121392727592669.28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-121392727592669.28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-505803031636.12207</v>
      </c>
      <c r="L4631" s="444">
        <f t="shared" ca="1" si="174"/>
        <v>-121898530624305.41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-121898530624305.41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-507910544267.93921</v>
      </c>
      <c r="L4632" s="444">
        <f t="shared" ca="1" si="174"/>
        <v>-122406441168573.34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-122406441168573.34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-510026838202.38885</v>
      </c>
      <c r="L4633" s="444">
        <f t="shared" ca="1" si="174"/>
        <v>-122916468006775.73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-122916468006775.73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-512151950028.23224</v>
      </c>
      <c r="L4634" s="444">
        <f t="shared" ca="1" si="174"/>
        <v>-123428619956803.97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-123428619956803.97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-514285916486.68329</v>
      </c>
      <c r="L4635" s="444">
        <f t="shared" ca="1" si="174"/>
        <v>-123942905873290.66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-123942905873290.66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-516428774472.04437</v>
      </c>
      <c r="L4636" s="444">
        <f t="shared" ca="1" si="174"/>
        <v>-124459334647762.7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-124459334647762.7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-518580561032.3446</v>
      </c>
      <c r="L4637" s="444">
        <f t="shared" ca="1" si="174"/>
        <v>-124977915208795.05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-124977915208795.05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-520741313369.97937</v>
      </c>
      <c r="L4638" s="444">
        <f t="shared" ca="1" si="174"/>
        <v>-125498656522165.03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-125498656522165.03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-522911068842.35437</v>
      </c>
      <c r="L4639" s="444">
        <f t="shared" ca="1" si="174"/>
        <v>-126021567591007.39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-126021567591007.39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-525089864962.5307</v>
      </c>
      <c r="L4640" s="444">
        <f t="shared" ca="1" si="174"/>
        <v>-126546657455969.92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-126546657455969.92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-527277739399.87469</v>
      </c>
      <c r="L4641" s="444">
        <f t="shared" ca="1" si="174"/>
        <v>-127073935195369.8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-127073935195369.8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-529474729980.70752</v>
      </c>
      <c r="L4642" s="444">
        <f t="shared" ca="1" si="174"/>
        <v>-127603409925350.5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-127603409925350.5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-531680874688.96033</v>
      </c>
      <c r="L4643" s="444">
        <f t="shared" ca="1" si="174"/>
        <v>-128135090800039.45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-128135090800039.45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-533896211666.83112</v>
      </c>
      <c r="L4644" s="444">
        <f t="shared" ca="1" si="174"/>
        <v>-128668987011706.28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-128668987011706.28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-536120779215.44275</v>
      </c>
      <c r="L4645" s="444">
        <f t="shared" ca="1" si="174"/>
        <v>-129205107790921.72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-129205107790921.72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-538354615795.50708</v>
      </c>
      <c r="L4646" s="444">
        <f t="shared" ca="1" si="174"/>
        <v>-129743462406717.22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-129743462406717.22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-540597760027.9884</v>
      </c>
      <c r="L4647" s="444">
        <f t="shared" ca="1" si="174"/>
        <v>-130284060166745.2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-130284060166745.2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-542850250694.77167</v>
      </c>
      <c r="L4648" s="444">
        <f t="shared" ca="1" si="174"/>
        <v>-130826910417439.97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-130826910417439.97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-545112126739.33319</v>
      </c>
      <c r="L4649" s="444">
        <f t="shared" ca="1" si="174"/>
        <v>-131372022544179.3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-131372022544179.3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-547383427267.41376</v>
      </c>
      <c r="L4650" s="444">
        <f t="shared" ca="1" si="174"/>
        <v>-131919405971446.7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-131919405971446.7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-549664191547.69458</v>
      </c>
      <c r="L4651" s="444">
        <f t="shared" ca="1" si="174"/>
        <v>-132469070162994.39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-132469070162994.39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-551954459012.47656</v>
      </c>
      <c r="L4652" s="444">
        <f t="shared" ca="1" si="174"/>
        <v>-133021024622006.88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-133021024622006.88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-554254269258.36194</v>
      </c>
      <c r="L4653" s="444">
        <f t="shared" ca="1" si="174"/>
        <v>-133575278891265.23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-133575278891265.23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-556563662046.93848</v>
      </c>
      <c r="L4654" s="444">
        <f t="shared" ca="1" si="174"/>
        <v>-134131842553312.17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-134131842553312.17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-558882677305.46741</v>
      </c>
      <c r="L4655" s="444">
        <f t="shared" ca="1" si="174"/>
        <v>-134690725230617.64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-134690725230617.64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-561211355127.57349</v>
      </c>
      <c r="L4656" s="444">
        <f t="shared" ca="1" si="174"/>
        <v>-135251936585745.22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-135251936585745.22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-563549735773.93848</v>
      </c>
      <c r="L4657" s="444">
        <f t="shared" ca="1" si="174"/>
        <v>-135815486321519.16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-135815486321519.16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-565897859672.99646</v>
      </c>
      <c r="L4658" s="444">
        <f t="shared" ca="1" si="174"/>
        <v>-136381384181192.16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-136381384181192.16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-568255767421.63391</v>
      </c>
      <c r="L4659" s="444">
        <f t="shared" ca="1" si="174"/>
        <v>-136949639948613.8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-136949639948613.8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-570623499785.89087</v>
      </c>
      <c r="L4660" s="444">
        <f t="shared" ca="1" si="174"/>
        <v>-137520263448399.69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-137520263448399.69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-573001097701.66528</v>
      </c>
      <c r="L4661" s="444">
        <f t="shared" ca="1" si="174"/>
        <v>-138093264546101.36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-138093264546101.36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-575388602275.42236</v>
      </c>
      <c r="L4662" s="444">
        <f t="shared" ca="1" si="174"/>
        <v>-138668653148376.78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-138668653148376.78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-577786054784.90332</v>
      </c>
      <c r="L4663" s="444">
        <f t="shared" ca="1" si="174"/>
        <v>-139246439203161.69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-139246439203161.69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-580193496679.84045</v>
      </c>
      <c r="L4664" s="444">
        <f t="shared" ca="1" si="174"/>
        <v>-139826632699841.53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-139826632699841.53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-582610969582.6731</v>
      </c>
      <c r="L4665" s="444">
        <f t="shared" ca="1" si="174"/>
        <v>-140409243669424.2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-140409243669424.2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-585038515289.26758</v>
      </c>
      <c r="L4666" s="444">
        <f t="shared" ca="1" si="174"/>
        <v>-140994282184713.47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-140994282184713.47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-587476175769.6394</v>
      </c>
      <c r="L4667" s="444">
        <f t="shared" ca="1" si="174"/>
        <v>-141581758360483.09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-141581758360483.09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-589923993168.67957</v>
      </c>
      <c r="L4668" s="444">
        <f t="shared" ca="1" si="174"/>
        <v>-142171682353651.78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-142171682353651.78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-592382009806.88245</v>
      </c>
      <c r="L4669" s="444">
        <f t="shared" ca="1" si="174"/>
        <v>-142764064363458.66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-142764064363458.66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-594850268181.07776</v>
      </c>
      <c r="L4670" s="444">
        <f t="shared" ca="1" si="174"/>
        <v>-143358914631639.72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-143358914631639.72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-597328810965.16553</v>
      </c>
      <c r="L4671" s="444">
        <f t="shared" ca="1" si="174"/>
        <v>-143956243442604.88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-143956243442604.88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-599817681010.85364</v>
      </c>
      <c r="L4672" s="444">
        <f t="shared" ca="1" si="174"/>
        <v>-144556061123615.72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-144556061123615.72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-602316921348.3988</v>
      </c>
      <c r="L4673" s="444">
        <f t="shared" ca="1" si="174"/>
        <v>-145158378044964.13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-145158378044964.13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-604826575187.35046</v>
      </c>
      <c r="L4674" s="444">
        <f t="shared" ca="1" si="174"/>
        <v>-145763204620151.47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-145763204620151.47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-607346685917.29773</v>
      </c>
      <c r="L4675" s="444">
        <f t="shared" ca="1" si="174"/>
        <v>-146370551306068.78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-146370551306068.78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-609877297108.61987</v>
      </c>
      <c r="L4676" s="444">
        <f t="shared" ca="1" si="174"/>
        <v>-146980428603177.41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-146980428603177.41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-612418452513.23914</v>
      </c>
      <c r="L4677" s="444">
        <f t="shared" ca="1" si="174"/>
        <v>-147592847055690.66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-147592847055690.66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-614970196065.37769</v>
      </c>
      <c r="L4678" s="444">
        <f t="shared" ca="1" si="174"/>
        <v>-148207817251756.03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-148207817251756.03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-617532571882.31677</v>
      </c>
      <c r="L4679" s="444">
        <f t="shared" ca="1" si="174"/>
        <v>-148825349823638.34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-148825349823638.34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-620105624265.15979</v>
      </c>
      <c r="L4680" s="444">
        <f t="shared" ca="1" si="174"/>
        <v>-149445455447903.5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-149445455447903.5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-622689397699.5979</v>
      </c>
      <c r="L4681" s="444">
        <f t="shared" ca="1" si="174"/>
        <v>-150068144845603.09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-150068144845603.09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-625283936856.67957</v>
      </c>
      <c r="L4682" s="444">
        <f t="shared" ca="1" si="174"/>
        <v>-150693428782459.78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-150693428782459.78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-627889286593.5824</v>
      </c>
      <c r="L4683" s="444">
        <f t="shared" ca="1" si="174"/>
        <v>-151321318069053.38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-151321318069053.38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-630505491954.38904</v>
      </c>
      <c r="L4684" s="444">
        <f t="shared" ca="1" si="174"/>
        <v>-151951823561007.75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-151951823561007.75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-633132598170.8656</v>
      </c>
      <c r="L4685" s="444">
        <f t="shared" ca="1" si="174"/>
        <v>-152584956159178.63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-152584956159178.63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-635770650663.24426</v>
      </c>
      <c r="L4686" s="444">
        <f t="shared" ca="1" si="174"/>
        <v>-153220726809841.88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-153220726809841.88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-638419695041.00781</v>
      </c>
      <c r="L4687" s="444">
        <f t="shared" ca="1" si="174"/>
        <v>-153859146504882.88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-153859146504882.88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-641079777103.67859</v>
      </c>
      <c r="L4688" s="444">
        <f t="shared" ca="1" si="174"/>
        <v>-154500226281986.56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-154500226281986.56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-643750942841.61072</v>
      </c>
      <c r="L4689" s="444">
        <f t="shared" ca="1" si="174"/>
        <v>-155143977224828.19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-155143977224828.19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-646433238436.78406</v>
      </c>
      <c r="L4690" s="444">
        <f t="shared" ca="1" si="174"/>
        <v>-155790410463264.97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-155790410463264.97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-649126710263.604</v>
      </c>
      <c r="L4691" s="444">
        <f t="shared" ca="1" si="174"/>
        <v>-156439537173528.56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-156439537173528.56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-651831404889.70239</v>
      </c>
      <c r="L4692" s="444">
        <f t="shared" ca="1" si="174"/>
        <v>-157091368578418.25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-157091368578418.25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-654547369076.74268</v>
      </c>
      <c r="L4693" s="444">
        <f t="shared" ca="1" si="174"/>
        <v>-157745915947495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-157745915947495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-657274649781.22913</v>
      </c>
      <c r="L4694" s="444">
        <f t="shared" ca="1" si="174"/>
        <v>-158403190597276.22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-158403190597276.22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-660013294155.31763</v>
      </c>
      <c r="L4695" s="444">
        <f t="shared" ca="1" si="174"/>
        <v>-159063203891431.53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-159063203891431.53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-662763349547.63135</v>
      </c>
      <c r="L4696" s="444">
        <f t="shared" ca="1" si="174"/>
        <v>-159725967240979.16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-159725967240979.16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-665524863504.07983</v>
      </c>
      <c r="L4697" s="444">
        <f t="shared" ca="1" si="174"/>
        <v>-160391492104483.25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-160391492104483.25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-668297883768.68018</v>
      </c>
      <c r="L4698" s="444">
        <f t="shared" ca="1" si="174"/>
        <v>-161059789988251.94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-161059789988251.94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-671082458284.38306</v>
      </c>
      <c r="L4699" s="444">
        <f t="shared" ca="1" si="174"/>
        <v>-161730872446536.31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-161730872446536.31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-673878635193.90125</v>
      </c>
      <c r="L4700" s="444">
        <f t="shared" ca="1" si="174"/>
        <v>-162404751081730.22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-162404751081730.22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-676686462840.5426</v>
      </c>
      <c r="L4701" s="444">
        <f t="shared" ca="1" si="174"/>
        <v>-163081437544570.75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-163081437544570.75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-679505989769.0448</v>
      </c>
      <c r="L4702" s="444">
        <f t="shared" ca="1" si="174"/>
        <v>-163760943534339.78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-163760943534339.78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-682337264726.41577</v>
      </c>
      <c r="L4703" s="444">
        <f t="shared" ca="1" si="174"/>
        <v>-164443280799066.19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-164443280799066.19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-685180336662.77576</v>
      </c>
      <c r="L4704" s="444">
        <f t="shared" ca="1" si="174"/>
        <v>-165128461135728.97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-165128461135728.97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-688035254732.20398</v>
      </c>
      <c r="L4705" s="444">
        <f t="shared" ca="1" si="174"/>
        <v>-165816496390461.19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-165816496390461.19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-690902068293.58826</v>
      </c>
      <c r="L4706" s="444">
        <f t="shared" ca="1" si="174"/>
        <v>-166507398458754.78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-166507398458754.78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-693780826911.47827</v>
      </c>
      <c r="L4707" s="444">
        <f t="shared" ca="1" si="174"/>
        <v>-167201179285666.25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-167201179285666.25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-696671580356.94275</v>
      </c>
      <c r="L4708" s="444">
        <f t="shared" ca="1" si="174"/>
        <v>-167897850866023.19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-167897850866023.19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-699574378608.42993</v>
      </c>
      <c r="L4709" s="444">
        <f t="shared" ca="1" si="174"/>
        <v>-168597425244631.63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-168597425244631.63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-702489271852.63171</v>
      </c>
      <c r="L4710" s="444">
        <f t="shared" ca="1" si="174"/>
        <v>-169299914516484.25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-169299914516484.25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-705416310485.35107</v>
      </c>
      <c r="L4711" s="444">
        <f t="shared" ca="1" si="174"/>
        <v>-170005330826969.59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-170005330826969.59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-708355545112.37329</v>
      </c>
      <c r="L4712" s="444">
        <f t="shared" ca="1" si="174"/>
        <v>-170713686372081.97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-170713686372081.97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-711307026550.34155</v>
      </c>
      <c r="L4713" s="444">
        <f t="shared" ca="1" si="174"/>
        <v>-171424993398632.31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-171424993398632.31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-714270805827.63464</v>
      </c>
      <c r="L4714" s="444">
        <f t="shared" ca="1" si="174"/>
        <v>-172139264204459.94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-172139264204459.94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-717246934185.24976</v>
      </c>
      <c r="L4715" s="444">
        <f t="shared" ca="1" si="174"/>
        <v>-172856511138645.19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-172856511138645.19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-720235463077.68823</v>
      </c>
      <c r="L4716" s="444">
        <f t="shared" ca="1" si="174"/>
        <v>-173576746601722.88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-173576746601722.88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-723236444173.84534</v>
      </c>
      <c r="L4717" s="444">
        <f t="shared" ca="1" si="174"/>
        <v>-174299983045896.72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-174299983045896.72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-726249929357.90295</v>
      </c>
      <c r="L4718" s="444">
        <f t="shared" ca="1" si="174"/>
        <v>-175026232975254.63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-175026232975254.63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-729275970730.22754</v>
      </c>
      <c r="L4719" s="444">
        <f t="shared" ca="1" si="174"/>
        <v>-175755508945984.84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-175755508945984.84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-732314620608.27014</v>
      </c>
      <c r="L4720" s="444">
        <f t="shared" ca="1" si="174"/>
        <v>-176487823566593.13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-176487823566593.13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-735365931527.47131</v>
      </c>
      <c r="L4721" s="444">
        <f t="shared" ca="1" si="174"/>
        <v>-177223189498120.59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-177223189498120.59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-738429956242.16919</v>
      </c>
      <c r="L4722" s="444">
        <f t="shared" ca="1" si="174"/>
        <v>-177961619454362.75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-177961619454362.75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-741506747726.51147</v>
      </c>
      <c r="L4723" s="444">
        <f t="shared" ca="1" si="174"/>
        <v>-178703126202089.25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-178703126202089.25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-744596359175.37183</v>
      </c>
      <c r="L4724" s="444">
        <f t="shared" ca="1" si="174"/>
        <v>-179447722561264.63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-179447722561264.63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-747698844005.26929</v>
      </c>
      <c r="L4725" s="444">
        <f t="shared" ca="1" si="174"/>
        <v>-180195421405269.91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-180195421405269.91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-750814255855.29126</v>
      </c>
      <c r="L4726" s="444">
        <f t="shared" ca="1" si="174"/>
        <v>-180946235661125.19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-180946235661125.19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-753942648588.02161</v>
      </c>
      <c r="L4727" s="444">
        <f t="shared" ca="1" si="174"/>
        <v>-181700178309713.22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-181700178309713.22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-757084076290.47168</v>
      </c>
      <c r="L4728" s="444">
        <f t="shared" ca="1" si="174"/>
        <v>-182457262386003.69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-182457262386003.69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-760238593275.01538</v>
      </c>
      <c r="L4729" s="444">
        <f t="shared" ca="1" si="174"/>
        <v>-183217500979278.69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-183217500979278.69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-763406254080.32788</v>
      </c>
      <c r="L4730" s="444">
        <f t="shared" ca="1" si="174"/>
        <v>-183980907233359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-183980907233359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-766587113472.3291</v>
      </c>
      <c r="L4731" s="444">
        <f t="shared" ca="1" si="174"/>
        <v>-184747494346831.34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-184747494346831.34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-769781226445.13062</v>
      </c>
      <c r="L4732" s="444">
        <f t="shared" ca="1" si="174"/>
        <v>-185517275573276.47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-185517275573276.47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-772988648221.98523</v>
      </c>
      <c r="L4733" s="444">
        <f t="shared" ca="1" si="174"/>
        <v>-186290264221498.47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-186290264221498.47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-776209434256.24365</v>
      </c>
      <c r="L4734" s="444">
        <f t="shared" ca="1" si="174"/>
        <v>-187066473655754.72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-187066473655754.72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-779443640232.31128</v>
      </c>
      <c r="L4735" s="444">
        <f t="shared" ca="1" si="174"/>
        <v>-187845917295987.03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-187845917295987.03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-782691322066.61267</v>
      </c>
      <c r="L4736" s="444">
        <f t="shared" ca="1" si="174"/>
        <v>-188628608618053.66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-188628608618053.66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-785952535908.55688</v>
      </c>
      <c r="L4737" s="444">
        <f t="shared" ca="1" si="174"/>
        <v>-189414561153962.22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-189414561153962.22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-789227338141.50928</v>
      </c>
      <c r="L4738" s="444">
        <f t="shared" ca="1" si="174"/>
        <v>-190203788492103.72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-190203788492103.72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-792515785383.7655</v>
      </c>
      <c r="L4739" s="444">
        <f t="shared" ca="1" si="174"/>
        <v>-190996304277487.47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-190996304277487.47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-795817934489.53113</v>
      </c>
      <c r="L4740" s="444">
        <f t="shared" ca="1" si="174"/>
        <v>-191792122211977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-191792122211977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-799133842549.90417</v>
      </c>
      <c r="L4741" s="444">
        <f t="shared" ca="1" si="174"/>
        <v>-192591256054526.91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-192591256054526.91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-802463566893.86206</v>
      </c>
      <c r="L4742" s="444">
        <f t="shared" ca="1" si="174"/>
        <v>-193393719621420.78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-193393719621420.78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-805807165089.2533</v>
      </c>
      <c r="L4743" s="444">
        <f t="shared" ca="1" si="174"/>
        <v>-194199526786510.03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-194199526786510.03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-809164694943.79175</v>
      </c>
      <c r="L4744" s="444">
        <f t="shared" ca="1" si="174"/>
        <v>-195008691481453.81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-195008691481453.81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-812536214506.0575</v>
      </c>
      <c r="L4745" s="444">
        <f t="shared" ca="1" si="174"/>
        <v>-195821227695959.88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-195821227695959.88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-815921782066.49951</v>
      </c>
      <c r="L4746" s="444">
        <f t="shared" ca="1" si="174"/>
        <v>-196637149478026.38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-196637149478026.38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-819321456158.44324</v>
      </c>
      <c r="L4747" s="444">
        <f t="shared" ca="1" si="174"/>
        <v>-197456470934184.81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-197456470934184.81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-822735295559.10339</v>
      </c>
      <c r="L4748" s="444">
        <f t="shared" ca="1" si="174"/>
        <v>-198279206229743.91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-198279206229743.91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-826163359290.59961</v>
      </c>
      <c r="L4749" s="444">
        <f t="shared" ca="1" si="174"/>
        <v>-199105369589034.5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-199105369589034.5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-829605706620.97705</v>
      </c>
      <c r="L4750" s="444">
        <f t="shared" ca="1" si="174"/>
        <v>-199934975295655.47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-199934975295655.47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-833062397065.23108</v>
      </c>
      <c r="L4751" s="444">
        <f t="shared" ca="1" si="174"/>
        <v>-200768037692720.69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-200768037692720.69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-836533490386.33618</v>
      </c>
      <c r="L4752" s="444">
        <f t="shared" ca="1" si="174"/>
        <v>-201604571183107.03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-201604571183107.03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-840019046596.2793</v>
      </c>
      <c r="L4753" s="444">
        <f t="shared" ca="1" si="174"/>
        <v>-202444590229703.31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-202444590229703.31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-843519125957.09717</v>
      </c>
      <c r="L4754" s="444">
        <f t="shared" ca="1" si="174"/>
        <v>-203288109355660.41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-203288109355660.41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-847033788981.91833</v>
      </c>
      <c r="L4755" s="444">
        <f t="shared" ca="1" si="174"/>
        <v>-204135143144642.31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-204135143144642.31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-850563096436.00964</v>
      </c>
      <c r="L4756" s="444">
        <f t="shared" ca="1" si="174"/>
        <v>-204985706241078.31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-204985706241078.31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-854107109337.82629</v>
      </c>
      <c r="L4757" s="444">
        <f t="shared" ca="1" si="174"/>
        <v>-205839813350416.13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-205839813350416.13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-857665888960.06714</v>
      </c>
      <c r="L4758" s="444">
        <f t="shared" ca="1" si="174"/>
        <v>-206697479239376.19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-206697479239376.19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-861239496830.73413</v>
      </c>
      <c r="L4759" s="444">
        <f t="shared" ca="1" si="174"/>
        <v>-207558718736206.91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-207558718736206.91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-864827994734.19543</v>
      </c>
      <c r="L4760" s="444">
        <f t="shared" ca="1" si="174"/>
        <v>-208423546730941.09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-208423546730941.09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-868431444712.25452</v>
      </c>
      <c r="L4761" s="444">
        <f t="shared" ca="1" si="174"/>
        <v>-209291978175653.34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-209291978175653.34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-872049909065.22229</v>
      </c>
      <c r="L4762" s="444">
        <f t="shared" ca="1" si="174"/>
        <v>-210164028084718.56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-210164028084718.56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-875683450352.99402</v>
      </c>
      <c r="L4763" s="444">
        <f t="shared" ca="1" si="174"/>
        <v>-211039711535071.56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-211039711535071.56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-879332131396.13147</v>
      </c>
      <c r="L4764" s="444">
        <f t="shared" ca="1" si="174"/>
        <v>-211919043666467.69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-211919043666467.69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-882996015276.94873</v>
      </c>
      <c r="L4765" s="444">
        <f t="shared" ca="1" si="174"/>
        <v>-212802039681744.63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-212802039681744.63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-886675165340.60254</v>
      </c>
      <c r="L4766" s="444">
        <f t="shared" ca="1" si="174"/>
        <v>-213688714847085.22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-213688714847085.22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-890369645196.18835</v>
      </c>
      <c r="L4767" s="444">
        <f t="shared" ca="1" si="174"/>
        <v>-214579084492281.41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-214579084492281.41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-894079518717.83923</v>
      </c>
      <c r="L4768" s="444">
        <f t="shared" ca="1" si="174"/>
        <v>-215473164010999.25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-215473164010999.25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-897804850045.8302</v>
      </c>
      <c r="L4769" s="444">
        <f t="shared" ca="1" si="174"/>
        <v>-216370968861045.09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-216370968861045.09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-901545703587.68787</v>
      </c>
      <c r="L4770" s="444">
        <f t="shared" ca="1" si="174"/>
        <v>-217272514564632.78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-217272514564632.78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-905302144019.30322</v>
      </c>
      <c r="L4771" s="444">
        <f t="shared" ca="1" si="174"/>
        <v>-218177816708652.09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-218177816708652.09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-909074236286.05042</v>
      </c>
      <c r="L4772" s="444">
        <f t="shared" ca="1" si="174"/>
        <v>-219086890944938.16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-219086890944938.16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-912862045603.90894</v>
      </c>
      <c r="L4773" s="444">
        <f t="shared" ca="1" si="174"/>
        <v>-219999752990542.06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-219999752990542.06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-916665637460.59192</v>
      </c>
      <c r="L4774" s="444">
        <f t="shared" ca="1" si="174"/>
        <v>-220916418628002.66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-220916418628002.66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-920485077616.67773</v>
      </c>
      <c r="L4775" s="444">
        <f t="shared" ca="1" si="174"/>
        <v>-221836903705619.34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-221836903705619.34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-924320432106.74744</v>
      </c>
      <c r="L4776" s="444">
        <f t="shared" ca="1" si="174"/>
        <v>-222761224137726.09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-222761224137726.09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-928171767240.52527</v>
      </c>
      <c r="L4777" s="444">
        <f t="shared" ca="1" si="174"/>
        <v>-223689395904966.63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-223689395904966.63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-932039149604.02771</v>
      </c>
      <c r="L4778" s="444">
        <f t="shared" ca="1" si="174"/>
        <v>-224621435054570.66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-224621435054570.66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-935922646060.71106</v>
      </c>
      <c r="L4779" s="444">
        <f t="shared" ca="1" si="174"/>
        <v>-225557357700631.38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-225557357700631.38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-939822323752.63074</v>
      </c>
      <c r="L4780" s="444">
        <f t="shared" ca="1" si="174"/>
        <v>-226497180024384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-226497180024384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-943738250101.59985</v>
      </c>
      <c r="L4781" s="444">
        <f t="shared" ca="1" si="174"/>
        <v>-227440918274485.59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-227440918274485.59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-947670492810.35657</v>
      </c>
      <c r="L4782" s="444">
        <f t="shared" ca="1" si="174"/>
        <v>-228388588767295.94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-228388588767295.94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-951619119863.73303</v>
      </c>
      <c r="L4783" s="444">
        <f t="shared" ca="1" si="174"/>
        <v>-229340207887159.66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-229340207887159.66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-955584199529.83203</v>
      </c>
      <c r="L4784" s="444">
        <f t="shared" ca="1" si="174"/>
        <v>-230295792086689.5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-230295792086689.5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-959565800361.20618</v>
      </c>
      <c r="L4785" s="444">
        <f t="shared" ca="1" si="174"/>
        <v>-231255357887050.72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-231255357887050.72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-963563991196.04468</v>
      </c>
      <c r="L4786" s="444">
        <f t="shared" ca="1" si="174"/>
        <v>-232218921878246.75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-232218921878246.75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-967578841159.36145</v>
      </c>
      <c r="L4787" s="444">
        <f t="shared" ca="1" si="174"/>
        <v>-233186500719406.13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-233186500719406.13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-971610419664.19214</v>
      </c>
      <c r="L4788" s="444">
        <f t="shared" ca="1" si="174"/>
        <v>-234158111139070.31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-234158111139070.31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-975658796412.79297</v>
      </c>
      <c r="L4789" s="444">
        <f t="shared" ca="1" si="174"/>
        <v>-235133769935483.09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-235133769935483.09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-979724041397.84619</v>
      </c>
      <c r="L4790" s="444">
        <f t="shared" ca="1" si="174"/>
        <v>-236113493976880.94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-236113493976880.94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-983806224903.67053</v>
      </c>
      <c r="L4791" s="444">
        <f t="shared" ca="1" si="174"/>
        <v>-237097300201784.59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-237097300201784.59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-987905417507.43591</v>
      </c>
      <c r="L4792" s="444">
        <f t="shared" ca="1" si="174"/>
        <v>-238085205619292.03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-238085205619292.03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-992021690080.38354</v>
      </c>
      <c r="L4793" s="444">
        <f t="shared" ca="1" si="174"/>
        <v>-239077227309372.41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-239077227309372.41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-996155113789.05151</v>
      </c>
      <c r="L4794" s="444">
        <f t="shared" ca="1" si="174"/>
        <v>-240073382423161.47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-240073382423161.47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-1000305760096.5061</v>
      </c>
      <c r="L4795" s="444">
        <f t="shared" ca="1" si="174"/>
        <v>-241073688183257.97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-241073688183257.97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-1004473700763.5747</v>
      </c>
      <c r="L4796" s="444">
        <f t="shared" ca="1" si="174"/>
        <v>-242078161884021.53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-242078161884021.53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-1008659007850.0897</v>
      </c>
      <c r="L4797" s="444">
        <f t="shared" ca="1" si="174"/>
        <v>-243086820891871.63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-243086820891871.63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-1012861753716.1317</v>
      </c>
      <c r="L4798" s="444">
        <f t="shared" ca="1" si="174"/>
        <v>-244099682645587.75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-244099682645587.75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-1017082011023.2822</v>
      </c>
      <c r="L4799" s="444">
        <f t="shared" ca="1" si="174"/>
        <v>-245116764656611.03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-245116764656611.03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-1021319852735.8793</v>
      </c>
      <c r="L4800" s="444">
        <f t="shared" ca="1" si="174"/>
        <v>-246138084509346.91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-246138084509346.91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-1025575352122.2789</v>
      </c>
      <c r="L4801" s="444">
        <f t="shared" ca="1" si="174"/>
        <v>-247163659861469.19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-247163659861469.19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-1029848582756.1216</v>
      </c>
      <c r="L4802" s="444">
        <f t="shared" ca="1" si="174"/>
        <v>-248193508444225.31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-248193508444225.31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-1034139618517.6053</v>
      </c>
      <c r="L4803" s="444">
        <f t="shared" ca="1" si="174"/>
        <v>-249227648062742.91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-249227648062742.91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-1038448533594.7621</v>
      </c>
      <c r="L4804" s="444">
        <f t="shared" ca="1" si="174"/>
        <v>-250266096596337.66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-250266096596337.66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-1042775402484.7404</v>
      </c>
      <c r="L4805" s="444">
        <f t="shared" ca="1" si="174"/>
        <v>-251308871998822.41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-251308871998822.41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-1047120299995.0933</v>
      </c>
      <c r="L4806" s="444">
        <f t="shared" ca="1" si="174"/>
        <v>-252355992298817.5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-252355992298817.5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-1051483301245.0729</v>
      </c>
      <c r="L4807" s="444">
        <f t="shared" ca="1" si="174"/>
        <v>-253407475600062.56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-253407475600062.56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-1055864481666.9274</v>
      </c>
      <c r="L4808" s="444">
        <f t="shared" ca="1" si="174"/>
        <v>-254463340081729.5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-254463340081729.5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-1060263917007.2062</v>
      </c>
      <c r="L4809" s="444">
        <f t="shared" ca="1" si="174"/>
        <v>-255523603998736.72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-255523603998736.72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-1064681683328.0698</v>
      </c>
      <c r="L4810" s="444">
        <f t="shared" ca="1" si="174"/>
        <v>-256588285682064.78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-256588285682064.78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-1069117857008.6033</v>
      </c>
      <c r="L4811" s="444">
        <f t="shared" ca="1" si="174"/>
        <v>-257657403539073.38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-257657403539073.38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-1073572514746.139</v>
      </c>
      <c r="L4812" s="444">
        <f t="shared" ca="1" si="174"/>
        <v>-258730976053819.5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-258730976053819.5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-1078045733557.5814</v>
      </c>
      <c r="L4813" s="444">
        <f t="shared" ca="1" si="174"/>
        <v>-259809021787377.09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-259809021787377.09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-1082537590780.738</v>
      </c>
      <c r="L4814" s="444">
        <f t="shared" ca="1" si="174"/>
        <v>-260891559378157.84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-260891559378157.84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-1087048164075.6577</v>
      </c>
      <c r="L4815" s="444">
        <f t="shared" ca="1" si="174"/>
        <v>-261978607542233.5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-261978607542233.5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-1091577531425.973</v>
      </c>
      <c r="L4816" s="444">
        <f t="shared" ca="1" si="174"/>
        <v>-263070185073659.47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-263070185073659.47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-1096125771140.2478</v>
      </c>
      <c r="L4817" s="444">
        <f t="shared" ca="1" si="174"/>
        <v>-264166310844799.72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-264166310844799.72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-1100692961853.332</v>
      </c>
      <c r="L4818" s="444">
        <f t="shared" ca="1" si="174"/>
        <v>-265267003806653.06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-265267003806653.06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-1105279182527.7212</v>
      </c>
      <c r="L4819" s="444">
        <f t="shared" ca="1" si="174"/>
        <v>-266372282989180.78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-266372282989180.78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-1109884512454.9199</v>
      </c>
      <c r="L4820" s="444">
        <f t="shared" ca="1" si="174"/>
        <v>-267482167501635.69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-267482167501635.69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-1114509031256.8154</v>
      </c>
      <c r="L4821" s="444">
        <f t="shared" ca="1" si="174"/>
        <v>-268596676532892.5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-268596676532892.5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-1119152818887.052</v>
      </c>
      <c r="L4822" s="444">
        <f t="shared" ca="1" si="174"/>
        <v>-269715829351779.56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-269715829351779.56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-1123815955632.4148</v>
      </c>
      <c r="L4823" s="444">
        <f t="shared" ca="1" si="174"/>
        <v>-270839645307411.97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-270839645307411.97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-1128498522114.2166</v>
      </c>
      <c r="L4824" s="444">
        <f t="shared" ca="1" si="174"/>
        <v>-271968143829526.19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-271968143829526.19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-1133200599289.6924</v>
      </c>
      <c r="L4825" s="444">
        <f t="shared" ca="1" si="174"/>
        <v>-273101344428815.88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-273101344428815.88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-1137922268453.3997</v>
      </c>
      <c r="L4826" s="444">
        <f t="shared" ca="1" si="174"/>
        <v>-274239266697269.28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-274239266697269.28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-1142663611238.6218</v>
      </c>
      <c r="L4827" s="444">
        <f t="shared" ca="1" si="174"/>
        <v>-275381930308507.91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-275381930308507.91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-1147424709618.783</v>
      </c>
      <c r="L4828" s="444">
        <f t="shared" ca="1" si="174"/>
        <v>-276529355018126.69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-276529355018126.69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-1152205645908.8611</v>
      </c>
      <c r="L4829" s="444">
        <f t="shared" ca="1" si="174"/>
        <v>-277681560664035.56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-277681560664035.56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-1157006502766.8149</v>
      </c>
      <c r="L4830" s="444">
        <f t="shared" ca="1" si="174"/>
        <v>-278838567166802.38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-278838567166802.38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-1161827363195.01</v>
      </c>
      <c r="L4831" s="444">
        <f t="shared" ca="1" si="174"/>
        <v>-280000394529997.38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-280000394529997.38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-1166668310541.6558</v>
      </c>
      <c r="L4832" s="444">
        <f t="shared" ca="1" si="174"/>
        <v>-281167062840539.03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-281167062840539.03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-1171529428502.2458</v>
      </c>
      <c r="L4833" s="444">
        <f t="shared" ca="1" si="174"/>
        <v>-282338592269041.25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-282338592269041.25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-1176410801121.0051</v>
      </c>
      <c r="L4834" s="444">
        <f t="shared" ca="1" si="174"/>
        <v>-283515003070162.25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-283515003070162.25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-1181312512792.3428</v>
      </c>
      <c r="L4835" s="444">
        <f t="shared" ca="1" si="174"/>
        <v>-284696315582954.56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-284696315582954.56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-1186234648262.3105</v>
      </c>
      <c r="L4836" s="444">
        <f t="shared" ca="1" si="174"/>
        <v>-285882550231216.88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-285882550231216.88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-1191177292630.0703</v>
      </c>
      <c r="L4837" s="444">
        <f t="shared" ca="1" si="174"/>
        <v>-287073727523846.94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-287073727523846.94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-1196140531349.3623</v>
      </c>
      <c r="L4838" s="444">
        <f t="shared" ca="1" si="174"/>
        <v>-288269868055196.31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-288269868055196.31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-1201124450229.9846</v>
      </c>
      <c r="L4839" s="444">
        <f t="shared" ca="1" si="174"/>
        <v>-289470992505426.31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-289470992505426.31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-1206129135439.2764</v>
      </c>
      <c r="L4840" s="444">
        <f t="shared" ca="1" si="174"/>
        <v>-290677121640865.56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-290677121640865.56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-1211154673503.6064</v>
      </c>
      <c r="L4841" s="444">
        <f t="shared" ca="1" si="174"/>
        <v>-291888276314369.19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-291888276314369.19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-1216201151309.8716</v>
      </c>
      <c r="L4842" s="444">
        <f t="shared" ca="1" si="174"/>
        <v>-293104477465679.06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-293104477465679.06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-1221268656106.9961</v>
      </c>
      <c r="L4843" s="444">
        <f t="shared" ca="1" si="174"/>
        <v>-294325746121786.06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-294325746121786.06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-1226357275507.4419</v>
      </c>
      <c r="L4844" s="444">
        <f t="shared" ca="1" si="174"/>
        <v>-295552103397293.5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-295552103397293.5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-1231467097488.7229</v>
      </c>
      <c r="L4845" s="444">
        <f t="shared" ca="1" si="174"/>
        <v>-296783570494782.25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-296783570494782.25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-1236598210394.926</v>
      </c>
      <c r="L4846" s="444">
        <f t="shared" ca="1" si="174"/>
        <v>-298020168705177.19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-298020168705177.19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-1241750702938.2383</v>
      </c>
      <c r="L4847" s="444">
        <f t="shared" ca="1" si="174"/>
        <v>-299261919408115.44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-299261919408115.44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-1246924664200.481</v>
      </c>
      <c r="L4848" s="444">
        <f t="shared" ca="1" si="174"/>
        <v>-300508844072315.94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-300508844072315.94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-1252120183634.6497</v>
      </c>
      <c r="L4849" s="444">
        <f t="shared" ca="1" si="174"/>
        <v>-301760964255950.56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-301760964255950.56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-1257337351066.4607</v>
      </c>
      <c r="L4850" s="444">
        <f t="shared" ca="1" si="174"/>
        <v>-303018301607017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-303018301607017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-1262576256695.9041</v>
      </c>
      <c r="L4851" s="444">
        <f t="shared" ca="1" si="174"/>
        <v>-304280877863712.88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-304280877863712.88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-1267836991098.8037</v>
      </c>
      <c r="L4852" s="444">
        <f t="shared" ca="1" si="174"/>
        <v>-305548714854811.69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-305548714854811.69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-1273119645228.3821</v>
      </c>
      <c r="L4853" s="444">
        <f t="shared" ref="L4853:L5107" ca="1" si="179">I4853-J4853+K4853</f>
        <v>-306821834500040.06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-306821834500040.06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-1278424310416.8335</v>
      </c>
      <c r="L4854" s="444">
        <f t="shared" ca="1" si="179"/>
        <v>-308100258810456.88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-308100258810456.88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-1283751078376.9036</v>
      </c>
      <c r="L4855" s="444">
        <f t="shared" ca="1" si="179"/>
        <v>-309384009888833.75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-309384009888833.75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-1289100041203.4739</v>
      </c>
      <c r="L4856" s="444">
        <f t="shared" ca="1" si="179"/>
        <v>-310673109930037.25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-310673109930037.25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-1294471291375.1553</v>
      </c>
      <c r="L4857" s="444">
        <f t="shared" ca="1" si="179"/>
        <v>-311967581221412.38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-311967581221412.38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-1299864921755.8848</v>
      </c>
      <c r="L4858" s="444">
        <f t="shared" ca="1" si="179"/>
        <v>-313267446143168.25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-313267446143168.25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-1305281025596.5344</v>
      </c>
      <c r="L4859" s="444">
        <f t="shared" ca="1" si="179"/>
        <v>-314572727168764.81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-314572727168764.81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-1310719696536.52</v>
      </c>
      <c r="L4860" s="444">
        <f t="shared" ca="1" si="179"/>
        <v>-315883446865301.31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-315883446865301.31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-1316181028605.4221</v>
      </c>
      <c r="L4861" s="444">
        <f t="shared" ca="1" si="179"/>
        <v>-317199627893906.75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-317199627893906.75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-1321665116224.6113</v>
      </c>
      <c r="L4862" s="444">
        <f t="shared" ca="1" si="179"/>
        <v>-318521293010131.38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-318521293010131.38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-1327172054208.8806</v>
      </c>
      <c r="L4863" s="444">
        <f t="shared" ca="1" si="179"/>
        <v>-319848465064340.25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-319848465064340.25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-1332701937768.0845</v>
      </c>
      <c r="L4864" s="444">
        <f t="shared" ca="1" si="179"/>
        <v>-321181167002108.31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-321181167002108.31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-1338254862508.7847</v>
      </c>
      <c r="L4865" s="444">
        <f t="shared" ca="1" si="179"/>
        <v>-322519421864617.13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-322519421864617.13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-1343830924435.9048</v>
      </c>
      <c r="L4866" s="444">
        <f t="shared" ca="1" si="179"/>
        <v>-323863252789053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-323863252789053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-1349430219954.3875</v>
      </c>
      <c r="L4867" s="444">
        <f t="shared" ca="1" si="179"/>
        <v>-325212683009007.38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-325212683009007.38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-1355052845870.864</v>
      </c>
      <c r="L4868" s="444">
        <f t="shared" ca="1" si="179"/>
        <v>-326567735854878.25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-326567735854878.25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-1360698899395.3259</v>
      </c>
      <c r="L4869" s="444">
        <f t="shared" ca="1" si="179"/>
        <v>-327928434754273.56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-327928434754273.56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-1366368478142.8064</v>
      </c>
      <c r="L4870" s="444">
        <f t="shared" ca="1" si="179"/>
        <v>-329294803232416.38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-329294803232416.38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-1372061680135.0681</v>
      </c>
      <c r="L4871" s="444">
        <f t="shared" ca="1" si="179"/>
        <v>-330666864912551.44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-330666864912551.44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-1377778603802.2976</v>
      </c>
      <c r="L4872" s="444">
        <f t="shared" ca="1" si="179"/>
        <v>-332044643516353.75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-332044643516353.75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-1383519347984.8074</v>
      </c>
      <c r="L4873" s="444">
        <f t="shared" ca="1" si="179"/>
        <v>-333428162864338.56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-333428162864338.56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-1389284011934.7439</v>
      </c>
      <c r="L4874" s="444">
        <f t="shared" ca="1" si="179"/>
        <v>-334817446876273.31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-334817446876273.31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-1395072695317.8054</v>
      </c>
      <c r="L4875" s="444">
        <f t="shared" ca="1" si="179"/>
        <v>-336212519571591.13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-336212519571591.13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-1400885498214.9629</v>
      </c>
      <c r="L4876" s="444">
        <f t="shared" ca="1" si="179"/>
        <v>-337613405069806.06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-337613405069806.06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-1406722521124.1919</v>
      </c>
      <c r="L4877" s="444">
        <f t="shared" ca="1" si="179"/>
        <v>-339020127590930.25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-339020127590930.25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-1412583864962.2095</v>
      </c>
      <c r="L4878" s="444">
        <f t="shared" ca="1" si="179"/>
        <v>-340432711455892.44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-340432711455892.44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-1418469631066.2185</v>
      </c>
      <c r="L4879" s="444">
        <f t="shared" ca="1" si="179"/>
        <v>-341851181086958.63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-341851181086958.63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-1424379921195.6609</v>
      </c>
      <c r="L4880" s="444">
        <f t="shared" ca="1" si="179"/>
        <v>-343275561008154.31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-343275561008154.31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-1430314837533.9763</v>
      </c>
      <c r="L4881" s="444">
        <f t="shared" ca="1" si="179"/>
        <v>-344705875845688.31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-344705875845688.31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-1436274482690.3679</v>
      </c>
      <c r="L4882" s="444">
        <f t="shared" ca="1" si="179"/>
        <v>-346142150328378.69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-346142150328378.69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-1442258959701.5779</v>
      </c>
      <c r="L4883" s="444">
        <f t="shared" ca="1" si="179"/>
        <v>-347584409288080.25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-347584409288080.25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-1448268372033.6677</v>
      </c>
      <c r="L4884" s="444">
        <f t="shared" ca="1" si="179"/>
        <v>-349032677660113.94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-349032677660113.94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-1454302823583.8081</v>
      </c>
      <c r="L4885" s="444">
        <f t="shared" ca="1" si="179"/>
        <v>-350486980483697.75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-350486980483697.75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-1460362418682.074</v>
      </c>
      <c r="L4886" s="444">
        <f t="shared" ca="1" si="179"/>
        <v>-351947342902379.81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-351947342902379.81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-1466447262093.2493</v>
      </c>
      <c r="L4887" s="444">
        <f t="shared" ca="1" si="179"/>
        <v>-353413790164473.06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-353413790164473.06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-1472557459018.6377</v>
      </c>
      <c r="L4888" s="444">
        <f t="shared" ca="1" si="179"/>
        <v>-354886347623491.69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-354886347623491.69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-1478693115097.8821</v>
      </c>
      <c r="L4889" s="444">
        <f t="shared" ca="1" si="179"/>
        <v>-356365040738589.56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-356365040738589.56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-1484854336410.7898</v>
      </c>
      <c r="L4890" s="444">
        <f t="shared" ca="1" si="179"/>
        <v>-357849895075000.38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-357849895075000.38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-1491041229479.1682</v>
      </c>
      <c r="L4891" s="444">
        <f t="shared" ca="1" si="179"/>
        <v>-359340936304479.56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-359340936304479.56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-1497253901268.6648</v>
      </c>
      <c r="L4892" s="444">
        <f t="shared" ca="1" si="179"/>
        <v>-360838190205748.25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-360838190205748.25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-1503492459190.6177</v>
      </c>
      <c r="L4893" s="444">
        <f t="shared" ca="1" si="179"/>
        <v>-362341682664938.88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-362341682664938.88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-1509757011103.9119</v>
      </c>
      <c r="L4894" s="444">
        <f t="shared" ca="1" si="179"/>
        <v>-363851439676042.81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-363851439676042.81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-1516047665316.845</v>
      </c>
      <c r="L4895" s="444">
        <f t="shared" ca="1" si="179"/>
        <v>-365367487341359.69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-365367487341359.69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-1522364530588.9988</v>
      </c>
      <c r="L4896" s="444">
        <f t="shared" ca="1" si="179"/>
        <v>-366889851871948.69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-366889851871948.69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-1528707716133.1196</v>
      </c>
      <c r="L4897" s="444">
        <f t="shared" ca="1" si="179"/>
        <v>-368418559588081.81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-368418559588081.81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-1535077331617.0076</v>
      </c>
      <c r="L4898" s="444">
        <f t="shared" ca="1" si="179"/>
        <v>-369953636919698.81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-369953636919698.81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-1541473487165.4116</v>
      </c>
      <c r="L4899" s="444">
        <f t="shared" ca="1" si="179"/>
        <v>-371495110406864.25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-371495110406864.25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-1547896293361.9343</v>
      </c>
      <c r="L4900" s="444">
        <f t="shared" ca="1" si="179"/>
        <v>-373043006700226.19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-373043006700226.19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-1554345861250.9424</v>
      </c>
      <c r="L4901" s="444">
        <f t="shared" ca="1" si="179"/>
        <v>-374597352561477.13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-374597352561477.13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-1560822302339.488</v>
      </c>
      <c r="L4902" s="444">
        <f t="shared" ca="1" si="179"/>
        <v>-376158174863816.63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-376158174863816.63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-1567325728599.2358</v>
      </c>
      <c r="L4903" s="444">
        <f t="shared" ca="1" si="179"/>
        <v>-377725500592415.88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-377725500592415.88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-1573856252468.3994</v>
      </c>
      <c r="L4904" s="444">
        <f t="shared" ca="1" si="179"/>
        <v>-379299356844884.25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-379299356844884.25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-1580413986853.6843</v>
      </c>
      <c r="L4905" s="444">
        <f t="shared" ca="1" si="179"/>
        <v>-380879770831737.94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-380879770831737.94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-1586999045132.2415</v>
      </c>
      <c r="L4906" s="444">
        <f t="shared" ca="1" si="179"/>
        <v>-382466769876870.19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-382466769876870.19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-1593611541153.6257</v>
      </c>
      <c r="L4907" s="444">
        <f t="shared" ca="1" si="179"/>
        <v>-384060381418023.81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-384060381418023.81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-1600251589241.7659</v>
      </c>
      <c r="L4908" s="444">
        <f t="shared" ca="1" si="179"/>
        <v>-385660633007265.56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-385660633007265.56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-1606919304196.9399</v>
      </c>
      <c r="L4909" s="444">
        <f t="shared" ca="1" si="179"/>
        <v>-387267552311462.5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-387267552311462.5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-1613614801297.7605</v>
      </c>
      <c r="L4910" s="444">
        <f t="shared" ca="1" si="179"/>
        <v>-388881167112760.25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-388881167112760.25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-1620338196303.1677</v>
      </c>
      <c r="L4911" s="444">
        <f t="shared" ca="1" si="179"/>
        <v>-390501505309063.44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-390501505309063.44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-1627089605454.4309</v>
      </c>
      <c r="L4912" s="444">
        <f t="shared" ca="1" si="179"/>
        <v>-392128594914517.88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-392128594914517.88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-1633869145477.1577</v>
      </c>
      <c r="L4913" s="444">
        <f t="shared" ca="1" si="179"/>
        <v>-393762464059995.06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-393762464059995.06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-1640676933583.3127</v>
      </c>
      <c r="L4914" s="444">
        <f t="shared" ca="1" si="179"/>
        <v>-395403140993578.38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-395403140993578.38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-1647513087473.2432</v>
      </c>
      <c r="L4915" s="444">
        <f t="shared" ca="1" si="179"/>
        <v>-397050654081051.63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-397050654081051.63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-1654377725337.7151</v>
      </c>
      <c r="L4916" s="444">
        <f t="shared" ca="1" si="179"/>
        <v>-398705031806389.31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-398705031806389.31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-1661270965859.9556</v>
      </c>
      <c r="L4917" s="444">
        <f t="shared" ca="1" si="179"/>
        <v>-400366302772249.25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-400366302772249.25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-1668192928217.7051</v>
      </c>
      <c r="L4918" s="444">
        <f t="shared" ca="1" si="179"/>
        <v>-402034495700466.94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-402034495700466.94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-1675143732085.2788</v>
      </c>
      <c r="L4919" s="444">
        <f t="shared" ca="1" si="179"/>
        <v>-403709639432552.19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-403709639432552.19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-1682123497635.634</v>
      </c>
      <c r="L4920" s="444">
        <f t="shared" ca="1" si="179"/>
        <v>-405391762930187.81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-405391762930187.81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-1689132345542.4492</v>
      </c>
      <c r="L4921" s="444">
        <f t="shared" ca="1" si="179"/>
        <v>-407080895275730.25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-407080895275730.25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-1696170396982.2095</v>
      </c>
      <c r="L4922" s="444">
        <f t="shared" ca="1" si="179"/>
        <v>-408777065672712.44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-408777065672712.44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-1703237773636.3018</v>
      </c>
      <c r="L4923" s="444">
        <f t="shared" ca="1" si="179"/>
        <v>-410480303446348.75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-410480303446348.75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-1710334597693.1199</v>
      </c>
      <c r="L4924" s="444">
        <f t="shared" ca="1" si="179"/>
        <v>-412190638044041.88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-412190638044041.88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-1717460991850.1746</v>
      </c>
      <c r="L4925" s="444">
        <f t="shared" ca="1" si="179"/>
        <v>-413908099035892.06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-413908099035892.06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-1724617079316.2168</v>
      </c>
      <c r="L4926" s="444">
        <f t="shared" ca="1" si="179"/>
        <v>-415632716115208.25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-415632716115208.25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-1731802983813.3677</v>
      </c>
      <c r="L4927" s="444">
        <f t="shared" ca="1" si="179"/>
        <v>-417364519099021.63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-417364519099021.63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-1739018829579.2568</v>
      </c>
      <c r="L4928" s="444">
        <f t="shared" ca="1" si="179"/>
        <v>-419103537928600.88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-419103537928600.88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-1746264741369.1704</v>
      </c>
      <c r="L4929" s="444">
        <f t="shared" ca="1" si="179"/>
        <v>-420849802669970.06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-420849802669970.06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-1753540844458.2085</v>
      </c>
      <c r="L4930" s="444">
        <f t="shared" ca="1" si="179"/>
        <v>-422603343514428.25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-422603343514428.25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-1760847264643.4509</v>
      </c>
      <c r="L4931" s="444">
        <f t="shared" ca="1" si="179"/>
        <v>-424364190779071.69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-424364190779071.69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-1768184128246.1321</v>
      </c>
      <c r="L4932" s="444">
        <f t="shared" ca="1" si="179"/>
        <v>-426132374907317.81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-426132374907317.81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-1775551562113.8242</v>
      </c>
      <c r="L4933" s="444">
        <f t="shared" ca="1" si="179"/>
        <v>-427907926469431.63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-427907926469431.63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-1782949693622.6318</v>
      </c>
      <c r="L4934" s="444">
        <f t="shared" ca="1" si="179"/>
        <v>-429690876163054.25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-429690876163054.25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-1790378650679.3926</v>
      </c>
      <c r="L4935" s="444">
        <f t="shared" ca="1" si="179"/>
        <v>-431481254813733.63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-431481254813733.63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-1797838561723.8901</v>
      </c>
      <c r="L4936" s="444">
        <f t="shared" ca="1" si="179"/>
        <v>-433279093375457.5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-433279093375457.5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-1805329555731.073</v>
      </c>
      <c r="L4937" s="444">
        <f t="shared" ca="1" si="179"/>
        <v>-435084422931188.56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-435084422931188.56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-1812851762213.2856</v>
      </c>
      <c r="L4938" s="444">
        <f t="shared" ca="1" si="179"/>
        <v>-436897274693401.88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-436897274693401.88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-1820405311222.5078</v>
      </c>
      <c r="L4939" s="444">
        <f t="shared" ca="1" si="179"/>
        <v>-438717680004624.38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-438717680004624.38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-1827990333352.6016</v>
      </c>
      <c r="L4940" s="444">
        <f t="shared" ca="1" si="179"/>
        <v>-440545670337977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-440545670337977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-1835606959741.5708</v>
      </c>
      <c r="L4941" s="444">
        <f t="shared" ca="1" si="179"/>
        <v>-442381277297718.56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-442381277297718.56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-1843255322073.8274</v>
      </c>
      <c r="L4942" s="444">
        <f t="shared" ca="1" si="179"/>
        <v>-444224532619792.38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-444224532619792.38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-1850935552582.4683</v>
      </c>
      <c r="L4943" s="444">
        <f t="shared" ca="1" si="179"/>
        <v>-446075468172374.81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-446075468172374.81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-1858647784051.5618</v>
      </c>
      <c r="L4944" s="444">
        <f t="shared" ca="1" si="179"/>
        <v>-447934115956426.38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-447934115956426.38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-1866392149818.4431</v>
      </c>
      <c r="L4945" s="444">
        <f t="shared" ca="1" si="179"/>
        <v>-449800508106244.81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-449800508106244.81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-1874168783776.02</v>
      </c>
      <c r="L4946" s="444">
        <f t="shared" ca="1" si="179"/>
        <v>-451674676890020.81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-451674676890020.81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-1881977820375.0867</v>
      </c>
      <c r="L4947" s="444">
        <f t="shared" ca="1" si="179"/>
        <v>-453556654710395.88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-453556654710395.88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-1889819394626.6497</v>
      </c>
      <c r="L4948" s="444">
        <f t="shared" ca="1" si="179"/>
        <v>-455446474105022.5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-455446474105022.5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-1897693642104.2607</v>
      </c>
      <c r="L4949" s="444">
        <f t="shared" ca="1" si="179"/>
        <v>-457344167747126.75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-457344167747126.75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-1905600698946.3613</v>
      </c>
      <c r="L4950" s="444">
        <f t="shared" ca="1" si="179"/>
        <v>-459249768446073.13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-459249768446073.13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-1913540701858.6379</v>
      </c>
      <c r="L4951" s="444">
        <f t="shared" ca="1" si="179"/>
        <v>-461163309147931.75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-461163309147931.75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-1921513788116.3821</v>
      </c>
      <c r="L4952" s="444">
        <f t="shared" ca="1" si="179"/>
        <v>-463084822936048.13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-463084822936048.13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-1929520095566.8672</v>
      </c>
      <c r="L4953" s="444">
        <f t="shared" ca="1" si="179"/>
        <v>-465014343031615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-465014343031615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-1937559762631.7295</v>
      </c>
      <c r="L4954" s="444">
        <f t="shared" ca="1" si="179"/>
        <v>-466951902794246.75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-466951902794246.75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-1945632928309.3613</v>
      </c>
      <c r="L4955" s="444">
        <f t="shared" ca="1" si="179"/>
        <v>-468897535722556.13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-468897535722556.13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-1953739732177.3174</v>
      </c>
      <c r="L4956" s="444">
        <f t="shared" ca="1" si="179"/>
        <v>-470851275454733.44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-470851275454733.44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-1961880314394.7229</v>
      </c>
      <c r="L4957" s="444">
        <f t="shared" ca="1" si="179"/>
        <v>-472813155769128.19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-472813155769128.19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-1970054815704.7009</v>
      </c>
      <c r="L4958" s="444">
        <f t="shared" ca="1" si="179"/>
        <v>-474783210584832.88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-474783210584832.88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-1978263377436.8037</v>
      </c>
      <c r="L4959" s="444">
        <f t="shared" ca="1" si="179"/>
        <v>-476761473962269.69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-476761473962269.69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-1986506141509.457</v>
      </c>
      <c r="L4960" s="444">
        <f t="shared" ca="1" si="179"/>
        <v>-478747980103779.13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-478747980103779.13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-1994783250432.4128</v>
      </c>
      <c r="L4961" s="444">
        <f t="shared" ca="1" si="179"/>
        <v>-480742763354211.56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-480742763354211.56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-2003094847309.2151</v>
      </c>
      <c r="L4962" s="444">
        <f t="shared" ca="1" si="179"/>
        <v>-482745858201520.75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-482745858201520.75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-2011441075839.6697</v>
      </c>
      <c r="L4963" s="444">
        <f t="shared" ca="1" si="179"/>
        <v>-484757299277360.44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-484757299277360.44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-2019822080322.3352</v>
      </c>
      <c r="L4964" s="444">
        <f t="shared" ca="1" si="179"/>
        <v>-486777121357682.75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-486777121357682.75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-2028238005657.0117</v>
      </c>
      <c r="L4965" s="444">
        <f t="shared" ca="1" si="179"/>
        <v>-488805359363339.75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-488805359363339.75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-2036688997347.2493</v>
      </c>
      <c r="L4966" s="444">
        <f t="shared" ca="1" si="179"/>
        <v>-490842048360687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-490842048360687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-2045175201502.8625</v>
      </c>
      <c r="L4967" s="444">
        <f t="shared" ca="1" si="179"/>
        <v>-492887223562189.88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-492887223562189.88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-2053696764842.458</v>
      </c>
      <c r="L4968" s="444">
        <f t="shared" ca="1" si="179"/>
        <v>-494940920327032.31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-494940920327032.31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-2062253834695.9683</v>
      </c>
      <c r="L4969" s="444">
        <f t="shared" ca="1" si="179"/>
        <v>-497003174161728.25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-497003174161728.25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-2070846559007.2009</v>
      </c>
      <c r="L4970" s="444">
        <f t="shared" ca="1" si="179"/>
        <v>-499074020720735.44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-499074020720735.44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-2079475086336.3977</v>
      </c>
      <c r="L4971" s="444">
        <f t="shared" ca="1" si="179"/>
        <v>-501153495807071.81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-501153495807071.81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-2088139565862.7996</v>
      </c>
      <c r="L4972" s="444">
        <f t="shared" ca="1" si="179"/>
        <v>-503241635372934.63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-503241635372934.63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-2096840147387.2275</v>
      </c>
      <c r="L4973" s="444">
        <f t="shared" ca="1" si="179"/>
        <v>-505338475520321.88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-505338475520321.88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-2105576981334.6748</v>
      </c>
      <c r="L4974" s="444">
        <f t="shared" ca="1" si="179"/>
        <v>-507444052501656.56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-507444052501656.56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-2114350218756.9026</v>
      </c>
      <c r="L4975" s="444">
        <f t="shared" ca="1" si="179"/>
        <v>-509558402720413.44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-509558402720413.44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-2123160011335.0559</v>
      </c>
      <c r="L4976" s="444">
        <f t="shared" ca="1" si="179"/>
        <v>-511681562731748.5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-511681562731748.5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-2132006511382.2854</v>
      </c>
      <c r="L4977" s="444">
        <f t="shared" ca="1" si="179"/>
        <v>-513813569243130.81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-513813569243130.81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-2140889871846.3784</v>
      </c>
      <c r="L4978" s="444">
        <f t="shared" ca="1" si="179"/>
        <v>-515954459114977.19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-515954459114977.19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-2149810246312.405</v>
      </c>
      <c r="L4979" s="444">
        <f t="shared" ca="1" si="179"/>
        <v>-518104269361289.56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-518104269361289.56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-2158767789005.373</v>
      </c>
      <c r="L4980" s="444">
        <f t="shared" ca="1" si="179"/>
        <v>-520263037150294.94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-520263037150294.94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-2167762654792.8958</v>
      </c>
      <c r="L4981" s="444">
        <f t="shared" ca="1" si="179"/>
        <v>-522430799805087.81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-522430799805087.81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-2176794999187.8662</v>
      </c>
      <c r="L4982" s="444">
        <f t="shared" ca="1" si="179"/>
        <v>-524607594804275.69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-524607594804275.69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-2185864978351.1487</v>
      </c>
      <c r="L4983" s="444">
        <f t="shared" ca="1" si="179"/>
        <v>-526793459782626.81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-526793459782626.81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-2194972749094.2783</v>
      </c>
      <c r="L4984" s="444">
        <f t="shared" ca="1" si="179"/>
        <v>-528988432531721.06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-528988432531721.06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-2204118468882.1709</v>
      </c>
      <c r="L4985" s="444">
        <f t="shared" ca="1" si="179"/>
        <v>-531192551000603.25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-531192551000603.25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-2213302295835.8467</v>
      </c>
      <c r="L4986" s="444">
        <f t="shared" ca="1" si="179"/>
        <v>-533405853296439.13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-533405853296439.13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-2222524388735.1631</v>
      </c>
      <c r="L4987" s="444">
        <f t="shared" ca="1" si="179"/>
        <v>-535628377685174.31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-535628377685174.31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-2231784907021.5596</v>
      </c>
      <c r="L4988" s="444">
        <f t="shared" ca="1" si="179"/>
        <v>-537860162592195.88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-537860162592195.88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-2241084010800.8159</v>
      </c>
      <c r="L4989" s="444">
        <f t="shared" ca="1" si="179"/>
        <v>-540101246602996.69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-540101246602996.69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-2250421860845.8193</v>
      </c>
      <c r="L4990" s="444">
        <f t="shared" ca="1" si="179"/>
        <v>-542351668463842.5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-542351668463842.5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-2259798618599.3438</v>
      </c>
      <c r="L4991" s="444">
        <f t="shared" ca="1" si="179"/>
        <v>-544611467082441.88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-544611467082441.88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-2269214446176.8413</v>
      </c>
      <c r="L4992" s="444">
        <f t="shared" ca="1" si="179"/>
        <v>-546880681528618.69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-546880681528618.69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-2278669506369.2446</v>
      </c>
      <c r="L4993" s="444">
        <f t="shared" ca="1" si="179"/>
        <v>-549159351034987.94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-549159351034987.94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-2288163962645.7832</v>
      </c>
      <c r="L4994" s="444">
        <f t="shared" ca="1" si="179"/>
        <v>-551447514997633.75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-551447514997633.75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-2297697979156.8071</v>
      </c>
      <c r="L4995" s="444">
        <f t="shared" ca="1" si="179"/>
        <v>-553745212976790.56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-553745212976790.56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-2307271720736.6274</v>
      </c>
      <c r="L4996" s="444">
        <f t="shared" ca="1" si="179"/>
        <v>-556052484697527.19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-556052484697527.19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-2316885352906.3633</v>
      </c>
      <c r="L4997" s="444">
        <f t="shared" ca="1" si="179"/>
        <v>-558369370050433.56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-558369370050433.56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-2326539041876.8066</v>
      </c>
      <c r="L4998" s="444">
        <f t="shared" ca="1" si="179"/>
        <v>-560695909092310.38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-560695909092310.38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-2336232954551.293</v>
      </c>
      <c r="L4999" s="444">
        <f t="shared" ca="1" si="179"/>
        <v>-563032142046861.63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-563032142046861.63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-2345967258528.5898</v>
      </c>
      <c r="L5000" s="444">
        <f t="shared" ca="1" si="179"/>
        <v>-565378109305390.25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-565378109305390.25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-2355742122105.7925</v>
      </c>
      <c r="L5001" s="444">
        <f t="shared" ca="1" si="179"/>
        <v>-567733851427496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-567733851427496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-2365557714281.2334</v>
      </c>
      <c r="L5002" s="444">
        <f t="shared" ca="1" si="179"/>
        <v>-570099409141777.25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-570099409141777.25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-2375414204757.4053</v>
      </c>
      <c r="L5003" s="444">
        <f t="shared" ca="1" si="179"/>
        <v>-572474823346534.63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-572474823346534.63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-2385311763943.894</v>
      </c>
      <c r="L5004" s="444">
        <f t="shared" ca="1" si="179"/>
        <v>-574860135110478.5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-574860135110478.5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-2395250562960.3271</v>
      </c>
      <c r="L5005" s="444">
        <f t="shared" ca="1" si="179"/>
        <v>-577255385673438.88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-577255385673438.88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-2405230773639.3286</v>
      </c>
      <c r="L5006" s="444">
        <f t="shared" ca="1" si="179"/>
        <v>-579660616447078.25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-579660616447078.25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-2415252568529.4927</v>
      </c>
      <c r="L5007" s="444">
        <f t="shared" ca="1" si="179"/>
        <v>-582075869015607.75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-582075869015607.75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-2425316120898.3657</v>
      </c>
      <c r="L5008" s="444">
        <f t="shared" ca="1" si="179"/>
        <v>-584501185136506.13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-584501185136506.13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-2435421604735.4424</v>
      </c>
      <c r="L5009" s="444">
        <f t="shared" ca="1" si="179"/>
        <v>-586936606741241.63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-586936606741241.63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-2445569194755.1733</v>
      </c>
      <c r="L5010" s="444">
        <f t="shared" ca="1" si="179"/>
        <v>-589382175935996.75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-589382175935996.75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-2455759066399.9863</v>
      </c>
      <c r="L5011" s="444">
        <f t="shared" ca="1" si="179"/>
        <v>-591837935002396.75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-591837935002396.75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-2465991395843.3198</v>
      </c>
      <c r="L5012" s="444">
        <f t="shared" ca="1" si="179"/>
        <v>-594303926398240.13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-594303926398240.13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-2476266359992.667</v>
      </c>
      <c r="L5013" s="444">
        <f t="shared" ca="1" si="179"/>
        <v>-596780192758232.75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-596780192758232.75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-2486584136492.6362</v>
      </c>
      <c r="L5014" s="444">
        <f t="shared" ca="1" si="179"/>
        <v>-599266776894725.38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-599266776894725.38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-2496944903728.0225</v>
      </c>
      <c r="L5015" s="444">
        <f t="shared" ca="1" si="179"/>
        <v>-601763721798453.38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-601763721798453.38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-2507348840826.8892</v>
      </c>
      <c r="L5016" s="444">
        <f t="shared" ca="1" si="179"/>
        <v>-604271070639280.25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-604271070639280.25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-2517796127663.6675</v>
      </c>
      <c r="L5017" s="444">
        <f t="shared" ca="1" si="179"/>
        <v>-606788866766943.88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-606788866766943.88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-2528286944862.2661</v>
      </c>
      <c r="L5018" s="444">
        <f t="shared" ca="1" si="179"/>
        <v>-609317153711806.13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-609317153711806.13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-2538821473799.1924</v>
      </c>
      <c r="L5019" s="444">
        <f t="shared" ca="1" si="179"/>
        <v>-611855975185605.38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-611855975185605.38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-2549399896606.689</v>
      </c>
      <c r="L5020" s="444">
        <f t="shared" ca="1" si="179"/>
        <v>-614405375082212.13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-614405375082212.13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-2560022396175.8838</v>
      </c>
      <c r="L5021" s="444">
        <f t="shared" ca="1" si="179"/>
        <v>-616965397478388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-616965397478388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-2570689156159.9502</v>
      </c>
      <c r="L5022" s="444">
        <f t="shared" ca="1" si="179"/>
        <v>-619536086634548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-619536086634548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-2581400360977.2832</v>
      </c>
      <c r="L5023" s="444">
        <f t="shared" ca="1" si="179"/>
        <v>-622117486995525.25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-622117486995525.25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-2592156195814.6885</v>
      </c>
      <c r="L5024" s="444">
        <f t="shared" ca="1" si="179"/>
        <v>-624709643191340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-624709643191340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-2602956846630.5835</v>
      </c>
      <c r="L5025" s="444">
        <f t="shared" ca="1" si="179"/>
        <v>-627312600037970.63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-627312600037970.63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-2613802500158.2109</v>
      </c>
      <c r="L5026" s="444">
        <f t="shared" ca="1" si="179"/>
        <v>-629926402538128.88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-629926402538128.88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-2624693343908.8701</v>
      </c>
      <c r="L5027" s="444">
        <f t="shared" ca="1" si="179"/>
        <v>-632551095882037.75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-632551095882037.75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-2635629566175.1572</v>
      </c>
      <c r="L5028" s="444">
        <f t="shared" ca="1" si="179"/>
        <v>-635186725448212.88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-635186725448212.88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-2646611356034.2202</v>
      </c>
      <c r="L5029" s="444">
        <f t="shared" ca="1" si="179"/>
        <v>-637833336804247.13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-637833336804247.13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-2657638903351.0298</v>
      </c>
      <c r="L5030" s="444">
        <f t="shared" ca="1" si="179"/>
        <v>-640490975707598.13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-640490975707598.13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-2668712398781.6587</v>
      </c>
      <c r="L5031" s="444">
        <f t="shared" ca="1" si="179"/>
        <v>-643159688106379.75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-643159688106379.75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-2679832033776.582</v>
      </c>
      <c r="L5032" s="444">
        <f t="shared" ca="1" si="179"/>
        <v>-645839520140156.38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-645839520140156.38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-2690998000583.9849</v>
      </c>
      <c r="L5033" s="444">
        <f t="shared" ca="1" si="179"/>
        <v>-648530518140740.38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-648530518140740.38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-2702210492253.085</v>
      </c>
      <c r="L5034" s="444">
        <f t="shared" ca="1" si="179"/>
        <v>-651232728632993.5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-651232728632993.5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-2713469702637.4727</v>
      </c>
      <c r="L5035" s="444">
        <f t="shared" ca="1" si="179"/>
        <v>-653946198335631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-653946198335631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-2724775826398.4624</v>
      </c>
      <c r="L5036" s="444">
        <f t="shared" ca="1" si="179"/>
        <v>-656670974162029.5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-656670974162029.5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-2736129059008.4561</v>
      </c>
      <c r="L5037" s="444">
        <f t="shared" ca="1" si="179"/>
        <v>-659407103221038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-659407103221038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-2747529596754.3252</v>
      </c>
      <c r="L5038" s="444">
        <f t="shared" ca="1" si="179"/>
        <v>-662154632817792.38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-662154632817792.38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-2758977636740.8018</v>
      </c>
      <c r="L5039" s="444">
        <f t="shared" ca="1" si="179"/>
        <v>-664913610454533.13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-664913610454533.13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-2770473376893.8882</v>
      </c>
      <c r="L5040" s="444">
        <f t="shared" ca="1" si="179"/>
        <v>-667684083831427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-667684083831427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-2782017015964.2793</v>
      </c>
      <c r="L5041" s="444">
        <f t="shared" ca="1" si="179"/>
        <v>-670466100847391.25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-670466100847391.25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-2793608753530.7969</v>
      </c>
      <c r="L5042" s="444">
        <f t="shared" ca="1" si="179"/>
        <v>-673259709600922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-673259709600922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-2805248790003.8418</v>
      </c>
      <c r="L5043" s="444">
        <f t="shared" ca="1" si="179"/>
        <v>-676064958390925.88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-676064958390925.88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-2816937326628.8579</v>
      </c>
      <c r="L5044" s="444">
        <f t="shared" ca="1" si="179"/>
        <v>-678881895717554.75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-678881895717554.75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-2828674565489.8115</v>
      </c>
      <c r="L5045" s="444">
        <f t="shared" ca="1" si="179"/>
        <v>-681710570283044.5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-681710570283044.5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-2840460709512.6855</v>
      </c>
      <c r="L5046" s="444">
        <f t="shared" ca="1" si="179"/>
        <v>-684551030992557.13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-684551030992557.13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-2852295962468.9878</v>
      </c>
      <c r="L5047" s="444">
        <f t="shared" ca="1" si="179"/>
        <v>-687403326955026.13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-687403326955026.13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-2864180528979.2754</v>
      </c>
      <c r="L5048" s="444">
        <f t="shared" ca="1" si="179"/>
        <v>-690267507484005.38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-690267507484005.38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-2876114614516.689</v>
      </c>
      <c r="L5049" s="444">
        <f t="shared" ca="1" si="179"/>
        <v>-693143622098522.13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-693143622098522.13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-2888098425410.5088</v>
      </c>
      <c r="L5050" s="444">
        <f t="shared" ca="1" si="179"/>
        <v>-696031720523932.63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-696031720523932.63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-2900132168849.7192</v>
      </c>
      <c r="L5051" s="444">
        <f t="shared" ca="1" si="179"/>
        <v>-698931852692782.38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-698931852692782.38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-2912216052886.5933</v>
      </c>
      <c r="L5052" s="444">
        <f t="shared" ca="1" si="179"/>
        <v>-701844068745669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-701844068745669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-2924350286440.2876</v>
      </c>
      <c r="L5053" s="444">
        <f t="shared" ca="1" si="179"/>
        <v>-704768419032109.25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-704768419032109.25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-2936535079300.4551</v>
      </c>
      <c r="L5054" s="444">
        <f t="shared" ca="1" si="179"/>
        <v>-707704954111409.75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-707704954111409.75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-2948770642130.874</v>
      </c>
      <c r="L5055" s="444">
        <f t="shared" ca="1" si="179"/>
        <v>-710653724753540.63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-710653724753540.63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-2961057186473.0859</v>
      </c>
      <c r="L5056" s="444">
        <f t="shared" ca="1" si="179"/>
        <v>-713614781940013.75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-713614781940013.75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-2973394924750.0571</v>
      </c>
      <c r="L5057" s="444">
        <f t="shared" ca="1" si="179"/>
        <v>-716588176864763.75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-716588176864763.75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-2985784070269.8491</v>
      </c>
      <c r="L5058" s="444">
        <f t="shared" ca="1" si="179"/>
        <v>-719573960935033.63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-719573960935033.63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-2998224837229.3066</v>
      </c>
      <c r="L5059" s="444">
        <f t="shared" ca="1" si="179"/>
        <v>-722572185772262.88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-722572185772262.88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-3010717440717.7617</v>
      </c>
      <c r="L5060" s="444">
        <f t="shared" ca="1" si="179"/>
        <v>-725582903212980.63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-725582903212980.63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-3023262096720.7524</v>
      </c>
      <c r="L5061" s="444">
        <f t="shared" ca="1" si="179"/>
        <v>-728606165309701.38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-728606165309701.38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-3035859022123.7559</v>
      </c>
      <c r="L5062" s="444">
        <f t="shared" ca="1" si="179"/>
        <v>-731642024331825.13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-731642024331825.13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-3048508434715.938</v>
      </c>
      <c r="L5063" s="444">
        <f t="shared" ca="1" si="179"/>
        <v>-734690532766541.13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-734690532766541.13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-3061210553193.9214</v>
      </c>
      <c r="L5064" s="444">
        <f t="shared" ca="1" si="179"/>
        <v>-737751743319735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-737751743319735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-3073965597165.5625</v>
      </c>
      <c r="L5065" s="444">
        <f t="shared" ca="1" si="179"/>
        <v>-740825708916900.5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-740825708916900.5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-3086773787153.752</v>
      </c>
      <c r="L5066" s="444">
        <f t="shared" ca="1" si="179"/>
        <v>-743912482704054.25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-743912482704054.25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-3099635344600.2261</v>
      </c>
      <c r="L5067" s="444">
        <f t="shared" ca="1" si="179"/>
        <v>-747012118048654.5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-747012118048654.5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-3112550491869.3936</v>
      </c>
      <c r="L5068" s="444">
        <f t="shared" ca="1" si="179"/>
        <v>-750124668540523.88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-750124668540523.88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-3125519452252.1826</v>
      </c>
      <c r="L5069" s="444">
        <f t="shared" ca="1" si="179"/>
        <v>-753250187992776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-753250187992776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-3138542449969.8999</v>
      </c>
      <c r="L5070" s="444">
        <f t="shared" ca="1" si="179"/>
        <v>-756388730442745.88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-756388730442745.88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-3151619710178.1079</v>
      </c>
      <c r="L5071" s="444">
        <f t="shared" ca="1" si="179"/>
        <v>-759540350152924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-759540350152924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-3164751458970.5166</v>
      </c>
      <c r="L5072" s="444">
        <f t="shared" ca="1" si="179"/>
        <v>-762705101611894.5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-762705101611894.5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-3177937923382.8936</v>
      </c>
      <c r="L5073" s="444">
        <f t="shared" ca="1" si="179"/>
        <v>-765883039535277.38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-765883039535277.38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-3191179331396.9893</v>
      </c>
      <c r="L5074" s="444">
        <f t="shared" ca="1" si="179"/>
        <v>-769074218866674.38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-769074218866674.38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-3204475911944.4766</v>
      </c>
      <c r="L5075" s="444">
        <f t="shared" ca="1" si="179"/>
        <v>-772278694778618.88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-772278694778618.88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-3217827894910.9121</v>
      </c>
      <c r="L5076" s="444">
        <f t="shared" ca="1" si="179"/>
        <v>-775496522673529.75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-775496522673529.75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-3231235511139.707</v>
      </c>
      <c r="L5077" s="444">
        <f t="shared" ca="1" si="179"/>
        <v>-778727758184669.5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-778727758184669.5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-3244698992436.123</v>
      </c>
      <c r="L5078" s="444">
        <f t="shared" ca="1" si="179"/>
        <v>-781972457177105.63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-781972457177105.63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-3258218571571.2734</v>
      </c>
      <c r="L5079" s="444">
        <f t="shared" ca="1" si="179"/>
        <v>-785230675748676.88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-785230675748676.88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-3271794482286.1538</v>
      </c>
      <c r="L5080" s="444">
        <f t="shared" ca="1" si="179"/>
        <v>-788502470230963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-788502470230963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-3285426959295.6792</v>
      </c>
      <c r="L5081" s="444">
        <f t="shared" ca="1" si="179"/>
        <v>-791787897190258.63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-791787897190258.63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-3299116238292.7441</v>
      </c>
      <c r="L5082" s="444">
        <f t="shared" ca="1" si="179"/>
        <v>-795087013428551.38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-795087013428551.38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-3312862555952.2974</v>
      </c>
      <c r="L5083" s="444">
        <f t="shared" ca="1" si="179"/>
        <v>-798399875984503.63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-798399875984503.63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-3326666149935.4316</v>
      </c>
      <c r="L5084" s="444">
        <f t="shared" ca="1" si="179"/>
        <v>-801726542134439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-801726542134439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-3340527258893.4956</v>
      </c>
      <c r="L5085" s="444">
        <f t="shared" ca="1" si="179"/>
        <v>-805067069393332.5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-805067069393332.5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-3354446122472.2188</v>
      </c>
      <c r="L5086" s="444">
        <f t="shared" ca="1" si="179"/>
        <v>-808421515515804.75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-808421515515804.75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-3368422981315.853</v>
      </c>
      <c r="L5087" s="444">
        <f t="shared" ca="1" si="179"/>
        <v>-811789938497120.63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-811789938497120.63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-3382458077071.3359</v>
      </c>
      <c r="L5088" s="444">
        <f t="shared" ca="1" si="179"/>
        <v>-815172396574192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-815172396574192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-3396551652392.4668</v>
      </c>
      <c r="L5089" s="444">
        <f t="shared" ca="1" si="179"/>
        <v>-818568948226584.5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-818568948226584.5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-3410703950944.1021</v>
      </c>
      <c r="L5090" s="444">
        <f t="shared" ca="1" si="179"/>
        <v>-821979652177528.63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-821979652177528.63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-3424915217406.3691</v>
      </c>
      <c r="L5091" s="444">
        <f t="shared" ca="1" si="179"/>
        <v>-825404567394935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-825404567394935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-3439185697478.896</v>
      </c>
      <c r="L5092" s="444">
        <f t="shared" ca="1" si="179"/>
        <v>-828843753092413.88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-828843753092413.88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-3453515637885.0576</v>
      </c>
      <c r="L5093" s="444">
        <f t="shared" ca="1" si="179"/>
        <v>-832297268730298.88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-832297268730298.88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-3467905286376.2451</v>
      </c>
      <c r="L5094" s="444">
        <f t="shared" ca="1" si="179"/>
        <v>-835765174016675.13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-835765174016675.13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-3482354891736.1465</v>
      </c>
      <c r="L5095" s="444">
        <f t="shared" ca="1" si="179"/>
        <v>-839247528908411.25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-839247528908411.25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-3496864703785.0469</v>
      </c>
      <c r="L5096" s="444">
        <f t="shared" ca="1" si="179"/>
        <v>-842744393612196.25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-842744393612196.25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-3511434973384.1509</v>
      </c>
      <c r="L5097" s="444">
        <f t="shared" ca="1" si="179"/>
        <v>-846255828585580.38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-846255828585580.38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-3526065952439.918</v>
      </c>
      <c r="L5098" s="444">
        <f t="shared" ca="1" si="179"/>
        <v>-849781894538020.25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-849781894538020.25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-3540757893908.4175</v>
      </c>
      <c r="L5099" s="444">
        <f t="shared" ca="1" si="179"/>
        <v>-853322652431928.63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-853322652431928.63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-3555511051799.7026</v>
      </c>
      <c r="L5100" s="444">
        <f t="shared" ca="1" si="179"/>
        <v>-856878163483728.38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-856878163483728.38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-3570325681182.2017</v>
      </c>
      <c r="L5101" s="444">
        <f t="shared" ca="1" si="179"/>
        <v>-860448489164910.63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-860448489164910.63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-3585202038187.1274</v>
      </c>
      <c r="L5102" s="444">
        <f t="shared" ca="1" si="179"/>
        <v>-864033691203097.75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-864033691203097.75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-3600140380012.9072</v>
      </c>
      <c r="L5103" s="444">
        <f t="shared" ca="1" si="179"/>
        <v>-867633831583110.63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-867633831583110.63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-3615140964929.6274</v>
      </c>
      <c r="L5104" s="444">
        <f t="shared" ca="1" si="179"/>
        <v>-871248972548040.25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-871248972548040.25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-3630204052283.501</v>
      </c>
      <c r="L5105" s="444">
        <f t="shared" ca="1" si="179"/>
        <v>-874879176600323.75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-874879176600323.75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-3645329902501.3491</v>
      </c>
      <c r="L5106" s="444">
        <f t="shared" ca="1" si="179"/>
        <v>-878524506502825.13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-878524506502825.13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-3660518777095.104</v>
      </c>
      <c r="L5107" s="444">
        <f t="shared" ca="1" si="179"/>
        <v>-882185025279920.25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-882185025279920.25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-3675770938666.3345</v>
      </c>
      <c r="L5108" s="444">
        <f t="shared" ref="L5108:L5362" ca="1" si="184">I5108-J5108+K5108</f>
        <v>-885860796218586.63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-885860796218586.63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-3691086650910.7773</v>
      </c>
      <c r="L5109" s="444">
        <f t="shared" ca="1" si="184"/>
        <v>-889551882869497.38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-889551882869497.38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-3706466178622.9053</v>
      </c>
      <c r="L5110" s="444">
        <f t="shared" ca="1" si="184"/>
        <v>-893258349048120.25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-893258349048120.25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-3721909787700.501</v>
      </c>
      <c r="L5111" s="444">
        <f t="shared" ca="1" si="184"/>
        <v>-896980258835820.75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-896980258835820.75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-3737417745149.2524</v>
      </c>
      <c r="L5112" s="444">
        <f t="shared" ca="1" si="184"/>
        <v>-900717676580970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-900717676580970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-3752990319087.375</v>
      </c>
      <c r="L5113" s="444">
        <f t="shared" ca="1" si="184"/>
        <v>-904470666900057.38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-904470666900057.38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-3768627778750.2388</v>
      </c>
      <c r="L5114" s="444">
        <f t="shared" ca="1" si="184"/>
        <v>-908239294678807.63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-908239294678807.63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-3784330394495.0317</v>
      </c>
      <c r="L5115" s="444">
        <f t="shared" ca="1" si="184"/>
        <v>-912023625073302.63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-912023625073302.63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-3800098437805.4282</v>
      </c>
      <c r="L5116" s="444">
        <f t="shared" ca="1" si="184"/>
        <v>-915823723511108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-915823723511108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-3815932181296.2832</v>
      </c>
      <c r="L5117" s="444">
        <f t="shared" ca="1" si="184"/>
        <v>-919639655692404.25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-919639655692404.25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-3831831898718.3511</v>
      </c>
      <c r="L5118" s="444">
        <f t="shared" ca="1" si="184"/>
        <v>-923471487591122.63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-923471487591122.63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-3847797864963.0107</v>
      </c>
      <c r="L5119" s="444">
        <f t="shared" ca="1" si="184"/>
        <v>-927319285456085.63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-927319285456085.63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-3863830356067.0234</v>
      </c>
      <c r="L5120" s="444">
        <f t="shared" ca="1" si="184"/>
        <v>-931183115812152.63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-931183115812152.63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-3879929649217.3027</v>
      </c>
      <c r="L5121" s="444">
        <f t="shared" ca="1" si="184"/>
        <v>-935063045461369.88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-935063045461369.88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-3896096022755.7075</v>
      </c>
      <c r="L5122" s="444">
        <f t="shared" ca="1" si="184"/>
        <v>-938959141484125.63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-938959141484125.63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-3912329756183.8569</v>
      </c>
      <c r="L5123" s="444">
        <f t="shared" ca="1" si="184"/>
        <v>-942871471240309.5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-942871471240309.5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-3928631130167.9561</v>
      </c>
      <c r="L5124" s="444">
        <f t="shared" ca="1" si="184"/>
        <v>-946800102370477.5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-946800102370477.5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-3945000426543.6563</v>
      </c>
      <c r="L5125" s="444">
        <f t="shared" ca="1" si="184"/>
        <v>-950745102797021.13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-950745102797021.13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-3961437928320.9214</v>
      </c>
      <c r="L5126" s="444">
        <f t="shared" ca="1" si="184"/>
        <v>-954706540725342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-954706540725342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-3977943919688.9248</v>
      </c>
      <c r="L5127" s="444">
        <f t="shared" ca="1" si="184"/>
        <v>-958684484645030.88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-958684484645030.88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-3994518686020.9624</v>
      </c>
      <c r="L5128" s="444">
        <f t="shared" ca="1" si="184"/>
        <v>-962679003331051.88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-962679003331051.88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-4011162513879.3833</v>
      </c>
      <c r="L5129" s="444">
        <f t="shared" ca="1" si="184"/>
        <v>-966690165844931.25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-966690165844931.25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-4027875691020.5469</v>
      </c>
      <c r="L5130" s="444">
        <f t="shared" ca="1" si="184"/>
        <v>-970718041535951.75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-970718041535951.75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-4044658506399.7988</v>
      </c>
      <c r="L5131" s="444">
        <f t="shared" ca="1" si="184"/>
        <v>-974762700042351.5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-974762700042351.5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-4061511250176.4644</v>
      </c>
      <c r="L5132" s="444">
        <f t="shared" ca="1" si="184"/>
        <v>-978824211292528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-978824211292528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-4078434213718.8672</v>
      </c>
      <c r="L5133" s="444">
        <f t="shared" ca="1" si="184"/>
        <v>-982902645506246.88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-982902645506246.88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-4095427689609.3623</v>
      </c>
      <c r="L5134" s="444">
        <f t="shared" ca="1" si="184"/>
        <v>-986998073195856.25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-986998073195856.25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-4112491971649.4014</v>
      </c>
      <c r="L5135" s="444">
        <f t="shared" ca="1" si="184"/>
        <v>-991110565167505.63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-991110565167505.63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-4129627354864.6069</v>
      </c>
      <c r="L5136" s="444">
        <f t="shared" ca="1" si="184"/>
        <v>-995240192522370.25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-995240192522370.25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-4146834135509.876</v>
      </c>
      <c r="L5137" s="444">
        <f t="shared" ca="1" si="184"/>
        <v>-999387026657880.13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-999387026657880.13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-4164112611074.5005</v>
      </c>
      <c r="L5138" s="444">
        <f t="shared" ca="1" si="184"/>
        <v>-1003551139268954.6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-1003551139268954.6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-4181463080287.3105</v>
      </c>
      <c r="L5139" s="444">
        <f t="shared" ca="1" si="184"/>
        <v>-1007732602349241.9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-1007732602349241.9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-4198885843121.8413</v>
      </c>
      <c r="L5140" s="444">
        <f t="shared" ca="1" si="184"/>
        <v>-1011931488192363.8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-1011931488192363.8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-4216381200801.5156</v>
      </c>
      <c r="L5141" s="444">
        <f t="shared" ca="1" si="184"/>
        <v>-1016147869393165.3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-1016147869393165.3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-4233949455804.855</v>
      </c>
      <c r="L5142" s="444">
        <f t="shared" ca="1" si="184"/>
        <v>-1020381818848970.1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-1020381818848970.1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-4251590911870.7095</v>
      </c>
      <c r="L5143" s="444">
        <f t="shared" ca="1" si="184"/>
        <v>-1024633409760840.9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-1024633409760840.9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-4269305874003.5034</v>
      </c>
      <c r="L5144" s="444">
        <f t="shared" ca="1" si="184"/>
        <v>-1028902715634844.4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-1028902715634844.4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-4287094648478.5181</v>
      </c>
      <c r="L5145" s="444">
        <f t="shared" ca="1" si="184"/>
        <v>-1033189810283322.9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-1033189810283322.9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-4304957542847.1787</v>
      </c>
      <c r="L5146" s="444">
        <f t="shared" ca="1" si="184"/>
        <v>-1037494767826170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-1037494767826170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-4322894865942.375</v>
      </c>
      <c r="L5147" s="444">
        <f t="shared" ca="1" si="184"/>
        <v>-1041817662692112.4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-1041817662692112.4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-4340906927883.8013</v>
      </c>
      <c r="L5148" s="444">
        <f t="shared" ca="1" si="184"/>
        <v>-1046158569619996.1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-1046158569619996.1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-4358994040083.3164</v>
      </c>
      <c r="L5149" s="444">
        <f t="shared" ca="1" si="184"/>
        <v>-1050517563660079.5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-1050517563660079.5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-4377156515250.3311</v>
      </c>
      <c r="L5150" s="444">
        <f t="shared" ca="1" si="184"/>
        <v>-1054894720175329.9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-1054894720175329.9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-4395394667397.2075</v>
      </c>
      <c r="L5151" s="444">
        <f t="shared" ca="1" si="184"/>
        <v>-1059290114842727.1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-1059290114842727.1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-4413708811844.6963</v>
      </c>
      <c r="L5152" s="444">
        <f t="shared" ca="1" si="184"/>
        <v>-1063703823654571.9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-1063703823654571.9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-4432099265227.3828</v>
      </c>
      <c r="L5153" s="444">
        <f t="shared" ca="1" si="184"/>
        <v>-1068135922919799.3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-1068135922919799.3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-4450566345499.1641</v>
      </c>
      <c r="L5154" s="444">
        <f t="shared" ca="1" si="184"/>
        <v>-1072586489265298.4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-1072586489265298.4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-4469110371938.7422</v>
      </c>
      <c r="L5155" s="444">
        <f t="shared" ca="1" si="184"/>
        <v>-1077055599637237.1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-1077055599637237.1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-4487731665155.1543</v>
      </c>
      <c r="L5156" s="444">
        <f t="shared" ca="1" si="184"/>
        <v>-1081543331302392.3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-1081543331302392.3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-4506430547093.3008</v>
      </c>
      <c r="L5157" s="444">
        <f t="shared" ca="1" si="184"/>
        <v>-1086049761849485.5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-1086049761849485.5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-4525207341039.5234</v>
      </c>
      <c r="L5158" s="444">
        <f t="shared" ca="1" si="184"/>
        <v>-1090574969190525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-1090574969190525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-4544062371627.1875</v>
      </c>
      <c r="L5159" s="444">
        <f t="shared" ca="1" si="184"/>
        <v>-1095119031562152.3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-1095119031562152.3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-4562995964842.3008</v>
      </c>
      <c r="L5160" s="444">
        <f t="shared" ca="1" si="184"/>
        <v>-1099682027526994.5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-1099682027526994.5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-4582008448029.1436</v>
      </c>
      <c r="L5161" s="444">
        <f t="shared" ca="1" si="184"/>
        <v>-1104264035975023.6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-1104264035975023.6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-4601100149895.9316</v>
      </c>
      <c r="L5162" s="444">
        <f t="shared" ca="1" si="184"/>
        <v>-1108865136124919.5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-1108865136124919.5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-4620271400520.498</v>
      </c>
      <c r="L5163" s="444">
        <f t="shared" ca="1" si="184"/>
        <v>-1113485407525440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-1113485407525440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-4639522531356</v>
      </c>
      <c r="L5164" s="444">
        <f t="shared" ca="1" si="184"/>
        <v>-1118124930056796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-1118124930056796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-4658853875236.6504</v>
      </c>
      <c r="L5165" s="444">
        <f t="shared" ca="1" si="184"/>
        <v>-1122783783932032.6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-1122783783932032.6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-4678265766383.4688</v>
      </c>
      <c r="L5166" s="444">
        <f t="shared" ca="1" si="184"/>
        <v>-1127462049698416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-1127462049698416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-4697758540410.0664</v>
      </c>
      <c r="L5167" s="444">
        <f t="shared" ca="1" si="184"/>
        <v>-1132159808238826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-1132159808238826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-4717332534328.4414</v>
      </c>
      <c r="L5168" s="444">
        <f t="shared" ca="1" si="184"/>
        <v>-1136877140773154.5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-1136877140773154.5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-4736988086554.8105</v>
      </c>
      <c r="L5169" s="444">
        <f t="shared" ca="1" si="184"/>
        <v>-1141614128859709.3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-1141614128859709.3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-4756725536915.4551</v>
      </c>
      <c r="L5170" s="444">
        <f t="shared" ca="1" si="184"/>
        <v>-1146370854396624.8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-1146370854396624.8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-4776545226652.6035</v>
      </c>
      <c r="L5171" s="444">
        <f t="shared" ca="1" si="184"/>
        <v>-1151147399623277.3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-1151147399623277.3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-4796447498430.3223</v>
      </c>
      <c r="L5172" s="444">
        <f t="shared" ca="1" si="184"/>
        <v>-1155943847121707.5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-1155943847121707.5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-4816432696340.4482</v>
      </c>
      <c r="L5173" s="444">
        <f t="shared" ca="1" si="184"/>
        <v>-1160760279818048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-1160760279818048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-4836501165908.5332</v>
      </c>
      <c r="L5174" s="444">
        <f t="shared" ca="1" si="184"/>
        <v>-1165596780983956.5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-1165596780983956.5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-4856653254099.8184</v>
      </c>
      <c r="L5175" s="444">
        <f t="shared" ca="1" si="184"/>
        <v>-1170453434238056.3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-1170453434238056.3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-4876889309325.2344</v>
      </c>
      <c r="L5176" s="444">
        <f t="shared" ca="1" si="184"/>
        <v>-1175330323547381.5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-1175330323547381.5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-4897209681447.4229</v>
      </c>
      <c r="L5177" s="444">
        <f t="shared" ca="1" si="184"/>
        <v>-1180227533228829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-1180227533228829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-4917614721786.7871</v>
      </c>
      <c r="L5178" s="444">
        <f t="shared" ca="1" si="184"/>
        <v>-1185145147950615.8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-1185145147950615.8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-4938104783127.5654</v>
      </c>
      <c r="L5179" s="444">
        <f t="shared" ca="1" si="184"/>
        <v>-1190083252733743.3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-1190083252733743.3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-4958680219723.9297</v>
      </c>
      <c r="L5180" s="444">
        <f t="shared" ca="1" si="184"/>
        <v>-1195041932953467.3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-1195041932953467.3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-4979341387306.1133</v>
      </c>
      <c r="L5181" s="444">
        <f t="shared" ca="1" si="184"/>
        <v>-1200021274340773.3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-1200021274340773.3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-5000088643086.5547</v>
      </c>
      <c r="L5182" s="444">
        <f t="shared" ca="1" si="184"/>
        <v>-1205021362983859.8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-1205021362983859.8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-5020922345766.082</v>
      </c>
      <c r="L5183" s="444">
        <f t="shared" ca="1" si="184"/>
        <v>-1210042285329625.8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-1210042285329625.8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-5041842855540.1074</v>
      </c>
      <c r="L5184" s="444">
        <f t="shared" ca="1" si="184"/>
        <v>-1215084128185165.8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-1215084128185165.8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-5062850534104.8574</v>
      </c>
      <c r="L5185" s="444">
        <f t="shared" ca="1" si="184"/>
        <v>-1220146978719270.5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-1220146978719270.5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-5083945744663.627</v>
      </c>
      <c r="L5186" s="444">
        <f t="shared" ca="1" si="184"/>
        <v>-1225230924463934.3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-1225230924463934.3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-5105128851933.0596</v>
      </c>
      <c r="L5187" s="444">
        <f t="shared" ca="1" si="184"/>
        <v>-1230336053315867.3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-1230336053315867.3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-5126400222149.4473</v>
      </c>
      <c r="L5188" s="444">
        <f t="shared" ca="1" si="184"/>
        <v>-1235462453538016.8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-1235462453538016.8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-5147760223075.0693</v>
      </c>
      <c r="L5189" s="444">
        <f t="shared" ca="1" si="184"/>
        <v>-1240610213761091.8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-1240610213761091.8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-5169209224004.5488</v>
      </c>
      <c r="L5190" s="444">
        <f t="shared" ca="1" si="184"/>
        <v>-1245779422985096.3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-1245779422985096.3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-5190747595771.2344</v>
      </c>
      <c r="L5191" s="444">
        <f t="shared" ca="1" si="184"/>
        <v>-1250970170580867.5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-1250970170580867.5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-5212375710753.6143</v>
      </c>
      <c r="L5192" s="444">
        <f t="shared" ca="1" si="184"/>
        <v>-1256182546291621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-1256182546291621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-5234093942881.7539</v>
      </c>
      <c r="L5193" s="444">
        <f t="shared" ca="1" si="184"/>
        <v>-1261416640234502.8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-1261416640234502.8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-5255902667643.7617</v>
      </c>
      <c r="L5194" s="444">
        <f t="shared" ca="1" si="184"/>
        <v>-1266672542902146.5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-1266672542902146.5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-5277802262092.2773</v>
      </c>
      <c r="L5195" s="444">
        <f t="shared" ca="1" si="184"/>
        <v>-1271950345164238.8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-1271950345164238.8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-5299793104850.9951</v>
      </c>
      <c r="L5196" s="444">
        <f t="shared" ca="1" si="184"/>
        <v>-1277250138269089.8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-1277250138269089.8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-5321875576121.207</v>
      </c>
      <c r="L5197" s="444">
        <f t="shared" ca="1" si="184"/>
        <v>-1282572013845211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-1282572013845211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-5344050057688.3789</v>
      </c>
      <c r="L5198" s="444">
        <f t="shared" ca="1" si="184"/>
        <v>-1287916063902899.5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-1287916063902899.5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-5366316932928.748</v>
      </c>
      <c r="L5199" s="444">
        <f t="shared" ca="1" si="184"/>
        <v>-1293282380835828.3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-1293282380835828.3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-5388676586815.9512</v>
      </c>
      <c r="L5200" s="444">
        <f t="shared" ca="1" si="184"/>
        <v>-1298671057422644.3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-1298671057422644.3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-5411129405927.6846</v>
      </c>
      <c r="L5201" s="444">
        <f t="shared" ca="1" si="184"/>
        <v>-1304082186828572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-1304082186828572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-5433675778452.3828</v>
      </c>
      <c r="L5202" s="444">
        <f t="shared" ca="1" si="184"/>
        <v>-1309515862607024.5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-1309515862607024.5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-5456316094195.9355</v>
      </c>
      <c r="L5203" s="444">
        <f t="shared" ca="1" si="184"/>
        <v>-1314972178701220.5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-1314972178701220.5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-5479050744588.4189</v>
      </c>
      <c r="L5204" s="444">
        <f t="shared" ca="1" si="184"/>
        <v>-1320451229445809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-1320451229445809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-5501880122690.8711</v>
      </c>
      <c r="L5205" s="444">
        <f t="shared" ca="1" si="184"/>
        <v>-1325953109568499.8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-1325953109568499.8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-5524804623202.082</v>
      </c>
      <c r="L5206" s="444">
        <f t="shared" ca="1" si="184"/>
        <v>-1331477914191701.8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-1331477914191701.8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-5547824642465.4238</v>
      </c>
      <c r="L5207" s="444">
        <f t="shared" ca="1" si="184"/>
        <v>-1337025738834167.3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-1337025738834167.3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-5570940578475.6973</v>
      </c>
      <c r="L5208" s="444">
        <f t="shared" ca="1" si="184"/>
        <v>-1342596679412643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-1342596679412643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-5594152830886.0127</v>
      </c>
      <c r="L5209" s="444">
        <f t="shared" ca="1" si="184"/>
        <v>-1348190832243529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-1348190832243529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-5617461801014.7041</v>
      </c>
      <c r="L5210" s="444">
        <f t="shared" ca="1" si="184"/>
        <v>-1353808294044543.8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-1353808294044543.8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-5640867891852.2656</v>
      </c>
      <c r="L5211" s="444">
        <f t="shared" ca="1" si="184"/>
        <v>-1359449161936396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-1359449161936396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-5664371508068.3164</v>
      </c>
      <c r="L5212" s="444">
        <f t="shared" ca="1" si="184"/>
        <v>-1365113533444464.3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-1365113533444464.3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-5687973056018.6006</v>
      </c>
      <c r="L5213" s="444">
        <f t="shared" ca="1" si="184"/>
        <v>-1370801506500482.8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-1370801506500482.8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-5711672943752.0117</v>
      </c>
      <c r="L5214" s="444">
        <f t="shared" ca="1" si="184"/>
        <v>-1376513179444234.8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-1376513179444234.8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-5735471581017.6445</v>
      </c>
      <c r="L5215" s="444">
        <f t="shared" ca="1" si="184"/>
        <v>-1382248651025252.5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-1382248651025252.5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-5759369379271.8857</v>
      </c>
      <c r="L5216" s="444">
        <f t="shared" ca="1" si="184"/>
        <v>-1388008020404524.5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-1388008020404524.5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-5783366751685.5186</v>
      </c>
      <c r="L5217" s="444">
        <f t="shared" ca="1" si="184"/>
        <v>-1393791387156210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-1393791387156210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-5807464113150.875</v>
      </c>
      <c r="L5218" s="444">
        <f t="shared" ca="1" si="184"/>
        <v>-1399598851269361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-1399598851269361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-5831661880289.0039</v>
      </c>
      <c r="L5219" s="444">
        <f t="shared" ca="1" si="184"/>
        <v>-1405430513149650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-1405430513149650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-5855960471456.875</v>
      </c>
      <c r="L5220" s="444">
        <f t="shared" ca="1" si="184"/>
        <v>-1411286473621107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-1411286473621107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-5880360306754.6123</v>
      </c>
      <c r="L5221" s="444">
        <f t="shared" ca="1" si="184"/>
        <v>-1417166833927861.5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-1417166833927861.5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-5904861808032.7559</v>
      </c>
      <c r="L5222" s="444">
        <f t="shared" ca="1" si="184"/>
        <v>-1423071695735894.3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-1423071695735894.3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-5929465398899.5596</v>
      </c>
      <c r="L5223" s="444">
        <f t="shared" ca="1" si="184"/>
        <v>-1429001161134793.8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-1429001161134793.8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-5954171504728.3076</v>
      </c>
      <c r="L5224" s="444">
        <f t="shared" ca="1" si="184"/>
        <v>-1434955332639522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-1434955332639522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-5978980552664.6748</v>
      </c>
      <c r="L5225" s="444">
        <f t="shared" ca="1" si="184"/>
        <v>-1440934313192186.8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-1440934313192186.8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-6003892971634.1113</v>
      </c>
      <c r="L5226" s="444">
        <f t="shared" ca="1" si="184"/>
        <v>-1446938206163820.8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-1446938206163820.8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-6028909192349.2529</v>
      </c>
      <c r="L5227" s="444">
        <f t="shared" ca="1" si="184"/>
        <v>-1452967115356170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-1452967115356170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-6054029647317.375</v>
      </c>
      <c r="L5228" s="444">
        <f t="shared" ca="1" si="184"/>
        <v>-1459021145003487.5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-1459021145003487.5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-6079254770847.8643</v>
      </c>
      <c r="L5229" s="444">
        <f t="shared" ca="1" si="184"/>
        <v>-1465100399774335.3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-1465100399774335.3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-6104584999059.7305</v>
      </c>
      <c r="L5230" s="444">
        <f t="shared" ca="1" si="184"/>
        <v>-1471204984773395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-1471204984773395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-6130020769889.1455</v>
      </c>
      <c r="L5231" s="444">
        <f t="shared" ca="1" si="184"/>
        <v>-1477335005543284.3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-1477335005543284.3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-6155562523097.0176</v>
      </c>
      <c r="L5232" s="444">
        <f t="shared" ca="1" si="184"/>
        <v>-1483490568066381.3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-1483490568066381.3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-6181210700276.5889</v>
      </c>
      <c r="L5233" s="444">
        <f t="shared" ca="1" si="184"/>
        <v>-1489671778766657.8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-1489671778766657.8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-6206965744861.0742</v>
      </c>
      <c r="L5234" s="444">
        <f t="shared" ca="1" si="184"/>
        <v>-1495878744511518.8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-1495878744511518.8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-6232828102131.3281</v>
      </c>
      <c r="L5235" s="444">
        <f t="shared" ca="1" si="184"/>
        <v>-1502111572613650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-1502111572613650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-6258798219223.542</v>
      </c>
      <c r="L5236" s="444">
        <f t="shared" ca="1" si="184"/>
        <v>-1508370370832873.5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-1508370370832873.5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-6284876545136.9727</v>
      </c>
      <c r="L5237" s="444">
        <f t="shared" ca="1" si="184"/>
        <v>-1514655247378010.5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-1514655247378010.5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-6311063530741.71</v>
      </c>
      <c r="L5238" s="444">
        <f t="shared" ca="1" si="184"/>
        <v>-1520966310908752.3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-1520966310908752.3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-6337359628786.4678</v>
      </c>
      <c r="L5239" s="444">
        <f t="shared" ca="1" si="184"/>
        <v>-1527303670537538.8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-1527303670537538.8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-6363765293906.4111</v>
      </c>
      <c r="L5240" s="444">
        <f t="shared" ca="1" si="184"/>
        <v>-1533667435831445.3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-1533667435831445.3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-6390280982631.0215</v>
      </c>
      <c r="L5241" s="444">
        <f t="shared" ca="1" si="184"/>
        <v>-1540057716814076.3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-1540057716814076.3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-6416907153391.9844</v>
      </c>
      <c r="L5242" s="444">
        <f t="shared" ca="1" si="184"/>
        <v>-1546474623967468.3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-1546474623967468.3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-6443644266531.1172</v>
      </c>
      <c r="L5243" s="444">
        <f t="shared" ca="1" si="184"/>
        <v>-1552918268233999.3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-1552918268233999.3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-6470492784308.3301</v>
      </c>
      <c r="L5244" s="444">
        <f t="shared" ca="1" si="184"/>
        <v>-1559388761018307.5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-1559388761018307.5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-6497453170909.6143</v>
      </c>
      <c r="L5245" s="444">
        <f t="shared" ca="1" si="184"/>
        <v>-1565886214189217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-1565886214189217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-6524525892455.0703</v>
      </c>
      <c r="L5246" s="444">
        <f t="shared" ca="1" si="184"/>
        <v>-1572410740081672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-1572410740081672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-6551711417006.9668</v>
      </c>
      <c r="L5247" s="444">
        <f t="shared" ca="1" si="184"/>
        <v>-1578962451498679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-1578962451498679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-6579010214577.8291</v>
      </c>
      <c r="L5248" s="444">
        <f t="shared" ca="1" si="184"/>
        <v>-1585541461713256.8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-1585541461713256.8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-6606422757138.5693</v>
      </c>
      <c r="L5249" s="444">
        <f t="shared" ca="1" si="184"/>
        <v>-1592147884470395.3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-1592147884470395.3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-6633949518626.6465</v>
      </c>
      <c r="L5250" s="444">
        <f t="shared" ca="1" si="184"/>
        <v>-1598781833989022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-1598781833989022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-6661590974954.2578</v>
      </c>
      <c r="L5251" s="444">
        <f t="shared" ca="1" si="184"/>
        <v>-1605443424963976.3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-1605443424963976.3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-6689347604016.5674</v>
      </c>
      <c r="L5252" s="444">
        <f t="shared" ca="1" si="184"/>
        <v>-1612132772567992.8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-1612132772567992.8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-6717219885699.9697</v>
      </c>
      <c r="L5253" s="444">
        <f t="shared" ca="1" si="184"/>
        <v>-1618849992453692.8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-1618849992453692.8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-6745208301890.3867</v>
      </c>
      <c r="L5254" s="444">
        <f t="shared" ca="1" si="184"/>
        <v>-1625595200755583.3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-1625595200755583.3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-6773313336481.5967</v>
      </c>
      <c r="L5255" s="444">
        <f t="shared" ca="1" si="184"/>
        <v>-1632368514092064.8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-1632368514092064.8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-6801535475383.6035</v>
      </c>
      <c r="L5256" s="444">
        <f t="shared" ca="1" si="184"/>
        <v>-1639170049567448.3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-1639170049567448.3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-6829875206531.0342</v>
      </c>
      <c r="L5257" s="444">
        <f t="shared" ca="1" si="184"/>
        <v>-1645999924773979.3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-1645999924773979.3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-6858333019891.5801</v>
      </c>
      <c r="L5258" s="444">
        <f t="shared" ca="1" si="184"/>
        <v>-1652858257793870.8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-1652858257793870.8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-6886909407474.4609</v>
      </c>
      <c r="L5259" s="444">
        <f t="shared" ca="1" si="184"/>
        <v>-1659745167201345.3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-1659745167201345.3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-6915604863338.9385</v>
      </c>
      <c r="L5260" s="444">
        <f t="shared" ca="1" si="184"/>
        <v>-1666660772064684.3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-1666660772064684.3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-6944419883602.8506</v>
      </c>
      <c r="L5261" s="444">
        <f t="shared" ca="1" si="184"/>
        <v>-1673605191948287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-1673605191948287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-6973354966451.1953</v>
      </c>
      <c r="L5262" s="444">
        <f t="shared" ca="1" si="184"/>
        <v>-1680578546914738.3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-1680578546914738.3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-7002410612144.7422</v>
      </c>
      <c r="L5263" s="444">
        <f t="shared" ca="1" si="184"/>
        <v>-1687580957526883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-1687580957526883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-7031587323028.6787</v>
      </c>
      <c r="L5264" s="444">
        <f t="shared" ca="1" si="184"/>
        <v>-1694612544849911.8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-1694612544849911.8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-7060885603541.2988</v>
      </c>
      <c r="L5265" s="444">
        <f t="shared" ca="1" si="184"/>
        <v>-1701673430453453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-1701673430453453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-7090305960222.7207</v>
      </c>
      <c r="L5266" s="444">
        <f t="shared" ca="1" si="184"/>
        <v>-1708763736413675.8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-1708763736413675.8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-7119848901723.6484</v>
      </c>
      <c r="L5267" s="444">
        <f t="shared" ca="1" si="184"/>
        <v>-1715883585315399.5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-1715883585315399.5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-7149514938814.1641</v>
      </c>
      <c r="L5268" s="444">
        <f t="shared" ca="1" si="184"/>
        <v>-1723033100254213.8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-1723033100254213.8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-7179304584392.5576</v>
      </c>
      <c r="L5269" s="444">
        <f t="shared" ca="1" si="184"/>
        <v>-1730212404838606.3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-1730212404838606.3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-7209218353494.1924</v>
      </c>
      <c r="L5270" s="444">
        <f t="shared" ca="1" si="184"/>
        <v>-1737421623192100.5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-1737421623192100.5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-7239256763300.4189</v>
      </c>
      <c r="L5271" s="444">
        <f t="shared" ca="1" si="184"/>
        <v>-1744660879955401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-1744660879955401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-7269420333147.5039</v>
      </c>
      <c r="L5272" s="444">
        <f t="shared" ca="1" si="184"/>
        <v>-1751930300288548.5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-1751930300288548.5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-7299709584535.6182</v>
      </c>
      <c r="L5273" s="444">
        <f t="shared" ca="1" si="184"/>
        <v>-1759230009873084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-1759230009873084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-7330125041137.8506</v>
      </c>
      <c r="L5274" s="444">
        <f t="shared" ca="1" si="184"/>
        <v>-1766560134914221.8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-1766560134914221.8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-7360667228809.2568</v>
      </c>
      <c r="L5275" s="444">
        <f t="shared" ca="1" si="184"/>
        <v>-1773920802143031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-1773920802143031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-7391336675595.9619</v>
      </c>
      <c r="L5276" s="444">
        <f t="shared" ca="1" si="184"/>
        <v>-1781312138818627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-1781312138818627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-7422133911744.2793</v>
      </c>
      <c r="L5277" s="444">
        <f t="shared" ca="1" si="184"/>
        <v>-1788734272730371.3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-1788734272730371.3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-7453059469709.8809</v>
      </c>
      <c r="L5278" s="444">
        <f t="shared" ca="1" si="184"/>
        <v>-1796187332200081.3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-1796187332200081.3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-7484113884167.0039</v>
      </c>
      <c r="L5279" s="444">
        <f t="shared" ca="1" si="184"/>
        <v>-1803671446084248.3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-1803671446084248.3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-7515297692017.7021</v>
      </c>
      <c r="L5280" s="444">
        <f t="shared" ca="1" si="184"/>
        <v>-1811186743776266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-1811186743776266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-7546611432401.1084</v>
      </c>
      <c r="L5281" s="444">
        <f t="shared" ca="1" si="184"/>
        <v>-1818733355208667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-1818733355208667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-7578055646702.7783</v>
      </c>
      <c r="L5282" s="444">
        <f t="shared" ca="1" si="184"/>
        <v>-1826311410855369.8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-1826311410855369.8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-7609630878564.04</v>
      </c>
      <c r="L5283" s="444">
        <f t="shared" ca="1" si="184"/>
        <v>-1833921041733933.8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-1833921041733933.8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-7641337673891.3906</v>
      </c>
      <c r="L5284" s="444">
        <f t="shared" ca="1" si="184"/>
        <v>-1841562379407825.3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-1841562379407825.3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-7673176580865.9385</v>
      </c>
      <c r="L5285" s="444">
        <f t="shared" ca="1" si="184"/>
        <v>-1849235555988691.3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-1849235555988691.3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-7705148149952.8799</v>
      </c>
      <c r="L5286" s="444">
        <f t="shared" ca="1" si="184"/>
        <v>-1856940704138644.3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-1856940704138644.3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-7737252933911.0166</v>
      </c>
      <c r="L5287" s="444">
        <f t="shared" ca="1" si="184"/>
        <v>-1864677957072555.3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-1864677957072555.3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-7769491487802.3135</v>
      </c>
      <c r="L5288" s="444">
        <f t="shared" ca="1" si="184"/>
        <v>-1872447448560357.5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-1872447448560357.5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-7801864369001.4883</v>
      </c>
      <c r="L5289" s="444">
        <f t="shared" ca="1" si="184"/>
        <v>-1880249312929359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-1880249312929359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-7834372137205.6621</v>
      </c>
      <c r="L5290" s="444">
        <f t="shared" ca="1" si="184"/>
        <v>-1888083685066564.8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-1888083685066564.8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-7867015354444.0186</v>
      </c>
      <c r="L5291" s="444">
        <f t="shared" ca="1" si="184"/>
        <v>-1895950700421008.8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-1895950700421008.8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-7899794585087.5361</v>
      </c>
      <c r="L5292" s="444">
        <f t="shared" ca="1" si="184"/>
        <v>-1903850495006096.3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-1903850495006096.3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-7932710395858.7334</v>
      </c>
      <c r="L5293" s="444">
        <f t="shared" ca="1" si="184"/>
        <v>-1911783205401955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-1911783205401955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-7965763355841.4795</v>
      </c>
      <c r="L5294" s="444">
        <f t="shared" ca="1" si="184"/>
        <v>-1919748968757796.5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-1919748968757796.5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-7998954036490.8174</v>
      </c>
      <c r="L5295" s="444">
        <f t="shared" ca="1" si="184"/>
        <v>-1927747922794287.3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-1927747922794287.3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-8032283011642.8643</v>
      </c>
      <c r="L5296" s="444">
        <f t="shared" ca="1" si="184"/>
        <v>-1935780205805930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-1935780205805930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-8065750857524.708</v>
      </c>
      <c r="L5297" s="444">
        <f t="shared" ca="1" si="184"/>
        <v>-1943845956663454.8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-1943845956663454.8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-8099358152764.3945</v>
      </c>
      <c r="L5298" s="444">
        <f t="shared" ca="1" si="184"/>
        <v>-1951945314816219.3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-1951945314816219.3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-8133105478400.9131</v>
      </c>
      <c r="L5299" s="444">
        <f t="shared" ca="1" si="184"/>
        <v>-1960078420294620.3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-1960078420294620.3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-8166993417894.251</v>
      </c>
      <c r="L5300" s="444">
        <f t="shared" ca="1" si="184"/>
        <v>-1968245413712514.5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-1968245413712514.5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-8201022557135.4766</v>
      </c>
      <c r="L5301" s="444">
        <f t="shared" ca="1" si="184"/>
        <v>-1976446436269650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-1976446436269650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-8235193484456.876</v>
      </c>
      <c r="L5302" s="444">
        <f t="shared" ca="1" si="184"/>
        <v>-1984681629754107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-1984681629754107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-8269506790642.1123</v>
      </c>
      <c r="L5303" s="444">
        <f t="shared" ca="1" si="184"/>
        <v>-1992951136544749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-1992951136544749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-8303963068936.4541</v>
      </c>
      <c r="L5304" s="444">
        <f t="shared" ca="1" si="184"/>
        <v>-2001255099613685.5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-2001255099613685.5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-8338562915057.0234</v>
      </c>
      <c r="L5305" s="444">
        <f t="shared" ca="1" si="184"/>
        <v>-2009593662528742.5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-2009593662528742.5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-8373306927203.0928</v>
      </c>
      <c r="L5306" s="444">
        <f t="shared" ca="1" si="184"/>
        <v>-2017966969455945.5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-2017966969455945.5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-8408195706066.4395</v>
      </c>
      <c r="L5307" s="444">
        <f t="shared" ca="1" si="184"/>
        <v>-2026375165162012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-2026375165162012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-8443229854841.7158</v>
      </c>
      <c r="L5308" s="444">
        <f t="shared" ca="1" si="184"/>
        <v>-2034818395016853.8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-2034818395016853.8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-8478409979236.8916</v>
      </c>
      <c r="L5309" s="444">
        <f t="shared" ca="1" si="184"/>
        <v>-2043296804996090.8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-2043296804996090.8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-8513736687483.7109</v>
      </c>
      <c r="L5310" s="444">
        <f t="shared" ca="1" si="184"/>
        <v>-2051810541683574.5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-2051810541683574.5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-8549210590348.2256</v>
      </c>
      <c r="L5311" s="444">
        <f t="shared" ca="1" si="184"/>
        <v>-2060359752273922.8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-2060359752273922.8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-8584832301141.3457</v>
      </c>
      <c r="L5312" s="444">
        <f t="shared" ca="1" si="184"/>
        <v>-2068944584575064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-2068944584575064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-8620602435729.4326</v>
      </c>
      <c r="L5313" s="444">
        <f t="shared" ca="1" si="184"/>
        <v>-2077565187010793.5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-2077565187010793.5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-8656521612544.9727</v>
      </c>
      <c r="L5314" s="444">
        <f t="shared" ca="1" si="184"/>
        <v>-2086221708623338.5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-2086221708623338.5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-8692590452597.2432</v>
      </c>
      <c r="L5315" s="444">
        <f t="shared" ca="1" si="184"/>
        <v>-2094914299075935.8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-2094914299075935.8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-8728809579483.0664</v>
      </c>
      <c r="L5316" s="444">
        <f t="shared" ca="1" si="184"/>
        <v>-2103643108655418.8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-2103643108655418.8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-8765179619397.5781</v>
      </c>
      <c r="L5317" s="444">
        <f t="shared" ca="1" si="184"/>
        <v>-2112408288274816.3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-2112408288274816.3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-8801701201145.0684</v>
      </c>
      <c r="L5318" s="444">
        <f t="shared" ca="1" si="184"/>
        <v>-2121209989475961.3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-2121209989475961.3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-8838374956149.8379</v>
      </c>
      <c r="L5319" s="444">
        <f t="shared" ca="1" si="184"/>
        <v>-2130048364432111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-2130048364432111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-8875201518467.1289</v>
      </c>
      <c r="L5320" s="444">
        <f t="shared" ca="1" si="184"/>
        <v>-2138923565950578.3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-2138923565950578.3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-8912181524794.0762</v>
      </c>
      <c r="L5321" s="444">
        <f t="shared" ca="1" si="184"/>
        <v>-2147835747475372.3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-2147835747475372.3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-8949315614480.7168</v>
      </c>
      <c r="L5322" s="444">
        <f t="shared" ca="1" si="184"/>
        <v>-2156785063089853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-2156785063089853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-8986604429541.0547</v>
      </c>
      <c r="L5323" s="444">
        <f t="shared" ca="1" si="184"/>
        <v>-2165771667519394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-2165771667519394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-9024048614664.1406</v>
      </c>
      <c r="L5324" s="444">
        <f t="shared" ca="1" si="184"/>
        <v>-2174795716134058.3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-2174795716134058.3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-9061648817225.2441</v>
      </c>
      <c r="L5325" s="444">
        <f t="shared" ca="1" si="184"/>
        <v>-2183857364951283.5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-2183857364951283.5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-9099405687297.0137</v>
      </c>
      <c r="L5326" s="444">
        <f t="shared" ca="1" si="184"/>
        <v>-2192956770638580.5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-2192956770638580.5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-9137319877660.752</v>
      </c>
      <c r="L5327" s="444">
        <f t="shared" ca="1" si="184"/>
        <v>-2202094090516241.3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-2202094090516241.3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-9175392043817.6719</v>
      </c>
      <c r="L5328" s="444">
        <f t="shared" ca="1" si="184"/>
        <v>-2211269482560059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-2211269482560059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-9213622844000.2461</v>
      </c>
      <c r="L5329" s="444">
        <f t="shared" ca="1" si="184"/>
        <v>-2220483105404059.3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-2220483105404059.3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-9252012939183.5801</v>
      </c>
      <c r="L5330" s="444">
        <f t="shared" ca="1" si="184"/>
        <v>-2229735118343242.8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-2229735118343242.8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-9290562993096.8457</v>
      </c>
      <c r="L5331" s="444">
        <f t="shared" ca="1" si="184"/>
        <v>-2239025681336339.5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-2239025681336339.5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-9329273672234.748</v>
      </c>
      <c r="L5332" s="444">
        <f t="shared" ca="1" si="184"/>
        <v>-2248354955008574.3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-2248354955008574.3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-9368145645869.0605</v>
      </c>
      <c r="L5333" s="444">
        <f t="shared" ca="1" si="184"/>
        <v>-2257723100654443.5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-2257723100654443.5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-9407179586060.1816</v>
      </c>
      <c r="L5334" s="444">
        <f t="shared" ca="1" si="184"/>
        <v>-2267130280240503.5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-2267130280240503.5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-9446376167668.7637</v>
      </c>
      <c r="L5335" s="444">
        <f t="shared" ca="1" si="184"/>
        <v>-2276576656408172.5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-2276576656408172.5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-9485736068367.3848</v>
      </c>
      <c r="L5336" s="444">
        <f t="shared" ca="1" si="184"/>
        <v>-2286062392476540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-2286062392476540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-9525259968652.25</v>
      </c>
      <c r="L5337" s="444">
        <f t="shared" ca="1" si="184"/>
        <v>-2295587652445192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-2295587652445192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-9564948551854.9668</v>
      </c>
      <c r="L5338" s="444">
        <f t="shared" ca="1" si="184"/>
        <v>-2305152600997047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-2305152600997047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-9604802504154.3633</v>
      </c>
      <c r="L5339" s="444">
        <f t="shared" ca="1" si="184"/>
        <v>-2314757403501201.5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-2314757403501201.5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-9644822514588.3398</v>
      </c>
      <c r="L5340" s="444">
        <f t="shared" ca="1" si="184"/>
        <v>-2324402226015790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-2324402226015790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-9685009275065.791</v>
      </c>
      <c r="L5341" s="444">
        <f t="shared" ca="1" si="184"/>
        <v>-2334087235290856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-2334087235290856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-9725363480378.5664</v>
      </c>
      <c r="L5342" s="444">
        <f t="shared" ca="1" si="184"/>
        <v>-2343812598771234.5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-2343812598771234.5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-9765885828213.4766</v>
      </c>
      <c r="L5343" s="444">
        <f t="shared" ca="1" si="184"/>
        <v>-2353578484599448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-2353578484599448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-9806577019164.3672</v>
      </c>
      <c r="L5344" s="444">
        <f t="shared" ca="1" si="184"/>
        <v>-2363385061618612.5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-2363385061618612.5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-9847437756744.2188</v>
      </c>
      <c r="L5345" s="444">
        <f t="shared" ca="1" si="184"/>
        <v>-2373232499375356.5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-2373232499375356.5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-9888468747397.3184</v>
      </c>
      <c r="L5346" s="444">
        <f t="shared" ca="1" si="184"/>
        <v>-2383120968122754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-2383120968122754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-9929670700511.4746</v>
      </c>
      <c r="L5347" s="444">
        <f t="shared" ca="1" si="184"/>
        <v>-2393050638823265.5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-2393050638823265.5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-9971044328430.2734</v>
      </c>
      <c r="L5348" s="444">
        <f t="shared" ca="1" si="184"/>
        <v>-2403021683151696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-2403021683151696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-10012590346465.4</v>
      </c>
      <c r="L5349" s="444">
        <f t="shared" ca="1" si="184"/>
        <v>-2413034273498161.5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-2413034273498161.5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-10054309472909.006</v>
      </c>
      <c r="L5350" s="444">
        <f t="shared" ca="1" si="184"/>
        <v>-2423088582971070.5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-2423088582971070.5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-10096202429046.127</v>
      </c>
      <c r="L5351" s="444">
        <f t="shared" ca="1" si="184"/>
        <v>-2433184785400116.5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-2433184785400116.5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-10138269939167.152</v>
      </c>
      <c r="L5352" s="444">
        <f t="shared" ca="1" si="184"/>
        <v>-2443323055339283.5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-2443323055339283.5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-10180512730580.348</v>
      </c>
      <c r="L5353" s="444">
        <f t="shared" ca="1" si="184"/>
        <v>-2453503568069864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-2453503568069864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-10222931533624.434</v>
      </c>
      <c r="L5354" s="444">
        <f t="shared" ca="1" si="184"/>
        <v>-2463726499603488.5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-2463726499603488.5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-10265527081681.201</v>
      </c>
      <c r="L5355" s="444">
        <f t="shared" ca="1" si="184"/>
        <v>-2473992026685169.5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-2473992026685169.5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-10308300111188.207</v>
      </c>
      <c r="L5356" s="444">
        <f t="shared" ca="1" si="184"/>
        <v>-2484300326796357.5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-2484300326796357.5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-10351251361651.49</v>
      </c>
      <c r="L5357" s="444">
        <f t="shared" ca="1" si="184"/>
        <v>-2494651578158009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-2494651578158009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-10394381575658.371</v>
      </c>
      <c r="L5358" s="444">
        <f t="shared" ca="1" si="184"/>
        <v>-2505045959733667.5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-2505045959733667.5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-10437691498890.281</v>
      </c>
      <c r="L5359" s="444">
        <f t="shared" ca="1" si="184"/>
        <v>-2515483651232558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-2515483651232558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-10481181880135.658</v>
      </c>
      <c r="L5360" s="444">
        <f t="shared" ca="1" si="184"/>
        <v>-2525964833112693.5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-2525964833112693.5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-10524853471302.889</v>
      </c>
      <c r="L5361" s="444">
        <f t="shared" ca="1" si="184"/>
        <v>-2536489686583996.5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-2536489686583996.5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-10568707027433.318</v>
      </c>
      <c r="L5362" s="444">
        <f t="shared" ca="1" si="184"/>
        <v>-2547058393611430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-2547058393611430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-10612743306714.291</v>
      </c>
      <c r="L5363" s="444">
        <f t="shared" ref="L5363:L5617" ca="1" si="189">I5363-J5363+K5363</f>
        <v>-2557671136918144.5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-2557671136918144.5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-10656963070492.27</v>
      </c>
      <c r="L5364" s="444">
        <f t="shared" ca="1" si="189"/>
        <v>-2568328099988637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-2568328099988637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-10701367083285.988</v>
      </c>
      <c r="L5365" s="444">
        <f t="shared" ca="1" si="189"/>
        <v>-2579029467071923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-2579029467071923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-10745956112799.68</v>
      </c>
      <c r="L5366" s="444">
        <f t="shared" ca="1" si="189"/>
        <v>-2589775423184722.5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-2589775423184722.5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-10790730929936.344</v>
      </c>
      <c r="L5367" s="444">
        <f t="shared" ca="1" si="189"/>
        <v>-2600566154114659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-2600566154114659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-10835692308811.078</v>
      </c>
      <c r="L5368" s="444">
        <f t="shared" ca="1" si="189"/>
        <v>-2611401846423470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-2611401846423470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-10880841026764.459</v>
      </c>
      <c r="L5369" s="444">
        <f t="shared" ca="1" si="189"/>
        <v>-2622282687450234.5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-2622282687450234.5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-10926177864375.977</v>
      </c>
      <c r="L5370" s="444">
        <f t="shared" ca="1" si="189"/>
        <v>-2633208865314610.5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-2633208865314610.5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-10971703605477.543</v>
      </c>
      <c r="L5371" s="444">
        <f t="shared" ca="1" si="189"/>
        <v>-2644180568920088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-2644180568920088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-11017419037167.033</v>
      </c>
      <c r="L5372" s="444">
        <f t="shared" ca="1" si="189"/>
        <v>-2655197987957255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-2655197987957255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-11063324949821.896</v>
      </c>
      <c r="L5373" s="444">
        <f t="shared" ca="1" si="189"/>
        <v>-2666261312907077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-2666261312907077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-11109422137112.82</v>
      </c>
      <c r="L5374" s="444">
        <f t="shared" ca="1" si="189"/>
        <v>-2677370735044190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-2677370735044190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-11155711396017.459</v>
      </c>
      <c r="L5375" s="444">
        <f t="shared" ca="1" si="189"/>
        <v>-2688526446440207.5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-2688526446440207.5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-11202193526834.197</v>
      </c>
      <c r="L5376" s="444">
        <f t="shared" ca="1" si="189"/>
        <v>-2699728639967041.5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-2699728639967041.5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-11248869333196.006</v>
      </c>
      <c r="L5377" s="444">
        <f t="shared" ca="1" si="189"/>
        <v>-2710977509300237.5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-2710977509300237.5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-11295739622084.322</v>
      </c>
      <c r="L5378" s="444">
        <f t="shared" ca="1" si="189"/>
        <v>-2722273248922322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-2722273248922322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-11342805203843.008</v>
      </c>
      <c r="L5379" s="444">
        <f t="shared" ca="1" si="189"/>
        <v>-2733616054126165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-2733616054126165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-11390066892192.354</v>
      </c>
      <c r="L5380" s="444">
        <f t="shared" ca="1" si="189"/>
        <v>-2745006121018357.5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-2745006121018357.5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-11437525504243.156</v>
      </c>
      <c r="L5381" s="444">
        <f t="shared" ca="1" si="189"/>
        <v>-2756443646522600.5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-2756443646522600.5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-11485181860510.836</v>
      </c>
      <c r="L5382" s="444">
        <f t="shared" ca="1" si="189"/>
        <v>-2767928828383111.5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-2767928828383111.5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-11533036784929.631</v>
      </c>
      <c r="L5383" s="444">
        <f t="shared" ca="1" si="189"/>
        <v>-2779461865168041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-2779461865168041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-11581091104866.838</v>
      </c>
      <c r="L5384" s="444">
        <f t="shared" ca="1" si="189"/>
        <v>-2791042956272908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-2791042956272908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-11629345651137.117</v>
      </c>
      <c r="L5385" s="444">
        <f t="shared" ca="1" si="189"/>
        <v>-2802672301924045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-2802672301924045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-11677801258016.854</v>
      </c>
      <c r="L5386" s="444">
        <f t="shared" ca="1" si="189"/>
        <v>-2814350103182062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-2814350103182062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-11726458763258.592</v>
      </c>
      <c r="L5387" s="444">
        <f t="shared" ca="1" si="189"/>
        <v>-2826076561945320.5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-2826076561945320.5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-11775319008105.502</v>
      </c>
      <c r="L5388" s="444">
        <f t="shared" ca="1" si="189"/>
        <v>-2837851880953426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-2837851880953426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-11824382837305.941</v>
      </c>
      <c r="L5389" s="444">
        <f t="shared" ca="1" si="189"/>
        <v>-2849676263790732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-2849676263790732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-11873651099128.051</v>
      </c>
      <c r="L5390" s="444">
        <f t="shared" ca="1" si="189"/>
        <v>-2861549914889860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-2861549914889860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-11923124645374.416</v>
      </c>
      <c r="L5391" s="444">
        <f t="shared" ca="1" si="189"/>
        <v>-2873473039535234.5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-2873473039535234.5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-11972804331396.811</v>
      </c>
      <c r="L5392" s="444">
        <f t="shared" ca="1" si="189"/>
        <v>-2885445843866631.5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-2885445843866631.5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-12022691016110.965</v>
      </c>
      <c r="L5393" s="444">
        <f t="shared" ca="1" si="189"/>
        <v>-2897468534882742.5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-2897468534882742.5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-12072785562011.428</v>
      </c>
      <c r="L5394" s="444">
        <f t="shared" ca="1" si="189"/>
        <v>-2909541320444754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-2909541320444754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-12123088835186.475</v>
      </c>
      <c r="L5395" s="444">
        <f t="shared" ca="1" si="189"/>
        <v>-2921664409279940.5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-2921664409279940.5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-12173601705333.086</v>
      </c>
      <c r="L5396" s="444">
        <f t="shared" ca="1" si="189"/>
        <v>-2933838010985273.5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-2933838010985273.5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-12224325045771.973</v>
      </c>
      <c r="L5397" s="444">
        <f t="shared" ca="1" si="189"/>
        <v>-2946062336031045.5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-2946062336031045.5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-12275259733462.689</v>
      </c>
      <c r="L5398" s="444">
        <f t="shared" ca="1" si="189"/>
        <v>-2958337595764508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-2958337595764508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-12326406649018.783</v>
      </c>
      <c r="L5399" s="444">
        <f t="shared" ca="1" si="189"/>
        <v>-2970664002413527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-2970664002413527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-12377766676723.029</v>
      </c>
      <c r="L5400" s="444">
        <f t="shared" ca="1" si="189"/>
        <v>-2983041769090250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-2983041769090250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-12429340704542.709</v>
      </c>
      <c r="L5401" s="444">
        <f t="shared" ca="1" si="189"/>
        <v>-2995471109794792.5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-2995471109794792.5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-12481129624144.969</v>
      </c>
      <c r="L5402" s="444">
        <f t="shared" ca="1" si="189"/>
        <v>-3007952239418937.5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-3007952239418937.5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-12533134330912.24</v>
      </c>
      <c r="L5403" s="444">
        <f t="shared" ca="1" si="189"/>
        <v>-3020485373749849.5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-3020485373749849.5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-12585355723957.707</v>
      </c>
      <c r="L5404" s="444">
        <f t="shared" ca="1" si="189"/>
        <v>-3033070729473807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-3033070729473807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-12637794706140.863</v>
      </c>
      <c r="L5405" s="444">
        <f t="shared" ca="1" si="189"/>
        <v>-3045708524179948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-3045708524179948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-12690452184083.117</v>
      </c>
      <c r="L5406" s="444">
        <f t="shared" ca="1" si="189"/>
        <v>-3058398976364031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-3058398976364031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-12743329068183.463</v>
      </c>
      <c r="L5407" s="444">
        <f t="shared" ca="1" si="189"/>
        <v>-3071142305432214.5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-3071142305432214.5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-12796426272634.227</v>
      </c>
      <c r="L5408" s="444">
        <f t="shared" ca="1" si="189"/>
        <v>-3083938731704848.5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-3083938731704848.5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-12849744715436.869</v>
      </c>
      <c r="L5409" s="444">
        <f t="shared" ca="1" si="189"/>
        <v>-3096788476420285.5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-3096788476420285.5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-12903285318417.855</v>
      </c>
      <c r="L5410" s="444">
        <f t="shared" ca="1" si="189"/>
        <v>-3109691761738703.5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-3109691761738703.5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-12957049007244.598</v>
      </c>
      <c r="L5411" s="444">
        <f t="shared" ca="1" si="189"/>
        <v>-3122648810745948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-3122648810745948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-13011036711441.449</v>
      </c>
      <c r="L5412" s="444">
        <f t="shared" ca="1" si="189"/>
        <v>-3135659847457389.5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-3135659847457389.5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-13065249364405.789</v>
      </c>
      <c r="L5413" s="444">
        <f t="shared" ca="1" si="189"/>
        <v>-3148725096821795.5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-3148725096821795.5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-13119687903424.148</v>
      </c>
      <c r="L5414" s="444">
        <f t="shared" ca="1" si="189"/>
        <v>-3161844784725219.5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-3161844784725219.5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-13174353269688.414</v>
      </c>
      <c r="L5415" s="444">
        <f t="shared" ca="1" si="189"/>
        <v>-3175019137994908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-3175019137994908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-13229246408312.117</v>
      </c>
      <c r="L5416" s="444">
        <f t="shared" ca="1" si="189"/>
        <v>-3188248384403220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-3188248384403220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-13284368268346.75</v>
      </c>
      <c r="L5417" s="444">
        <f t="shared" ca="1" si="189"/>
        <v>-3201532752671567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-3201532752671567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-13339719802798.195</v>
      </c>
      <c r="L5418" s="444">
        <f t="shared" ca="1" si="189"/>
        <v>-3214872472474365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-3214872472474365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-13395301968643.188</v>
      </c>
      <c r="L5419" s="444">
        <f t="shared" ca="1" si="189"/>
        <v>-3228267774443008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-3228267774443008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-13451115726845.867</v>
      </c>
      <c r="L5420" s="444">
        <f t="shared" ca="1" si="189"/>
        <v>-3241718890169854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-3241718890169854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-13507162042374.391</v>
      </c>
      <c r="L5421" s="444">
        <f t="shared" ca="1" si="189"/>
        <v>-3255226052212228.5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-3255226052212228.5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-13563441884217.619</v>
      </c>
      <c r="L5422" s="444">
        <f t="shared" ca="1" si="189"/>
        <v>-3268789494096446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-3268789494096446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-13619956225401.857</v>
      </c>
      <c r="L5423" s="444">
        <f t="shared" ca="1" si="189"/>
        <v>-3282409450321848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-3282409450321848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-13676706043007.699</v>
      </c>
      <c r="L5424" s="444">
        <f t="shared" ca="1" si="189"/>
        <v>-3296086156364855.5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-3296086156364855.5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-13733692318186.898</v>
      </c>
      <c r="L5425" s="444">
        <f t="shared" ca="1" si="189"/>
        <v>-3309819848683042.5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-3309819848683042.5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-13790916036179.344</v>
      </c>
      <c r="L5426" s="444">
        <f t="shared" ca="1" si="189"/>
        <v>-3323610764719222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-3323610764719222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-13848378186330.092</v>
      </c>
      <c r="L5427" s="444">
        <f t="shared" ca="1" si="189"/>
        <v>-3337459142905552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-3337459142905552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-13906079762106.467</v>
      </c>
      <c r="L5428" s="444">
        <f t="shared" ca="1" si="189"/>
        <v>-3351365222667658.5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-3351365222667658.5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-13964021761115.244</v>
      </c>
      <c r="L5429" s="444">
        <f t="shared" ca="1" si="189"/>
        <v>-3365329244428773.5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-3365329244428773.5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-14022205185119.889</v>
      </c>
      <c r="L5430" s="444">
        <f t="shared" ca="1" si="189"/>
        <v>-3379351449613893.5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-3379351449613893.5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-14080631040057.889</v>
      </c>
      <c r="L5431" s="444">
        <f t="shared" ca="1" si="189"/>
        <v>-3393432080653951.5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-3393432080653951.5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-14139300336058.131</v>
      </c>
      <c r="L5432" s="444">
        <f t="shared" ca="1" si="189"/>
        <v>-3407571380990009.5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-3407571380990009.5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-14198214087458.373</v>
      </c>
      <c r="L5433" s="444">
        <f t="shared" ca="1" si="189"/>
        <v>-3421769595077468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-3421769595077468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-14257373312822.783</v>
      </c>
      <c r="L5434" s="444">
        <f t="shared" ca="1" si="189"/>
        <v>-3436026968390291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-3436026968390291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-14316779034959.545</v>
      </c>
      <c r="L5435" s="444">
        <f t="shared" ca="1" si="189"/>
        <v>-3450343747425250.5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-3450343747425250.5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-14376432280938.543</v>
      </c>
      <c r="L5436" s="444">
        <f t="shared" ca="1" si="189"/>
        <v>-3464720179706189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-3464720179706189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-14436334082109.121</v>
      </c>
      <c r="L5437" s="444">
        <f t="shared" ca="1" si="189"/>
        <v>-3479156513788298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-3479156513788298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-14496485474117.908</v>
      </c>
      <c r="L5438" s="444">
        <f t="shared" ca="1" si="189"/>
        <v>-3493652999262416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-3493652999262416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-14556887496926.732</v>
      </c>
      <c r="L5439" s="444">
        <f t="shared" ca="1" si="189"/>
        <v>-3508209886759342.5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-3508209886759342.5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-14617541194830.594</v>
      </c>
      <c r="L5440" s="444">
        <f t="shared" ca="1" si="189"/>
        <v>-3522827427954173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-3522827427954173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-14678447616475.719</v>
      </c>
      <c r="L5441" s="444">
        <f t="shared" ca="1" si="189"/>
        <v>-3537505875570648.5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-3537505875570648.5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-14739607814877.699</v>
      </c>
      <c r="L5442" s="444">
        <f t="shared" ca="1" si="189"/>
        <v>-3552245483385526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-3552245483385526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-14801022847439.689</v>
      </c>
      <c r="L5443" s="444">
        <f t="shared" ca="1" si="189"/>
        <v>-3567046506232965.5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-3567046506232965.5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-14862693775970.688</v>
      </c>
      <c r="L5444" s="444">
        <f t="shared" ca="1" si="189"/>
        <v>-3581909200008936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-3581909200008936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-14924621666703.9</v>
      </c>
      <c r="L5445" s="444">
        <f t="shared" ca="1" si="189"/>
        <v>-3596833821675640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-3596833821675640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-14986807590315.168</v>
      </c>
      <c r="L5446" s="444">
        <f t="shared" ca="1" si="189"/>
        <v>-3611820629265955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-3611820629265955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-15049252621941.479</v>
      </c>
      <c r="L5447" s="444">
        <f t="shared" ca="1" si="189"/>
        <v>-3626869881887896.5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-3626869881887896.5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-15111957841199.566</v>
      </c>
      <c r="L5448" s="444">
        <f t="shared" ca="1" si="189"/>
        <v>-3641981839729096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-3641981839729096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-15174924332204.566</v>
      </c>
      <c r="L5449" s="444">
        <f t="shared" ca="1" si="189"/>
        <v>-3657156764061300.5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-3657156764061300.5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-15238153183588.75</v>
      </c>
      <c r="L5450" s="444">
        <f t="shared" ca="1" si="189"/>
        <v>-3672394917244889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-3672394917244889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-15301645488520.371</v>
      </c>
      <c r="L5451" s="444">
        <f t="shared" ca="1" si="189"/>
        <v>-3687696562733409.5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-3687696562733409.5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-15365402344722.539</v>
      </c>
      <c r="L5452" s="444">
        <f t="shared" ca="1" si="189"/>
        <v>-3703061965078132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-3703061965078132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-15429424854492.217</v>
      </c>
      <c r="L5453" s="444">
        <f t="shared" ca="1" si="189"/>
        <v>-3718491389932624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-3718491389932624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-15493714124719.266</v>
      </c>
      <c r="L5454" s="444">
        <f t="shared" ca="1" si="189"/>
        <v>-3733985104057343.5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-3733985104057343.5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-15558271266905.6</v>
      </c>
      <c r="L5455" s="444">
        <f t="shared" ca="1" si="189"/>
        <v>-3749543375324249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-3749543375324249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-15623097397184.371</v>
      </c>
      <c r="L5456" s="444">
        <f t="shared" ca="1" si="189"/>
        <v>-3765166472721433.5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-3765166472721433.5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-15688193636339.307</v>
      </c>
      <c r="L5457" s="444">
        <f t="shared" ca="1" si="189"/>
        <v>-3780854666357773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-3780854666357773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-15753561109824.055</v>
      </c>
      <c r="L5458" s="444">
        <f t="shared" ca="1" si="189"/>
        <v>-3796608227467597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-3796608227467597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-15819200947781.654</v>
      </c>
      <c r="L5459" s="444">
        <f t="shared" ca="1" si="189"/>
        <v>-3812427428415378.5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-3812427428415378.5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-15885114285064.076</v>
      </c>
      <c r="L5460" s="444">
        <f t="shared" ca="1" si="189"/>
        <v>-3828312542700442.5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-3828312542700442.5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-15951302261251.844</v>
      </c>
      <c r="L5461" s="444">
        <f t="shared" ca="1" si="189"/>
        <v>-3844263844961694.5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-3844263844961694.5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-16017766020673.727</v>
      </c>
      <c r="L5462" s="444">
        <f t="shared" ca="1" si="189"/>
        <v>-3860281610982368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-3860281610982368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-16084506712426.533</v>
      </c>
      <c r="L5463" s="444">
        <f t="shared" ca="1" si="189"/>
        <v>-3876366117694794.5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-3876366117694794.5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-16151525490394.977</v>
      </c>
      <c r="L5464" s="444">
        <f t="shared" ca="1" si="189"/>
        <v>-3892517643185189.5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-3892517643185189.5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-16218823513271.625</v>
      </c>
      <c r="L5465" s="444">
        <f t="shared" ca="1" si="189"/>
        <v>-3908736466698461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-3908736466698461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-16286401944576.92</v>
      </c>
      <c r="L5466" s="444">
        <f t="shared" ca="1" si="189"/>
        <v>-3925022868643038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-3925022868643038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-16354261952679.324</v>
      </c>
      <c r="L5467" s="444">
        <f t="shared" ca="1" si="189"/>
        <v>-3941377130595717.5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-3941377130595717.5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-16422404710815.49</v>
      </c>
      <c r="L5468" s="444">
        <f t="shared" ca="1" si="189"/>
        <v>-3957799535306533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-3957799535306533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-16490831397110.553</v>
      </c>
      <c r="L5469" s="444">
        <f t="shared" ca="1" si="189"/>
        <v>-3974290366703643.5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-3974290366703643.5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-16559543194598.516</v>
      </c>
      <c r="L5470" s="444">
        <f t="shared" ca="1" si="189"/>
        <v>-3990849909898242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-3990849909898242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-16628541291242.678</v>
      </c>
      <c r="L5471" s="444">
        <f t="shared" ca="1" si="189"/>
        <v>-4007478451189484.5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-4007478451189484.5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-16697826879956.186</v>
      </c>
      <c r="L5472" s="444">
        <f t="shared" ca="1" si="189"/>
        <v>-4024176278069440.5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-4024176278069440.5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-16767401158622.668</v>
      </c>
      <c r="L5473" s="444">
        <f t="shared" ca="1" si="189"/>
        <v>-4040943679228063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-4040943679228063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-16837265330116.928</v>
      </c>
      <c r="L5474" s="444">
        <f t="shared" ca="1" si="189"/>
        <v>-4057780944558180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-4057780944558180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-16907420602325.75</v>
      </c>
      <c r="L5475" s="444">
        <f t="shared" ca="1" si="189"/>
        <v>-4074688365160506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-4074688365160506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-16977868188168.775</v>
      </c>
      <c r="L5476" s="444">
        <f t="shared" ca="1" si="189"/>
        <v>-4091666233348675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-4091666233348675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-17048609305619.479</v>
      </c>
      <c r="L5477" s="444">
        <f t="shared" ca="1" si="189"/>
        <v>-4108714842654294.5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-4108714842654294.5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-17119645177726.229</v>
      </c>
      <c r="L5478" s="444">
        <f t="shared" ca="1" si="189"/>
        <v>-4125834487832020.5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-4125834487832020.5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-17190977032633.42</v>
      </c>
      <c r="L5479" s="444">
        <f t="shared" ca="1" si="189"/>
        <v>-4143025464864654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-4143025464864654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-17262606103602.723</v>
      </c>
      <c r="L5480" s="444">
        <f t="shared" ca="1" si="189"/>
        <v>-4160288070968256.5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-4160288070968256.5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-17334533629034.402</v>
      </c>
      <c r="L5481" s="444">
        <f t="shared" ca="1" si="189"/>
        <v>-4177622604597291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-4177622604597291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-17406760852488.713</v>
      </c>
      <c r="L5482" s="444">
        <f t="shared" ca="1" si="189"/>
        <v>-4195029365449779.5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-4195029365449779.5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-17479289022707.414</v>
      </c>
      <c r="L5483" s="444">
        <f t="shared" ca="1" si="189"/>
        <v>-4212508654472487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-4212508654472487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-17552119393635.361</v>
      </c>
      <c r="L5484" s="444">
        <f t="shared" ca="1" si="189"/>
        <v>-4230060773866122.5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-4230060773866122.5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-17625253224442.176</v>
      </c>
      <c r="L5485" s="444">
        <f t="shared" ca="1" si="189"/>
        <v>-4247686027090564.5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-4247686027090564.5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-17698691779544.02</v>
      </c>
      <c r="L5486" s="444">
        <f t="shared" ca="1" si="189"/>
        <v>-4265384718870108.5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-4265384718870108.5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-17772436328625.453</v>
      </c>
      <c r="L5487" s="444">
        <f t="shared" ca="1" si="189"/>
        <v>-4283157155198734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-4283157155198734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-17846488146661.391</v>
      </c>
      <c r="L5488" s="444">
        <f t="shared" ca="1" si="189"/>
        <v>-4301003643345395.5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-4301003643345395.5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-17920848513939.148</v>
      </c>
      <c r="L5489" s="444">
        <f t="shared" ca="1" si="189"/>
        <v>-4318924491859334.5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-4318924491859334.5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-17995518716080.559</v>
      </c>
      <c r="L5490" s="444">
        <f t="shared" ca="1" si="189"/>
        <v>-4336920010575415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-4336920010575415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-18070500044064.23</v>
      </c>
      <c r="L5491" s="444">
        <f t="shared" ca="1" si="189"/>
        <v>-4354990510619479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-4354990510619479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-18145793794247.828</v>
      </c>
      <c r="L5492" s="444">
        <f t="shared" ca="1" si="189"/>
        <v>-4373136304413727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-4373136304413727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-18221401268390.527</v>
      </c>
      <c r="L5493" s="444">
        <f t="shared" ca="1" si="189"/>
        <v>-4391357705682117.5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-4391357705682117.5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-18297323773675.488</v>
      </c>
      <c r="L5494" s="444">
        <f t="shared" ca="1" si="189"/>
        <v>-4409655029455793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-4409655029455793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-18373562622732.469</v>
      </c>
      <c r="L5495" s="444">
        <f t="shared" ca="1" si="189"/>
        <v>-4428028592078525.5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-4428028592078525.5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-18450119133660.523</v>
      </c>
      <c r="L5496" s="444">
        <f t="shared" ca="1" si="189"/>
        <v>-4446478711212186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-4446478711212186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-18526994630050.773</v>
      </c>
      <c r="L5497" s="444">
        <f t="shared" ca="1" si="189"/>
        <v>-4465005705842237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-4465005705842237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-18604190441009.32</v>
      </c>
      <c r="L5498" s="444">
        <f t="shared" ca="1" si="189"/>
        <v>-4483609896283246.5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-4483609896283246.5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-18681707901180.195</v>
      </c>
      <c r="L5499" s="444">
        <f t="shared" ca="1" si="189"/>
        <v>-4502291604184426.5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-4502291604184426.5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-18759548350768.445</v>
      </c>
      <c r="L5500" s="444">
        <f t="shared" ca="1" si="189"/>
        <v>-4521051152535195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-4521051152535195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-18837713135563.313</v>
      </c>
      <c r="L5501" s="444">
        <f t="shared" ca="1" si="189"/>
        <v>-4539888865670758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-4539888865670758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-18916203606961.492</v>
      </c>
      <c r="L5502" s="444">
        <f t="shared" ca="1" si="189"/>
        <v>-4558805069277719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-4558805069277719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-18995021121990.496</v>
      </c>
      <c r="L5503" s="444">
        <f t="shared" ca="1" si="189"/>
        <v>-4577800090399709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-4577800090399709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-19074167043332.121</v>
      </c>
      <c r="L5504" s="444">
        <f t="shared" ca="1" si="189"/>
        <v>-4596874257443041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-4596874257443041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-19153642739346.004</v>
      </c>
      <c r="L5505" s="444">
        <f t="shared" ca="1" si="189"/>
        <v>-4616027900182387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-4616027900182387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-19233449584093.277</v>
      </c>
      <c r="L5506" s="444">
        <f t="shared" ca="1" si="189"/>
        <v>-4635261349766480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-4635261349766480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-19313588957360.332</v>
      </c>
      <c r="L5507" s="444">
        <f t="shared" ca="1" si="189"/>
        <v>-4654574938723840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-4654574938723840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-19394062244682.668</v>
      </c>
      <c r="L5508" s="444">
        <f t="shared" ca="1" si="189"/>
        <v>-4673969000968523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-4673969000968523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-19474870837368.844</v>
      </c>
      <c r="L5509" s="444">
        <f t="shared" ca="1" si="189"/>
        <v>-4693443871805892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-4693443871805892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-19556016132524.551</v>
      </c>
      <c r="L5510" s="444">
        <f t="shared" ca="1" si="189"/>
        <v>-4712999887938417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-4712999887938417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-19637499533076.738</v>
      </c>
      <c r="L5511" s="444">
        <f t="shared" ca="1" si="189"/>
        <v>-4732637387471494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-4732637387471494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-19719322447797.891</v>
      </c>
      <c r="L5512" s="444">
        <f t="shared" ca="1" si="189"/>
        <v>-4752356709919292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-4752356709919292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-19801486291330.383</v>
      </c>
      <c r="L5513" s="444">
        <f t="shared" ca="1" si="189"/>
        <v>-4772158196210622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-4772158196210622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-19883992484210.926</v>
      </c>
      <c r="L5514" s="444">
        <f t="shared" ca="1" si="189"/>
        <v>-4792042188694833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-4792042188694833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-19966842452895.137</v>
      </c>
      <c r="L5515" s="444">
        <f t="shared" ca="1" si="189"/>
        <v>-4812009031147728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-4812009031147728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-20050037629782.199</v>
      </c>
      <c r="L5516" s="444">
        <f t="shared" ca="1" si="189"/>
        <v>-4832059068777510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-4832059068777510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-20133579453239.625</v>
      </c>
      <c r="L5517" s="444">
        <f t="shared" ca="1" si="189"/>
        <v>-4852192648230750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-4852192648230750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-20217469367628.125</v>
      </c>
      <c r="L5518" s="444">
        <f t="shared" ca="1" si="189"/>
        <v>-4872410117598378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-4872410117598378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-20301708823326.574</v>
      </c>
      <c r="L5519" s="444">
        <f t="shared" ca="1" si="189"/>
        <v>-4892711826421705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-4892711826421705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-20386299276757.105</v>
      </c>
      <c r="L5520" s="444">
        <f t="shared" ca="1" si="189"/>
        <v>-4913098125698462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-4913098125698462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-20471242190410.258</v>
      </c>
      <c r="L5521" s="444">
        <f t="shared" ca="1" si="189"/>
        <v>-4933569367888872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-4933569367888872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-20556539032870.301</v>
      </c>
      <c r="L5522" s="444">
        <f t="shared" ca="1" si="189"/>
        <v>-4954125906921742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-4954125906921742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-20642191278840.59</v>
      </c>
      <c r="L5523" s="444">
        <f t="shared" ca="1" si="189"/>
        <v>-4974768098200583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-4974768098200583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-20728200409169.094</v>
      </c>
      <c r="L5524" s="444">
        <f t="shared" ca="1" si="189"/>
        <v>-4995496298609752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-4995496298609752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-20814567910873.965</v>
      </c>
      <c r="L5525" s="444">
        <f t="shared" ca="1" si="189"/>
        <v>-5016310866520626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-5016310866520626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-20901295277169.273</v>
      </c>
      <c r="L5526" s="444">
        <f t="shared" ca="1" si="189"/>
        <v>-5037212161797795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-5037212161797795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-20988384007490.813</v>
      </c>
      <c r="L5527" s="444">
        <f t="shared" ca="1" si="189"/>
        <v>-5058200545805286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-5058200545805286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-21075835607522.023</v>
      </c>
      <c r="L5528" s="444">
        <f t="shared" ca="1" si="189"/>
        <v>-5079276381412808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-5079276381412808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-21163651589220.031</v>
      </c>
      <c r="L5529" s="444">
        <f t="shared" ca="1" si="189"/>
        <v>-5100440033002028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-5100440033002028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-21251833470841.781</v>
      </c>
      <c r="L5530" s="444">
        <f t="shared" ca="1" si="189"/>
        <v>-5121691866472870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-5121691866472870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-21340382776970.293</v>
      </c>
      <c r="L5531" s="444">
        <f t="shared" ca="1" si="189"/>
        <v>-5143032249249840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-5143032249249840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-21429301038541</v>
      </c>
      <c r="L5532" s="444">
        <f t="shared" ca="1" si="189"/>
        <v>-5164461550288381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-5164461550288381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-21518589792868.254</v>
      </c>
      <c r="L5533" s="444">
        <f t="shared" ca="1" si="189"/>
        <v>-5185980140081249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-5185980140081249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-21608250583671.871</v>
      </c>
      <c r="L5534" s="444">
        <f t="shared" ca="1" si="189"/>
        <v>-5207588390664921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-5207588390664921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-21698284961103.836</v>
      </c>
      <c r="L5535" s="444">
        <f t="shared" ca="1" si="189"/>
        <v>-5229286675626025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-5229286675626025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-21788694481775.105</v>
      </c>
      <c r="L5536" s="444">
        <f t="shared" ca="1" si="189"/>
        <v>-5251075370107800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-5251075370107800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-21879480708782.5</v>
      </c>
      <c r="L5537" s="444">
        <f t="shared" ca="1" si="189"/>
        <v>-5272954850816582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-5272954850816582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-21970645211735.758</v>
      </c>
      <c r="L5538" s="444">
        <f t="shared" ca="1" si="189"/>
        <v>-5294925496028318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-5294925496028318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-22062189566784.656</v>
      </c>
      <c r="L5539" s="444">
        <f t="shared" ca="1" si="189"/>
        <v>-5316987685595103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-5316987685595103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-22154115356646.262</v>
      </c>
      <c r="L5540" s="444">
        <f t="shared" ca="1" si="189"/>
        <v>-5339141800951749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-5339141800951749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-22246424170632.289</v>
      </c>
      <c r="L5541" s="444">
        <f t="shared" ca="1" si="189"/>
        <v>-5361388225122381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-5361388225122381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-22339117604676.586</v>
      </c>
      <c r="L5542" s="444">
        <f t="shared" ca="1" si="189"/>
        <v>-5383727342727058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-5383727342727058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-22432197261362.742</v>
      </c>
      <c r="L5543" s="444">
        <f t="shared" ca="1" si="189"/>
        <v>-5406159539988421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-5406159539988421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-22525664749951.754</v>
      </c>
      <c r="L5544" s="444">
        <f t="shared" ca="1" si="189"/>
        <v>-5428685204738373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-5428685204738373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-22619521686409.887</v>
      </c>
      <c r="L5545" s="444">
        <f t="shared" ca="1" si="189"/>
        <v>-5451304726424783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-5451304726424783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-22713769693436.594</v>
      </c>
      <c r="L5546" s="444">
        <f t="shared" ca="1" si="189"/>
        <v>-5474018496118220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-5474018496118220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-22808410400492.582</v>
      </c>
      <c r="L5547" s="444">
        <f t="shared" ca="1" si="189"/>
        <v>-5496826906518713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-5496826906518713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-22903445443827.969</v>
      </c>
      <c r="L5548" s="444">
        <f t="shared" ca="1" si="189"/>
        <v>-5519730351962541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-5519730351962541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-22998876466510.586</v>
      </c>
      <c r="L5549" s="444">
        <f t="shared" ca="1" si="189"/>
        <v>-5542729228429052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-5542729228429052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-23094705118454.383</v>
      </c>
      <c r="L5550" s="444">
        <f t="shared" ca="1" si="189"/>
        <v>-5565823933547506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-5565823933547506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-23190933056447.941</v>
      </c>
      <c r="L5551" s="444">
        <f t="shared" ca="1" si="189"/>
        <v>-5589014866603954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-5589014866603954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-23287561944183.141</v>
      </c>
      <c r="L5552" s="444">
        <f t="shared" ca="1" si="189"/>
        <v>-5612302428548137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-5612302428548137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-23384593452283.902</v>
      </c>
      <c r="L5553" s="444">
        <f t="shared" ca="1" si="189"/>
        <v>-5635687022000421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-5635687022000421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-23482029258335.086</v>
      </c>
      <c r="L5554" s="444">
        <f t="shared" ca="1" si="189"/>
        <v>-5659169051258756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-5659169051258756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-23579871046911.484</v>
      </c>
      <c r="L5555" s="444">
        <f t="shared" ca="1" si="189"/>
        <v>-5682748922305667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-5682748922305667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-23678120509606.945</v>
      </c>
      <c r="L5556" s="444">
        <f t="shared" ca="1" si="189"/>
        <v>-5706427042815274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-5706427042815274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-23776779345063.641</v>
      </c>
      <c r="L5557" s="444">
        <f t="shared" ca="1" si="189"/>
        <v>-5730203822160338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-5730203822160338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-23875849259001.406</v>
      </c>
      <c r="L5558" s="444">
        <f t="shared" ca="1" si="189"/>
        <v>-5754079671419339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-5754079671419339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-23975331964247.246</v>
      </c>
      <c r="L5559" s="444">
        <f t="shared" ca="1" si="189"/>
        <v>-5778055003383586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-5778055003383586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-24075229180764.941</v>
      </c>
      <c r="L5560" s="444">
        <f t="shared" ca="1" si="189"/>
        <v>-5802130232564351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-5802130232564351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-24175542635684.797</v>
      </c>
      <c r="L5561" s="444">
        <f t="shared" ca="1" si="189"/>
        <v>-5826305775200036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-5826305775200036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-24276274063333.484</v>
      </c>
      <c r="L5562" s="444">
        <f t="shared" ca="1" si="189"/>
        <v>-5850582049263369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-5850582049263369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-24377425205264.039</v>
      </c>
      <c r="L5563" s="444">
        <f t="shared" ca="1" si="189"/>
        <v>-5874959474468633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-5874959474468633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-24478997810285.969</v>
      </c>
      <c r="L5564" s="444">
        <f t="shared" ca="1" si="189"/>
        <v>-5899438472278919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-5899438472278919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-24580993634495.496</v>
      </c>
      <c r="L5565" s="444">
        <f t="shared" ca="1" si="189"/>
        <v>-5924019465913414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-5924019465913414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-24683414441305.891</v>
      </c>
      <c r="L5566" s="444">
        <f t="shared" ca="1" si="189"/>
        <v>-5948702880354720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-5948702880354720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-24786262001478</v>
      </c>
      <c r="L5567" s="444">
        <f t="shared" ca="1" si="189"/>
        <v>-5973489142356198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-5973489142356198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-24889538093150.824</v>
      </c>
      <c r="L5568" s="444">
        <f t="shared" ca="1" si="189"/>
        <v>-5998378680449349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-5998378680449349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-24993244501872.289</v>
      </c>
      <c r="L5569" s="444">
        <f t="shared" ca="1" si="189"/>
        <v>-6023371924951221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-6023371924951221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-25097383020630.086</v>
      </c>
      <c r="L5570" s="444">
        <f t="shared" ca="1" si="189"/>
        <v>-6048469307971851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-6048469307971851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-25201955449882.711</v>
      </c>
      <c r="L5571" s="444">
        <f t="shared" ca="1" si="189"/>
        <v>-6073671263421734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-6073671263421734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-25306963597590.559</v>
      </c>
      <c r="L5572" s="444">
        <f t="shared" ca="1" si="189"/>
        <v>-6098978227019325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-6098978227019325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-25412409279247.188</v>
      </c>
      <c r="L5573" s="444">
        <f t="shared" ca="1" si="189"/>
        <v>-6124390636298572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-6124390636298572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-25518294317910.715</v>
      </c>
      <c r="L5574" s="444">
        <f t="shared" ca="1" si="189"/>
        <v>-6149908930616483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-6149908930616483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-25624620544235.344</v>
      </c>
      <c r="L5575" s="444">
        <f t="shared" ca="1" si="189"/>
        <v>-6175533551160718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-6175533551160718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-25731389796502.992</v>
      </c>
      <c r="L5576" s="444">
        <f t="shared" ca="1" si="189"/>
        <v>-6201264940957221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-6201264940957221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-25838603920655.086</v>
      </c>
      <c r="L5577" s="444">
        <f t="shared" ca="1" si="189"/>
        <v>-6227103544877876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-6227103544877876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-25946264770324.484</v>
      </c>
      <c r="L5578" s="444">
        <f t="shared" ca="1" si="189"/>
        <v>-6253049809648200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-6253049809648200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-26054374206867.5</v>
      </c>
      <c r="L5579" s="444">
        <f t="shared" ca="1" si="189"/>
        <v>-6279104183855068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-6279104183855068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-26162934099396.117</v>
      </c>
      <c r="L5580" s="444">
        <f t="shared" ca="1" si="189"/>
        <v>-6305267117954464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-6305267117954464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-26271946324810.266</v>
      </c>
      <c r="L5581" s="444">
        <f t="shared" ca="1" si="189"/>
        <v>-6331539064279274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-6331539064279274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-26381412767830.309</v>
      </c>
      <c r="L5582" s="444">
        <f t="shared" ca="1" si="189"/>
        <v>-6357920477047104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-6357920477047104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-26491335321029.602</v>
      </c>
      <c r="L5583" s="444">
        <f t="shared" ca="1" si="189"/>
        <v>-6384411812368134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-6384411812368134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-26601715884867.227</v>
      </c>
      <c r="L5584" s="444">
        <f t="shared" ca="1" si="189"/>
        <v>-6411013528253001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-6411013528253001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-26712556367720.836</v>
      </c>
      <c r="L5585" s="444">
        <f t="shared" ca="1" si="189"/>
        <v>-6437726084620722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-6437726084620722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-26823858685919.676</v>
      </c>
      <c r="L5586" s="444">
        <f t="shared" ca="1" si="189"/>
        <v>-6464549943306642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-6464549943306642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-26935624763777.676</v>
      </c>
      <c r="L5587" s="444">
        <f t="shared" ca="1" si="189"/>
        <v>-6491485568070420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-6491485568070420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-27047856533626.75</v>
      </c>
      <c r="L5588" s="444">
        <f t="shared" ca="1" si="189"/>
        <v>-6518533424604047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-6518533424604047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-27160555935850.195</v>
      </c>
      <c r="L5589" s="444">
        <f t="shared" ca="1" si="189"/>
        <v>-6545693980539897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-6545693980539897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-27273724918916.238</v>
      </c>
      <c r="L5590" s="444">
        <f t="shared" ca="1" si="189"/>
        <v>-6572967705458813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-6572967705458813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-27387365439411.719</v>
      </c>
      <c r="L5591" s="444">
        <f t="shared" ca="1" si="189"/>
        <v>-6600355070898225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-6600355070898225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-27501479462075.938</v>
      </c>
      <c r="L5592" s="444">
        <f t="shared" ca="1" si="189"/>
        <v>-6627856550360301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-6627856550360301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-27616068959834.586</v>
      </c>
      <c r="L5593" s="444">
        <f t="shared" ca="1" si="189"/>
        <v>-6655472619320136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-6655472619320136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-27731135913833.898</v>
      </c>
      <c r="L5594" s="444">
        <f t="shared" ca="1" si="189"/>
        <v>-6683203755233970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-6683203755233970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-27846682313474.875</v>
      </c>
      <c r="L5595" s="444">
        <f t="shared" ca="1" si="189"/>
        <v>-6711050437547445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-6711050437547445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-27962710156447.688</v>
      </c>
      <c r="L5596" s="444">
        <f t="shared" ca="1" si="189"/>
        <v>-6739013147703893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-6739013147703893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-28079221448766.219</v>
      </c>
      <c r="L5597" s="444">
        <f t="shared" ca="1" si="189"/>
        <v>-6767092369152659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-6767092369152659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-28196218204802.746</v>
      </c>
      <c r="L5598" s="444">
        <f t="shared" ca="1" si="189"/>
        <v>-6795288587357462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-6795288587357462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-28313702447322.758</v>
      </c>
      <c r="L5599" s="444">
        <f t="shared" ca="1" si="189"/>
        <v>-6823602289804785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-6823602289804785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-28431676207519.938</v>
      </c>
      <c r="L5600" s="444">
        <f t="shared" ca="1" si="189"/>
        <v>-6852033966012305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-6852033966012305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-28550141525051.27</v>
      </c>
      <c r="L5601" s="444">
        <f t="shared" ca="1" si="189"/>
        <v>-6880584107537356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-6880584107537356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-28669100448072.316</v>
      </c>
      <c r="L5602" s="444">
        <f t="shared" ca="1" si="189"/>
        <v>-6909253207985428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-6909253207985428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-28788555033272.617</v>
      </c>
      <c r="L5603" s="444">
        <f t="shared" ca="1" si="189"/>
        <v>-6938041763018701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-6938041763018701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-28908507345911.254</v>
      </c>
      <c r="L5604" s="444">
        <f t="shared" ca="1" si="189"/>
        <v>-6966950270364612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-6966950270364612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-29028959459852.551</v>
      </c>
      <c r="L5605" s="444">
        <f t="shared" ca="1" si="189"/>
        <v>-6995979229824465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-6995979229824465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-29149913457601.938</v>
      </c>
      <c r="L5606" s="444">
        <f t="shared" ca="1" si="189"/>
        <v>-7025129143282067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-7025129143282067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-29271371430341.945</v>
      </c>
      <c r="L5607" s="444">
        <f t="shared" ca="1" si="189"/>
        <v>-7054400514712409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-7054400514712409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-29393335477968.371</v>
      </c>
      <c r="L5608" s="444">
        <f t="shared" ca="1" si="189"/>
        <v>-7083793850190377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-7083793850190377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-29515807709126.57</v>
      </c>
      <c r="L5609" s="444">
        <f t="shared" ca="1" si="189"/>
        <v>-7113309657899504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-7113309657899504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-29638790241247.938</v>
      </c>
      <c r="L5610" s="444">
        <f t="shared" ca="1" si="189"/>
        <v>-7142948448140752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-7142948448140752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-29762285200586.465</v>
      </c>
      <c r="L5611" s="444">
        <f t="shared" ca="1" si="189"/>
        <v>-7172710733341338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-7172710733341338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-29886294722255.574</v>
      </c>
      <c r="L5612" s="444">
        <f t="shared" ca="1" si="189"/>
        <v>-7202597028063594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-7202597028063594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-30010820950264.973</v>
      </c>
      <c r="L5613" s="444">
        <f t="shared" ca="1" si="189"/>
        <v>-7232607849013859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-7232607849013859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-30135866037557.75</v>
      </c>
      <c r="L5614" s="444">
        <f t="shared" ca="1" si="189"/>
        <v>-7262743715051417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-7262743715051417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-30261432146047.57</v>
      </c>
      <c r="L5615" s="444">
        <f t="shared" ca="1" si="189"/>
        <v>-7293005147197465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-7293005147197465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-30387521446656.105</v>
      </c>
      <c r="L5616" s="444">
        <f t="shared" ca="1" si="189"/>
        <v>-7323392668644121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-7323392668644121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-30514136119350.508</v>
      </c>
      <c r="L5617" s="444">
        <f t="shared" ca="1" si="189"/>
        <v>-7353906804763472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-7353906804763472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-30641278353181.133</v>
      </c>
      <c r="L5618" s="444">
        <f t="shared" ref="L5618:L5872" ca="1" si="194">I5618-J5618+K5618</f>
        <v>-7384548083116653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-7384548083116653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-30768950346319.383</v>
      </c>
      <c r="L5619" s="444">
        <f t="shared" ca="1" si="194"/>
        <v>-7415317033462972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-7415317033462972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-30897154306095.715</v>
      </c>
      <c r="L5620" s="444">
        <f t="shared" ca="1" si="194"/>
        <v>-7446214187769068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-7446214187769068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-31025892449037.777</v>
      </c>
      <c r="L5621" s="444">
        <f t="shared" ca="1" si="194"/>
        <v>-7477240080218106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-7477240080218106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-31155167000908.773</v>
      </c>
      <c r="L5622" s="444">
        <f t="shared" ca="1" si="194"/>
        <v>-7508395247219015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-7508395247219015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-31284980196745.891</v>
      </c>
      <c r="L5623" s="444">
        <f t="shared" ca="1" si="194"/>
        <v>-7539680227415761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-7539680227415761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-31415334280899</v>
      </c>
      <c r="L5624" s="444">
        <f t="shared" ca="1" si="194"/>
        <v>-7571095561696660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-7571095561696660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-31546231507069.41</v>
      </c>
      <c r="L5625" s="444">
        <f t="shared" ca="1" si="194"/>
        <v>-7602641793203729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-7602641793203729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-31677674138348.871</v>
      </c>
      <c r="L5626" s="444">
        <f t="shared" ca="1" si="194"/>
        <v>-7634319467342078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-7634319467342078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-31809664447258.66</v>
      </c>
      <c r="L5627" s="444">
        <f t="shared" ca="1" si="194"/>
        <v>-7666129131789337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-7666129131789337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-31942204715788.898</v>
      </c>
      <c r="L5628" s="444">
        <f t="shared" ca="1" si="194"/>
        <v>-7698071336505126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-7698071336505126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-32075297235438.02</v>
      </c>
      <c r="L5629" s="444">
        <f t="shared" ca="1" si="194"/>
        <v>-7730146633740564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-7730146633740564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-32208944307252.355</v>
      </c>
      <c r="L5630" s="444">
        <f t="shared" ca="1" si="194"/>
        <v>-7762355578047816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-7762355578047816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-32343148241865.898</v>
      </c>
      <c r="L5631" s="444">
        <f t="shared" ca="1" si="194"/>
        <v>-7794698726289682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-7794698726289682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-32477911359540.34</v>
      </c>
      <c r="L5632" s="444">
        <f t="shared" ca="1" si="194"/>
        <v>-7827176637649222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-7827176637649222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-32613235990205.094</v>
      </c>
      <c r="L5633" s="444">
        <f t="shared" ca="1" si="194"/>
        <v>-7859789873639427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-7859789873639427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-32749124473497.613</v>
      </c>
      <c r="L5634" s="444">
        <f t="shared" ca="1" si="194"/>
        <v>-7892538998112925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-7892538998112925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-32885579158803.855</v>
      </c>
      <c r="L5635" s="444">
        <f t="shared" ca="1" si="194"/>
        <v>-7925424577271729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-7925424577271729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-33022602405298.871</v>
      </c>
      <c r="L5636" s="444">
        <f t="shared" ca="1" si="194"/>
        <v>-7958447179677028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-7958447179677028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-33160196581987.617</v>
      </c>
      <c r="L5637" s="444">
        <f t="shared" ca="1" si="194"/>
        <v>-7991607376259016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-7991607376259016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-33298364067745.898</v>
      </c>
      <c r="L5638" s="444">
        <f t="shared" ca="1" si="194"/>
        <v>-8024905740326762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-8024905740326762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-33437107251361.512</v>
      </c>
      <c r="L5639" s="444">
        <f t="shared" ca="1" si="194"/>
        <v>-8058342847578124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-8058342847578124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-33576428531575.512</v>
      </c>
      <c r="L5640" s="444">
        <f t="shared" ca="1" si="194"/>
        <v>-8091919276109700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-8091919276109700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-33716330317123.746</v>
      </c>
      <c r="L5641" s="444">
        <f t="shared" ca="1" si="194"/>
        <v>-8125635606426824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-8125635606426824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-33856815026778.434</v>
      </c>
      <c r="L5642" s="444">
        <f t="shared" ca="1" si="194"/>
        <v>-8159492421453602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-8159492421453602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-33997885089390.008</v>
      </c>
      <c r="L5643" s="444">
        <f t="shared" ca="1" si="194"/>
        <v>-8193490306542992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-8193490306542992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-34139542943929.137</v>
      </c>
      <c r="L5644" s="444">
        <f t="shared" ca="1" si="194"/>
        <v>-8227629849486921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-8227629849486921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-34281791039528.836</v>
      </c>
      <c r="L5645" s="444">
        <f t="shared" ca="1" si="194"/>
        <v>-8261911640526450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-8261911640526450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-34424631835526.875</v>
      </c>
      <c r="L5646" s="444">
        <f t="shared" ca="1" si="194"/>
        <v>-8296336272361977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-8296336272361977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-34568067801508.238</v>
      </c>
      <c r="L5647" s="444">
        <f t="shared" ca="1" si="194"/>
        <v>-8330904340163485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-8330904340163485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-34712101417347.855</v>
      </c>
      <c r="L5648" s="444">
        <f t="shared" ca="1" si="194"/>
        <v>-8365616441580833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-8365616441580833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-34856735173253.473</v>
      </c>
      <c r="L5649" s="444">
        <f t="shared" ca="1" si="194"/>
        <v>-8400473176754086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-8400473176754086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-35001971569808.691</v>
      </c>
      <c r="L5650" s="444">
        <f t="shared" ca="1" si="194"/>
        <v>-8435475148323895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-8435475148323895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-35147813118016.23</v>
      </c>
      <c r="L5651" s="444">
        <f t="shared" ca="1" si="194"/>
        <v>-8470622961441911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-8470622961441911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-35294262339341.297</v>
      </c>
      <c r="L5652" s="444">
        <f t="shared" ca="1" si="194"/>
        <v>-8505917223781252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-8505917223781252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-35441321765755.219</v>
      </c>
      <c r="L5653" s="444">
        <f t="shared" ca="1" si="194"/>
        <v>-8541358545547007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-8541358545547007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-35588993939779.195</v>
      </c>
      <c r="L5654" s="444">
        <f t="shared" ca="1" si="194"/>
        <v>-8576947539486786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-8576947539486786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-35737281414528.273</v>
      </c>
      <c r="L5655" s="444">
        <f t="shared" ca="1" si="194"/>
        <v>-8612684820901314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-8612684820901314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-35886186753755.477</v>
      </c>
      <c r="L5656" s="444">
        <f t="shared" ca="1" si="194"/>
        <v>-8648571007655069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-8648571007655069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-36035712531896.117</v>
      </c>
      <c r="L5657" s="444">
        <f t="shared" ca="1" si="194"/>
        <v>-8684606720186965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-8684606720186965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-36185861334112.352</v>
      </c>
      <c r="L5658" s="444">
        <f t="shared" ca="1" si="194"/>
        <v>-8720792581521077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-8720792581521077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-36336635756337.813</v>
      </c>
      <c r="L5659" s="444">
        <f t="shared" ca="1" si="194"/>
        <v>-8757129217277415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-8757129217277415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-36488038405322.563</v>
      </c>
      <c r="L5660" s="444">
        <f t="shared" ca="1" si="194"/>
        <v>-8793617255682738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-8793617255682738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-36640071898678.078</v>
      </c>
      <c r="L5661" s="444">
        <f t="shared" ca="1" si="194"/>
        <v>-8830257327581416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-8830257327581416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-36792738864922.563</v>
      </c>
      <c r="L5662" s="444">
        <f t="shared" ca="1" si="194"/>
        <v>-8867050066446339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-8867050066446339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-36946041943526.414</v>
      </c>
      <c r="L5663" s="444">
        <f t="shared" ca="1" si="194"/>
        <v>-8903996108389865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-8903996108389865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-37099983784957.773</v>
      </c>
      <c r="L5664" s="444">
        <f t="shared" ca="1" si="194"/>
        <v>-8941096092174823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-8941096092174823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-37254567050728.43</v>
      </c>
      <c r="L5665" s="444">
        <f t="shared" ca="1" si="194"/>
        <v>-8978350659225551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-8978350659225551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-37409794413439.797</v>
      </c>
      <c r="L5666" s="444">
        <f t="shared" ca="1" si="194"/>
        <v>-9015760453638990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-9015760453638990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-37565668556829.125</v>
      </c>
      <c r="L5667" s="444">
        <f t="shared" ca="1" si="194"/>
        <v>-9053326122195820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-9053326122195820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-37722192175815.914</v>
      </c>
      <c r="L5668" s="444">
        <f t="shared" ca="1" si="194"/>
        <v>-9091048314371636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-9091048314371636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-37879367976548.484</v>
      </c>
      <c r="L5669" s="444">
        <f t="shared" ca="1" si="194"/>
        <v>-9128927682348184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-9128927682348184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-38037198676450.766</v>
      </c>
      <c r="L5670" s="444">
        <f t="shared" ca="1" si="194"/>
        <v>-9166964881024634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-9166964881024634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-38195687004269.305</v>
      </c>
      <c r="L5671" s="444">
        <f t="shared" ca="1" si="194"/>
        <v>-9205160568028904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-9205160568028904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-38354835700120.43</v>
      </c>
      <c r="L5672" s="444">
        <f t="shared" ca="1" si="194"/>
        <v>-9243515403729024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-9243515403729024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-38514647515537.602</v>
      </c>
      <c r="L5673" s="444">
        <f t="shared" ca="1" si="194"/>
        <v>-9282030051244562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-9282030051244562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-38675125213519.008</v>
      </c>
      <c r="L5674" s="444">
        <f t="shared" ca="1" si="194"/>
        <v>-9320705176458082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-9320705176458082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-38836271568575.344</v>
      </c>
      <c r="L5675" s="444">
        <f t="shared" ca="1" si="194"/>
        <v>-9359541448026658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-9359541448026658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-38998089366777.742</v>
      </c>
      <c r="L5676" s="444">
        <f t="shared" ca="1" si="194"/>
        <v>-9398539537393436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-9398539537393436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-39160581405805.984</v>
      </c>
      <c r="L5677" s="444">
        <f t="shared" ca="1" si="194"/>
        <v>-9437700118799242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-9437700118799242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-39323750494996.844</v>
      </c>
      <c r="L5678" s="444">
        <f t="shared" ca="1" si="194"/>
        <v>-9477023869294238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-9477023869294238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-39487599455392.656</v>
      </c>
      <c r="L5679" s="444">
        <f t="shared" ca="1" si="194"/>
        <v>-9516511468749630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-9516511468749630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-39652131119790.125</v>
      </c>
      <c r="L5680" s="444">
        <f t="shared" ca="1" si="194"/>
        <v>-9556163599869420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-9556163599869420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-39817348332789.25</v>
      </c>
      <c r="L5681" s="444">
        <f t="shared" ca="1" si="194"/>
        <v>-9595980948202210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-9595980948202210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-39983253950842.539</v>
      </c>
      <c r="L5682" s="444">
        <f t="shared" ca="1" si="194"/>
        <v>-9635964202153052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-9635964202153052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-40149850842304.383</v>
      </c>
      <c r="L5683" s="444">
        <f t="shared" ca="1" si="194"/>
        <v>-9676114052995356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-9676114052995356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-40317141887480.648</v>
      </c>
      <c r="L5684" s="444">
        <f t="shared" ca="1" si="194"/>
        <v>-9716431194882836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-9716431194882836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-40485129978678.484</v>
      </c>
      <c r="L5685" s="444">
        <f t="shared" ca="1" si="194"/>
        <v>-9756916324861514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-9756916324861514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-40653818020256.305</v>
      </c>
      <c r="L5686" s="444">
        <f t="shared" ca="1" si="194"/>
        <v>-9797570142881770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-9797570142881770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-40823208928674.039</v>
      </c>
      <c r="L5687" s="444">
        <f t="shared" ca="1" si="194"/>
        <v>-9838393351810444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-9838393351810444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-40993305632543.516</v>
      </c>
      <c r="L5688" s="444">
        <f t="shared" ca="1" si="194"/>
        <v>-9879386657442988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-9879386657442988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-41164111072679.117</v>
      </c>
      <c r="L5689" s="444">
        <f t="shared" ca="1" si="194"/>
        <v>-9920550768515668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-9920550768515668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-41335628202148.617</v>
      </c>
      <c r="L5690" s="444">
        <f t="shared" ca="1" si="194"/>
        <v>-9961886396717816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-9961886396717816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-41507859986324.234</v>
      </c>
      <c r="L5691" s="444">
        <f t="shared" ca="1" si="194"/>
        <v>-1.000339425670414E+16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-1.000339425670414E+16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-41680809402933.914</v>
      </c>
      <c r="L5692" s="444">
        <f t="shared" ca="1" si="194"/>
        <v>-1.0045075066107074E+16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-1.0045075066107074E+16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-41854479442112.805</v>
      </c>
      <c r="L5693" s="444">
        <f t="shared" ca="1" si="194"/>
        <v>-1.0086929545549186E+16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-1.0086929545549186E+16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-42028873106454.938</v>
      </c>
      <c r="L5694" s="444">
        <f t="shared" ca="1" si="194"/>
        <v>-1.012895841865564E+16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-1.012895841865564E+16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-42203993411065.164</v>
      </c>
      <c r="L5695" s="444">
        <f t="shared" ca="1" si="194"/>
        <v>-1.0171162412066706E+16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-1.0171162412066706E+16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-42379843383611.273</v>
      </c>
      <c r="L5696" s="444">
        <f t="shared" ca="1" si="194"/>
        <v>-1.0213542255450318E+16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-1.0213542255450318E+16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-42556426064376.328</v>
      </c>
      <c r="L5697" s="444">
        <f t="shared" ca="1" si="194"/>
        <v>-1.0256098681514694E+16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-1.0256098681514694E+16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-42733744506311.227</v>
      </c>
      <c r="L5698" s="444">
        <f t="shared" ca="1" si="194"/>
        <v>-1.0298832426021006E+16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-1.0298832426021006E+16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-42911801775087.523</v>
      </c>
      <c r="L5699" s="444">
        <f t="shared" ca="1" si="194"/>
        <v>-1.0341744227796094E+16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-1.0341744227796094E+16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-43090600949150.391</v>
      </c>
      <c r="L5700" s="444">
        <f t="shared" ca="1" si="194"/>
        <v>-1.0384834828745244E+16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-1.0384834828745244E+16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-43270145119771.852</v>
      </c>
      <c r="L5701" s="444">
        <f t="shared" ca="1" si="194"/>
        <v>-1.0428104973865016E+16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-1.0428104973865016E+16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-43450437391104.234</v>
      </c>
      <c r="L5702" s="444">
        <f t="shared" ca="1" si="194"/>
        <v>-1.047155541125612E+16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-1.047155541125612E+16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-43631480880233.836</v>
      </c>
      <c r="L5703" s="444">
        <f t="shared" ca="1" si="194"/>
        <v>-1.0515186892136354E+16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-1.0515186892136354E+16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-43813278717234.805</v>
      </c>
      <c r="L5704" s="444">
        <f t="shared" ca="1" si="194"/>
        <v>-1.0559000170853588E+16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-1.0559000170853588E+16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-43995834045223.281</v>
      </c>
      <c r="L5705" s="444">
        <f t="shared" ca="1" si="194"/>
        <v>-1.0602996004898812E+16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-1.0602996004898812E+16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-44179150020411.719</v>
      </c>
      <c r="L5706" s="444">
        <f t="shared" ca="1" si="194"/>
        <v>-1.0647175154919224E+16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-1.0647175154919224E+16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-44363229812163.43</v>
      </c>
      <c r="L5707" s="444">
        <f t="shared" ca="1" si="194"/>
        <v>-1.0691538384731388E+16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-1.0691538384731388E+16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-44548076603047.453</v>
      </c>
      <c r="L5708" s="444">
        <f t="shared" ca="1" si="194"/>
        <v>-1.0736086461334436E+16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-1.0736086461334436E+16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-44733693588893.484</v>
      </c>
      <c r="L5709" s="444">
        <f t="shared" ca="1" si="194"/>
        <v>-1.078082015492333E+16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-1.078082015492333E+16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-44920083978847.211</v>
      </c>
      <c r="L5710" s="444">
        <f t="shared" ca="1" si="194"/>
        <v>-1.0825740238902178E+16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-1.0825740238902178E+16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-45107250995425.742</v>
      </c>
      <c r="L5711" s="444">
        <f t="shared" ca="1" si="194"/>
        <v>-1.0870847489897604E+16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-1.0870847489897604E+16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-45295197874573.352</v>
      </c>
      <c r="L5712" s="444">
        <f t="shared" ca="1" si="194"/>
        <v>-1.0916142687772178E+16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-1.0916142687772178E+16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-45483927865717.406</v>
      </c>
      <c r="L5713" s="444">
        <f t="shared" ca="1" si="194"/>
        <v>-1.0961626615637896E+16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-1.0961626615637896E+16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-45673444231824.563</v>
      </c>
      <c r="L5714" s="444">
        <f t="shared" ca="1" si="194"/>
        <v>-1.100730005986972E+16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-1.100730005986972E+16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-45863750249457.164</v>
      </c>
      <c r="L5715" s="444">
        <f t="shared" ca="1" si="194"/>
        <v>-1.1053163810119178E+16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-1.1053163810119178E+16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-46054849208829.906</v>
      </c>
      <c r="L5716" s="444">
        <f t="shared" ca="1" si="194"/>
        <v>-1.1099218659328008E+16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-1.1099218659328008E+16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-46246744413866.703</v>
      </c>
      <c r="L5717" s="444">
        <f t="shared" ca="1" si="194"/>
        <v>-1.1145465403741874E+16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-1.1145465403741874E+16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-46439439182257.805</v>
      </c>
      <c r="L5718" s="444">
        <f t="shared" ca="1" si="194"/>
        <v>-1.1191904842924132E+16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-1.1191904842924132E+16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-46632936845517.219</v>
      </c>
      <c r="L5719" s="444">
        <f t="shared" ca="1" si="194"/>
        <v>-1.123853777976965E+16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-1.123853777976965E+16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-46827240749040.211</v>
      </c>
      <c r="L5720" s="444">
        <f t="shared" ca="1" si="194"/>
        <v>-1.128536502051869E+16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-1.128536502051869E+16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-47022354252161.211</v>
      </c>
      <c r="L5721" s="444">
        <f t="shared" ca="1" si="194"/>
        <v>-1.1332387374770852E+16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-1.1332387374770852E+16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-47218280728211.883</v>
      </c>
      <c r="L5722" s="444">
        <f t="shared" ca="1" si="194"/>
        <v>-1.1379605655499064E+16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-1.1379605655499064E+16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-47415023564579.43</v>
      </c>
      <c r="L5723" s="444">
        <f t="shared" ca="1" si="194"/>
        <v>-1.1427020679063644E+16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-1.1427020679063644E+16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-47612586162765.18</v>
      </c>
      <c r="L5724" s="444">
        <f t="shared" ca="1" si="194"/>
        <v>-1.147463326522641E+16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-1.147463326522641E+16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-47810971938443.375</v>
      </c>
      <c r="L5725" s="444">
        <f t="shared" ca="1" si="194"/>
        <v>-1.1522444237164854E+16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-1.1522444237164854E+16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-48010184321520.227</v>
      </c>
      <c r="L5726" s="444">
        <f t="shared" ca="1" si="194"/>
        <v>-1.1570454421486374E+16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-1.1570454421486374E+16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-48210226756193.227</v>
      </c>
      <c r="L5727" s="444">
        <f t="shared" ca="1" si="194"/>
        <v>-1.1618664648242568E+16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-1.1618664648242568E+16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-48411102701010.703</v>
      </c>
      <c r="L5728" s="444">
        <f t="shared" ca="1" si="194"/>
        <v>-1.1667075750943578E+16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-1.1667075750943578E+16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-48612815628931.578</v>
      </c>
      <c r="L5729" s="444">
        <f t="shared" ca="1" si="194"/>
        <v>-1.171568856657251E+16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-1.171568856657251E+16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-48815369027385.461</v>
      </c>
      <c r="L5730" s="444">
        <f t="shared" ca="1" si="194"/>
        <v>-1.1764503935599896E+16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-1.1764503935599896E+16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-49018766398332.898</v>
      </c>
      <c r="L5731" s="444">
        <f t="shared" ca="1" si="194"/>
        <v>-1.1813522701998228E+16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-1.1813522701998228E+16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-49223011258325.953</v>
      </c>
      <c r="L5732" s="444">
        <f t="shared" ca="1" si="194"/>
        <v>-1.1862745713256554E+16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-1.1862745713256554E+16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-49428107138568.977</v>
      </c>
      <c r="L5733" s="444">
        <f t="shared" ca="1" si="194"/>
        <v>-1.1912173820395122E+16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-1.1912173820395122E+16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-49634057584979.672</v>
      </c>
      <c r="L5734" s="444">
        <f t="shared" ca="1" si="194"/>
        <v>-1.1961807877980102E+16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-1.1961807877980102E+16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-49840866158250.422</v>
      </c>
      <c r="L5735" s="444">
        <f t="shared" ca="1" si="194"/>
        <v>-1.2011648744138352E+16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-1.2011648744138352E+16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-50048536433909.797</v>
      </c>
      <c r="L5736" s="444">
        <f t="shared" ca="1" si="194"/>
        <v>-1.2061697280572262E+16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-1.2061697280572262E+16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-50257072002384.422</v>
      </c>
      <c r="L5737" s="444">
        <f t="shared" ca="1" si="194"/>
        <v>-1.2111954352574646E+16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-1.2111954352574646E+16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-50466476469061.023</v>
      </c>
      <c r="L5738" s="444">
        <f t="shared" ca="1" si="194"/>
        <v>-1.2162420829043708E+16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-1.2162420829043708E+16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-50676753454348.781</v>
      </c>
      <c r="L5739" s="444">
        <f t="shared" ca="1" si="194"/>
        <v>-1.2213097582498056E+16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-1.2213097582498056E+16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-50887906593741.898</v>
      </c>
      <c r="L5740" s="444">
        <f t="shared" ca="1" si="194"/>
        <v>-1.2263985489091798E+16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-1.2263985489091798E+16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-51099939537882.492</v>
      </c>
      <c r="L5741" s="444">
        <f t="shared" ca="1" si="194"/>
        <v>-1.231508542862968E+16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-1.231508542862968E+16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-51312855952623.664</v>
      </c>
      <c r="L5742" s="444">
        <f t="shared" ca="1" si="194"/>
        <v>-1.2366398284582304E+16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-1.2366398284582304E+16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-51526659519092.93</v>
      </c>
      <c r="L5743" s="444">
        <f t="shared" ca="1" si="194"/>
        <v>-1.2417924944101396E+16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-1.2417924944101396E+16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-51741353933755.813</v>
      </c>
      <c r="L5744" s="444">
        <f t="shared" ca="1" si="194"/>
        <v>-1.2469666298035152E+16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-1.2469666298035152E+16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-51956942908479.797</v>
      </c>
      <c r="L5745" s="444">
        <f t="shared" ca="1" si="194"/>
        <v>-1.2521623240943632E+16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-1.2521623240943632E+16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-52173430170598.469</v>
      </c>
      <c r="L5746" s="444">
        <f t="shared" ca="1" si="194"/>
        <v>-1.257379667111423E+16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-1.257379667111423E+16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-52390819462975.961</v>
      </c>
      <c r="L5747" s="444">
        <f t="shared" ca="1" si="194"/>
        <v>-1.2626187490577206E+16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-1.2626187490577206E+16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-52609114544071.688</v>
      </c>
      <c r="L5748" s="444">
        <f t="shared" ca="1" si="194"/>
        <v>-1.2678796605121278E+16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-1.2678796605121278E+16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-52828319188005.328</v>
      </c>
      <c r="L5749" s="444">
        <f t="shared" ca="1" si="194"/>
        <v>-1.2731624924309284E+16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-1.2731624924309284E+16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-53048437184622.016</v>
      </c>
      <c r="L5750" s="444">
        <f t="shared" ca="1" si="194"/>
        <v>-1.2784673361493906E+16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-1.2784673361493906E+16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-53269472339557.938</v>
      </c>
      <c r="L5751" s="444">
        <f t="shared" ca="1" si="194"/>
        <v>-1.2837942833833464E+16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-1.2837942833833464E+16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-53491428474306.102</v>
      </c>
      <c r="L5752" s="444">
        <f t="shared" ca="1" si="194"/>
        <v>-1.289143426230777E+16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-1.289143426230777E+16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-53714309426282.375</v>
      </c>
      <c r="L5753" s="444">
        <f t="shared" ca="1" si="194"/>
        <v>-1.2945148571734052E+16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-1.2945148571734052E+16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-53938119048891.883</v>
      </c>
      <c r="L5754" s="444">
        <f t="shared" ca="1" si="194"/>
        <v>-1.2999086690782944E+16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-1.2999086690782944E+16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-54162861211595.602</v>
      </c>
      <c r="L5755" s="444">
        <f t="shared" ca="1" si="194"/>
        <v>-1.305324955199454E+16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-1.305324955199454E+16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-54388539799977.25</v>
      </c>
      <c r="L5756" s="444">
        <f t="shared" ca="1" si="194"/>
        <v>-1.3107638091794518E+16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-1.3107638091794518E+16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-54615158715810.492</v>
      </c>
      <c r="L5757" s="444">
        <f t="shared" ca="1" si="194"/>
        <v>-1.3162253250510328E+16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-1.3162253250510328E+16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-54842721877126.367</v>
      </c>
      <c r="L5758" s="444">
        <f t="shared" ca="1" si="194"/>
        <v>-1.3217095972387454E+16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-1.3217095972387454E+16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-55071233218281.055</v>
      </c>
      <c r="L5759" s="444">
        <f t="shared" ca="1" si="194"/>
        <v>-1.3272167205605736E+16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-1.3272167205605736E+16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-55300696690023.898</v>
      </c>
      <c r="L5760" s="444">
        <f t="shared" ca="1" si="194"/>
        <v>-1.332746790229576E+16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-1.332746790229576E+16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-55531116259565.664</v>
      </c>
      <c r="L5761" s="444">
        <f t="shared" ca="1" si="194"/>
        <v>-1.3382999018555326E+16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-1.3382999018555326E+16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-55762495910647.188</v>
      </c>
      <c r="L5762" s="444">
        <f t="shared" ca="1" si="194"/>
        <v>-1.3438761514465974E+16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-1.3438761514465974E+16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-55994839643608.227</v>
      </c>
      <c r="L5763" s="444">
        <f t="shared" ca="1" si="194"/>
        <v>-1.3494756354109582E+16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-1.3494756354109582E+16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-56228151475456.594</v>
      </c>
      <c r="L5764" s="444">
        <f t="shared" ca="1" si="194"/>
        <v>-1.3550984505585038E+16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-1.3550984505585038E+16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-56462435439937.656</v>
      </c>
      <c r="L5765" s="444">
        <f t="shared" ca="1" si="194"/>
        <v>-1.3607446941024976E+16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-1.3607446941024976E+16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-56697695587604.063</v>
      </c>
      <c r="L5766" s="444">
        <f t="shared" ca="1" si="194"/>
        <v>-1.366414463661258E+16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-1.366414463661258E+16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-56933935985885.75</v>
      </c>
      <c r="L5767" s="444">
        <f t="shared" ca="1" si="194"/>
        <v>-1.3721078572598466E+16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-1.3721078572598466E+16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-57171160719160.273</v>
      </c>
      <c r="L5768" s="444">
        <f t="shared" ca="1" si="194"/>
        <v>-1.3778249733317626E+16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-1.3778249733317626E+16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-57409373888823.438</v>
      </c>
      <c r="L5769" s="444">
        <f t="shared" ca="1" si="194"/>
        <v>-1.383565910720645E+16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-1.383565910720645E+16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-57648579613360.211</v>
      </c>
      <c r="L5770" s="444">
        <f t="shared" ca="1" si="194"/>
        <v>-1.389330768681981E+16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-1.389330768681981E+16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-57888782028415.875</v>
      </c>
      <c r="L5771" s="444">
        <f t="shared" ca="1" si="194"/>
        <v>-1.3951196468848226E+16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-1.3951196468848226E+16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-58129985286867.609</v>
      </c>
      <c r="L5772" s="444">
        <f t="shared" ca="1" si="194"/>
        <v>-1.4009326454135094E+16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-1.4009326454135094E+16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-58372193558896.227</v>
      </c>
      <c r="L5773" s="444">
        <f t="shared" ca="1" si="194"/>
        <v>-1.406769864769399E+16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-1.406769864769399E+16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-58615411032058.289</v>
      </c>
      <c r="L5774" s="444">
        <f t="shared" ca="1" si="194"/>
        <v>-1.4126314058726048E+16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-1.4126314058726048E+16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-58859641911358.531</v>
      </c>
      <c r="L5775" s="444">
        <f t="shared" ca="1" si="194"/>
        <v>-1.4185173700637406E+16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-1.4185173700637406E+16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-59104890419322.531</v>
      </c>
      <c r="L5776" s="444">
        <f t="shared" ca="1" si="194"/>
        <v>-1.4244278591056728E+16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-1.4244278591056728E+16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-59351160796069.695</v>
      </c>
      <c r="L5777" s="444">
        <f t="shared" ca="1" si="194"/>
        <v>-1.4303629751852798E+16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-1.4303629751852798E+16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-59598457299386.656</v>
      </c>
      <c r="L5778" s="444">
        <f t="shared" ca="1" si="194"/>
        <v>-1.4363228209152184E+16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-1.4363228209152184E+16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-59846784204800.773</v>
      </c>
      <c r="L5779" s="444">
        <f t="shared" ca="1" si="194"/>
        <v>-1.4423074993356984E+16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-1.4423074993356984E+16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-60096145805654.102</v>
      </c>
      <c r="L5780" s="444">
        <f t="shared" ca="1" si="194"/>
        <v>-1.4483171139162638E+16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-1.4483171139162638E+16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-60346546413177.648</v>
      </c>
      <c r="L5781" s="444">
        <f t="shared" ca="1" si="194"/>
        <v>-1.4543517685575816E+16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-1.4543517685575816E+16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-60597990356565.898</v>
      </c>
      <c r="L5782" s="444">
        <f t="shared" ca="1" si="194"/>
        <v>-1.4604115675932382E+16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-1.4604115675932382E+16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-60850481983051.602</v>
      </c>
      <c r="L5783" s="444">
        <f t="shared" ca="1" si="194"/>
        <v>-1.4664966157915434E+16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-1.4664966157915434E+16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-61104025657980.977</v>
      </c>
      <c r="L5784" s="444">
        <f t="shared" ca="1" si="194"/>
        <v>-1.4726070183573414E+16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-1.4726070183573414E+16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-61358625764889.227</v>
      </c>
      <c r="L5785" s="444">
        <f t="shared" ca="1" si="194"/>
        <v>-1.4787428809338304E+16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-1.4787428809338304E+16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-61614286705576.258</v>
      </c>
      <c r="L5786" s="444">
        <f t="shared" ca="1" si="194"/>
        <v>-1.484904309604388E+16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-1.484904309604388E+16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-61871012900182.836</v>
      </c>
      <c r="L5787" s="444">
        <f t="shared" ca="1" si="194"/>
        <v>-1.4910914108944062E+16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-1.4910914108944062E+16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-62128808787266.922</v>
      </c>
      <c r="L5788" s="444">
        <f t="shared" ca="1" si="194"/>
        <v>-1.4973042917731328E+16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-1.4973042917731328E+16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-62387678823880.531</v>
      </c>
      <c r="L5789" s="444">
        <f t="shared" ca="1" si="194"/>
        <v>-1.5035430596555208E+16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-1.5035430596555208E+16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-62647627485646.688</v>
      </c>
      <c r="L5790" s="444">
        <f t="shared" ca="1" si="194"/>
        <v>-1.5098078224040854E+16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-1.5098078224040854E+16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-62908659266836.891</v>
      </c>
      <c r="L5791" s="444">
        <f t="shared" ca="1" si="194"/>
        <v>-1.516098688330769E+16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-1.516098688330769E+16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-63170778680448.695</v>
      </c>
      <c r="L5792" s="444">
        <f t="shared" ca="1" si="194"/>
        <v>-1.5224157661988138E+16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-1.5224157661988138E+16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-63433990258283.906</v>
      </c>
      <c r="L5793" s="444">
        <f t="shared" ca="1" si="194"/>
        <v>-1.5287591652246422E+16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-1.5287591652246422E+16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-63698298551026.758</v>
      </c>
      <c r="L5794" s="444">
        <f t="shared" ca="1" si="194"/>
        <v>-1.5351289950797448E+16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-1.5351289950797448E+16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-63963708128322.695</v>
      </c>
      <c r="L5795" s="444">
        <f t="shared" ca="1" si="194"/>
        <v>-1.541525365892577E+16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-1.541525365892577E+16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-64230223578857.375</v>
      </c>
      <c r="L5796" s="444">
        <f t="shared" ca="1" si="194"/>
        <v>-1.5479483882504628E+16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-1.5479483882504628E+16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-64497849510435.945</v>
      </c>
      <c r="L5797" s="444">
        <f t="shared" ca="1" si="194"/>
        <v>-1.5543981732015064E+16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-1.5543981732015064E+16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-64766590550062.766</v>
      </c>
      <c r="L5798" s="444">
        <f t="shared" ca="1" si="194"/>
        <v>-1.5608748322565126E+16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-1.5608748322565126E+16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-65036451344021.359</v>
      </c>
      <c r="L5799" s="444">
        <f t="shared" ca="1" si="194"/>
        <v>-1.5673784773909148E+16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-1.5673784773909148E+16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-65307436557954.781</v>
      </c>
      <c r="L5800" s="444">
        <f t="shared" ca="1" si="194"/>
        <v>-1.5739092210467102E+16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-1.5739092210467102E+16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-65579550876946.25</v>
      </c>
      <c r="L5801" s="444">
        <f t="shared" ca="1" si="194"/>
        <v>-1.5804671761344048E+16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-1.5804671761344048E+16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-65852799005600.195</v>
      </c>
      <c r="L5802" s="444">
        <f t="shared" ca="1" si="194"/>
        <v>-1.5870524560349648E+16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-1.5870524560349648E+16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-66127185668123.531</v>
      </c>
      <c r="L5803" s="444">
        <f t="shared" ca="1" si="194"/>
        <v>-1.5936651746017772E+16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-1.5936651746017772E+16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-66402715608407.375</v>
      </c>
      <c r="L5804" s="444">
        <f t="shared" ca="1" si="194"/>
        <v>-1.600305446162618E+16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-1.600305446162618E+16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-66679393590109.094</v>
      </c>
      <c r="L5805" s="444">
        <f t="shared" ca="1" si="194"/>
        <v>-1.606973385521629E+16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-1.606973385521629E+16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-66957224396734.531</v>
      </c>
      <c r="L5806" s="444">
        <f t="shared" ca="1" si="194"/>
        <v>-1.6136691079613024E+16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-1.6136691079613024E+16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-67236212831720.93</v>
      </c>
      <c r="L5807" s="444">
        <f t="shared" ca="1" si="194"/>
        <v>-1.6203927292444744E+16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-1.6203927292444744E+16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-67516363718519.758</v>
      </c>
      <c r="L5808" s="444">
        <f t="shared" ca="1" si="194"/>
        <v>-1.6271443656163264E+16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-1.6271443656163264E+16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-67797681900680.266</v>
      </c>
      <c r="L5809" s="444">
        <f t="shared" ca="1" si="194"/>
        <v>-1.6339241338063944E+16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-1.6339241338063944E+16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-68080172241933.102</v>
      </c>
      <c r="L5810" s="444">
        <f t="shared" ca="1" si="194"/>
        <v>-1.6407321510305878E+16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-1.6407321510305878E+16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-68363839626274.492</v>
      </c>
      <c r="L5811" s="444">
        <f t="shared" ca="1" si="194"/>
        <v>-1.6475685349932152E+16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-1.6475685349932152E+16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-68648688958050.633</v>
      </c>
      <c r="L5812" s="444">
        <f t="shared" ca="1" si="194"/>
        <v>-1.6544334038890202E+16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-1.6544334038890202E+16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-68934725162042.508</v>
      </c>
      <c r="L5813" s="444">
        <f t="shared" ca="1" si="194"/>
        <v>-1.6613268764052244E+16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-1.6613268764052244E+16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-69221953183551.016</v>
      </c>
      <c r="L5814" s="444">
        <f t="shared" ca="1" si="194"/>
        <v>-1.6682490717235796E+16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-1.6682490717235796E+16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-69510377988482.492</v>
      </c>
      <c r="L5815" s="444">
        <f t="shared" ca="1" si="194"/>
        <v>-1.6752001095224278E+16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-1.6752001095224278E+16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-69800004563434.492</v>
      </c>
      <c r="L5816" s="444">
        <f t="shared" ca="1" si="194"/>
        <v>-1.6821801099787712E+16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-1.6821801099787712E+16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-70090837915782.133</v>
      </c>
      <c r="L5817" s="444">
        <f t="shared" ca="1" si="194"/>
        <v>-1.6891891937703494E+16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-1.6891891937703494E+16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-70382883073764.563</v>
      </c>
      <c r="L5818" s="444">
        <f t="shared" ca="1" si="194"/>
        <v>-1.6962274820777258E+16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-1.6962274820777258E+16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-70676145086571.906</v>
      </c>
      <c r="L5819" s="444">
        <f t="shared" ca="1" si="194"/>
        <v>-1.703295096586383E+16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-1.703295096586383E+16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-70970629024432.609</v>
      </c>
      <c r="L5820" s="444">
        <f t="shared" ca="1" si="194"/>
        <v>-1.7103921594888262E+16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-1.7103921594888262E+16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-71266339978701.094</v>
      </c>
      <c r="L5821" s="444">
        <f t="shared" ca="1" si="194"/>
        <v>-1.7175187934866964E+16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-1.7175187934866964E+16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-71563283061945.688</v>
      </c>
      <c r="L5822" s="444">
        <f t="shared" ca="1" si="194"/>
        <v>-1.724675121792891E+16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-1.724675121792891E+16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-71861463408037.125</v>
      </c>
      <c r="L5823" s="444">
        <f t="shared" ca="1" si="194"/>
        <v>-1.7318612681336948E+16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-1.7318612681336948E+16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-72160886172237.281</v>
      </c>
      <c r="L5824" s="444">
        <f t="shared" ca="1" si="194"/>
        <v>-1.7390773567509186E+16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-1.7390773567509186E+16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-72461556531288.281</v>
      </c>
      <c r="L5825" s="444">
        <f t="shared" ca="1" si="194"/>
        <v>-1.7463235124040474E+16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-1.7463235124040474E+16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-72763479683501.969</v>
      </c>
      <c r="L5826" s="444">
        <f t="shared" ca="1" si="194"/>
        <v>-1.7535998603723976E+16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-1.7535998603723976E+16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-73066660848849.906</v>
      </c>
      <c r="L5827" s="444">
        <f t="shared" ca="1" si="194"/>
        <v>-1.7609065264572826E+16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-1.7609065264572826E+16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-73371105269053.438</v>
      </c>
      <c r="L5828" s="444">
        <f t="shared" ca="1" si="194"/>
        <v>-1.768243636984188E+16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-1.768243636984188E+16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-73676818207674.484</v>
      </c>
      <c r="L5829" s="444">
        <f t="shared" ca="1" si="194"/>
        <v>-1.7756113188049554E+16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-1.7756113188049554E+16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-73983804950206.484</v>
      </c>
      <c r="L5830" s="444">
        <f t="shared" ca="1" si="194"/>
        <v>-1.783009699299976E+16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-1.783009699299976E+16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-74292070804165.672</v>
      </c>
      <c r="L5831" s="444">
        <f t="shared" ca="1" si="194"/>
        <v>-1.7904389063803926E+16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-1.7904389063803926E+16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-74601621099183.016</v>
      </c>
      <c r="L5832" s="444">
        <f t="shared" ca="1" si="194"/>
        <v>-1.797899068490311E+16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-1.797899068490311E+16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-74912461187096.297</v>
      </c>
      <c r="L5833" s="444">
        <f t="shared" ca="1" si="194"/>
        <v>-1.8053903146090208E+16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-1.8053903146090208E+16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-75224596442042.531</v>
      </c>
      <c r="L5834" s="444">
        <f t="shared" ca="1" si="194"/>
        <v>-1.8129127742532252E+16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-1.8129127742532252E+16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-75538032260551.047</v>
      </c>
      <c r="L5835" s="444">
        <f t="shared" ca="1" si="194"/>
        <v>-1.8204665774792804E+16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-1.8204665774792804E+16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-75852774061636.688</v>
      </c>
      <c r="L5836" s="444">
        <f t="shared" ca="1" si="194"/>
        <v>-1.828051854885444E+16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-1.828051854885444E+16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-76168827286893.5</v>
      </c>
      <c r="L5837" s="444">
        <f t="shared" ca="1" si="194"/>
        <v>-1.8356687376141332E+16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-1.8356687376141332E+16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-76486197400588.875</v>
      </c>
      <c r="L5838" s="444">
        <f t="shared" ca="1" si="194"/>
        <v>-1.843317357354192E+16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-1.843317357354192E+16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-76804889889758</v>
      </c>
      <c r="L5839" s="444">
        <f t="shared" ca="1" si="194"/>
        <v>-1.850997846343168E+16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-1.850997846343168E+16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-77124910264298.672</v>
      </c>
      <c r="L5840" s="444">
        <f t="shared" ca="1" si="194"/>
        <v>-1.858710337369598E+16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-1.858710337369598E+16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-77446264057066.578</v>
      </c>
      <c r="L5841" s="444">
        <f t="shared" ca="1" si="194"/>
        <v>-1.8664549637753048E+16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-1.8664549637753048E+16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-77768956823971.031</v>
      </c>
      <c r="L5842" s="444">
        <f t="shared" ca="1" si="194"/>
        <v>-1.874231859457702E+16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-1.874231859457702E+16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-78092994144070.922</v>
      </c>
      <c r="L5843" s="444">
        <f t="shared" ca="1" si="194"/>
        <v>-1.8820411588721092E+16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-1.8820411588721092E+16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-78418381619671.219</v>
      </c>
      <c r="L5844" s="444">
        <f t="shared" ca="1" si="194"/>
        <v>-1.8898829970340764E+16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-1.8898829970340764E+16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-78745124876419.844</v>
      </c>
      <c r="L5845" s="444">
        <f t="shared" ca="1" si="194"/>
        <v>-1.8977575095217184E+16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-1.8977575095217184E+16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-79073229563404.938</v>
      </c>
      <c r="L5846" s="444">
        <f t="shared" ca="1" si="194"/>
        <v>-1.9056648324780588E+16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-1.9056648324780588E+16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-79402701353252.453</v>
      </c>
      <c r="L5847" s="444">
        <f t="shared" ca="1" si="194"/>
        <v>-1.913605102613384E+16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-1.913605102613384E+16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-79733545942224.328</v>
      </c>
      <c r="L5848" s="444">
        <f t="shared" ca="1" si="194"/>
        <v>-1.9215784572076064E+16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-1.9215784572076064E+16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-80065769050316.938</v>
      </c>
      <c r="L5849" s="444">
        <f t="shared" ca="1" si="194"/>
        <v>-1.929585034112638E+16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-1.929585034112638E+16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-80399376421359.922</v>
      </c>
      <c r="L5850" s="444">
        <f t="shared" ca="1" si="194"/>
        <v>-1.937624971754774E+16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-1.937624971754774E+16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-80734373823115.578</v>
      </c>
      <c r="L5851" s="444">
        <f t="shared" ca="1" si="194"/>
        <v>-1.9456984091370856E+16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-1.9456984091370856E+16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-81070767047378.563</v>
      </c>
      <c r="L5852" s="444">
        <f t="shared" ca="1" si="194"/>
        <v>-1.9538054858418236E+16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-1.9538054858418236E+16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-81408561910075.984</v>
      </c>
      <c r="L5853" s="444">
        <f t="shared" ca="1" si="194"/>
        <v>-1.9619463420328312E+16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-1.9619463420328312E+16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-81747764251367.969</v>
      </c>
      <c r="L5854" s="444">
        <f t="shared" ca="1" si="194"/>
        <v>-1.970121118457968E+16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-1.970121118457968E+16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-82088379935748.672</v>
      </c>
      <c r="L5855" s="444">
        <f t="shared" ca="1" si="194"/>
        <v>-1.9783299564515428E+16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-1.9783299564515428E+16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-82430414852147.609</v>
      </c>
      <c r="L5856" s="444">
        <f t="shared" ca="1" si="194"/>
        <v>-1.9865729979367576E+16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-1.9865729979367576E+16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-82773874914031.563</v>
      </c>
      <c r="L5857" s="444">
        <f t="shared" ca="1" si="194"/>
        <v>-1.9948503854281608E+16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-1.9948503854281608E+16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-83118766059506.703</v>
      </c>
      <c r="L5858" s="444">
        <f t="shared" ca="1" si="194"/>
        <v>-2.0031622620341116E+16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-2.0031622620341116E+16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-83465094251421.313</v>
      </c>
      <c r="L5859" s="444">
        <f t="shared" ca="1" si="194"/>
        <v>-2.0115087714592536E+16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-2.0115087714592536E+16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-83812865477468.906</v>
      </c>
      <c r="L5860" s="444">
        <f t="shared" ca="1" si="194"/>
        <v>-2.0198900580070004E+16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-2.0198900580070004E+16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-84162085750291.688</v>
      </c>
      <c r="L5861" s="444">
        <f t="shared" ca="1" si="194"/>
        <v>-2.0283062665820296E+16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-2.0283062665820296E+16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-84512761107584.563</v>
      </c>
      <c r="L5862" s="444">
        <f t="shared" ca="1" si="194"/>
        <v>-2.036757542692788E+16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-2.036757542692788E+16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-84864897612199.5</v>
      </c>
      <c r="L5863" s="444">
        <f t="shared" ca="1" si="194"/>
        <v>-2.045244032454008E+16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-2.045244032454008E+16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-85218501352250.328</v>
      </c>
      <c r="L5864" s="444">
        <f t="shared" ca="1" si="194"/>
        <v>-2.0537658825892332E+16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-2.0537658825892332E+16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-85573578441218.047</v>
      </c>
      <c r="L5865" s="444">
        <f t="shared" ca="1" si="194"/>
        <v>-2.0623232404333552E+16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-2.0623232404333552E+16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-85930135018056.469</v>
      </c>
      <c r="L5866" s="444">
        <f t="shared" ca="1" si="194"/>
        <v>-2.0709162539351608E+16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-2.0709162539351608E+16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-86288177247298.359</v>
      </c>
      <c r="L5867" s="444">
        <f t="shared" ca="1" si="194"/>
        <v>-2.0795450716598908E+16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-2.0795450716598908E+16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-86647711319162.109</v>
      </c>
      <c r="L5868" s="444">
        <f t="shared" ca="1" si="194"/>
        <v>-2.0882098427918072E+16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-2.0882098427918072E+16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-87008743449658.625</v>
      </c>
      <c r="L5869" s="444">
        <f t="shared" ca="1" si="194"/>
        <v>-2.0969107171367732E+16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-2.0969107171367732E+16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-87371279880698.875</v>
      </c>
      <c r="L5870" s="444">
        <f t="shared" ca="1" si="194"/>
        <v>-2.1056478451248432E+16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-2.1056478451248432E+16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-87735326880201.797</v>
      </c>
      <c r="L5871" s="444">
        <f t="shared" ca="1" si="194"/>
        <v>-2.1144213778128632E+16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-2.1144213778128632E+16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-88100890742202.625</v>
      </c>
      <c r="L5872" s="444">
        <f t="shared" ca="1" si="194"/>
        <v>-2.1232314668870836E+16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-2.1232314668870836E+16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-88467977786961.813</v>
      </c>
      <c r="L5873" s="444">
        <f t="shared" ref="L5873:L6127" ca="1" si="199">I5873-J5873+K5873</f>
        <v>-2.1320782646657796E+16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-2.1320782646657796E+16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-88836594361074.156</v>
      </c>
      <c r="L5874" s="444">
        <f t="shared" ca="1" si="199"/>
        <v>-2.1409619241018872E+16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-2.1409619241018872E+16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-89206746837578.625</v>
      </c>
      <c r="L5875" s="444">
        <f t="shared" ca="1" si="199"/>
        <v>-2.1498825987856452E+16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-2.1498825987856452E+16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-89578441616068.547</v>
      </c>
      <c r="L5876" s="444">
        <f t="shared" ca="1" si="199"/>
        <v>-2.158840442947252E+16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-2.158840442947252E+16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-89951685122802.172</v>
      </c>
      <c r="L5877" s="444">
        <f t="shared" ca="1" si="199"/>
        <v>-2.1678356114595324E+16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-2.1678356114595324E+16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-90326483810813.844</v>
      </c>
      <c r="L5878" s="444">
        <f t="shared" ca="1" si="199"/>
        <v>-2.1768682598406136E+16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-2.1768682598406136E+16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-90702844160025.563</v>
      </c>
      <c r="L5879" s="444">
        <f t="shared" ca="1" si="199"/>
        <v>-2.185938544256616E+16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-2.185938544256616E+16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-91080772677359</v>
      </c>
      <c r="L5880" s="444">
        <f t="shared" ca="1" si="199"/>
        <v>-2.195046621524352E+16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-2.195046621524352E+16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-91460275896848</v>
      </c>
      <c r="L5881" s="444">
        <f t="shared" ca="1" si="199"/>
        <v>-2.2041926491140368E+16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-2.2041926491140368E+16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-91841360379751.531</v>
      </c>
      <c r="L5882" s="444">
        <f t="shared" ca="1" si="199"/>
        <v>-2.213376785152012E+16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-2.213376785152012E+16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-92224032714667.172</v>
      </c>
      <c r="L5883" s="444">
        <f t="shared" ca="1" si="199"/>
        <v>-2.2225991884234788E+16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-2.2225991884234788E+16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-92608299517644.953</v>
      </c>
      <c r="L5884" s="444">
        <f t="shared" ca="1" si="199"/>
        <v>-2.2318600183752432E+16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-2.2318600183752432E+16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-92994167432301.797</v>
      </c>
      <c r="L5885" s="444">
        <f t="shared" ca="1" si="199"/>
        <v>-2.2411594351184732E+16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-2.2411594351184732E+16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-93381643129936.375</v>
      </c>
      <c r="L5886" s="444">
        <f t="shared" ca="1" si="199"/>
        <v>-2.2504975994314668E+16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-2.2504975994314668E+16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-93770733309644.453</v>
      </c>
      <c r="L5887" s="444">
        <f t="shared" ca="1" si="199"/>
        <v>-2.2598746727624312E+16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-2.2598746727624312E+16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-94161444698434.625</v>
      </c>
      <c r="L5888" s="444">
        <f t="shared" ca="1" si="199"/>
        <v>-2.2692908172322748E+16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-2.2692908172322748E+16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-94553784051344.781</v>
      </c>
      <c r="L5889" s="444">
        <f t="shared" ca="1" si="199"/>
        <v>-2.2787461956374092E+16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-2.2787461956374092E+16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-94947758151558.719</v>
      </c>
      <c r="L5890" s="444">
        <f t="shared" ca="1" si="199"/>
        <v>-2.2882409714525652E+16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-2.2882409714525652E+16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-95343373810523.547</v>
      </c>
      <c r="L5891" s="444">
        <f t="shared" ca="1" si="199"/>
        <v>-2.2977753088336176E+16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-2.2977753088336176E+16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-95740637868067.406</v>
      </c>
      <c r="L5892" s="444">
        <f t="shared" ca="1" si="199"/>
        <v>-2.3073493726204244E+16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-2.3073493726204244E+16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-96139557192517.688</v>
      </c>
      <c r="L5893" s="444">
        <f t="shared" ca="1" si="199"/>
        <v>-2.316963328339676E+16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-2.316963328339676E+16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-96540138680819.828</v>
      </c>
      <c r="L5894" s="444">
        <f t="shared" ca="1" si="199"/>
        <v>-2.326617342207758E+16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-2.326617342207758E+16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-96942389258656.578</v>
      </c>
      <c r="L5895" s="444">
        <f t="shared" ca="1" si="199"/>
        <v>-2.3363115811336236E+16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-2.3363115811336236E+16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-97346315880567.656</v>
      </c>
      <c r="L5896" s="444">
        <f t="shared" ca="1" si="199"/>
        <v>-2.3460462127216804E+16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-2.3460462127216804E+16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-97751925530070.016</v>
      </c>
      <c r="L5897" s="444">
        <f t="shared" ca="1" si="199"/>
        <v>-2.3558214052746876E+16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-2.3558214052746876E+16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-98159225219778.656</v>
      </c>
      <c r="L5898" s="444">
        <f t="shared" ca="1" si="199"/>
        <v>-2.3656373277966656E+16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-2.3656373277966656E+16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-98568221991527.734</v>
      </c>
      <c r="L5899" s="444">
        <f t="shared" ca="1" si="199"/>
        <v>-2.3754941499958184E+16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-2.3754941499958184E+16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-98978922916492.438</v>
      </c>
      <c r="L5900" s="444">
        <f t="shared" ca="1" si="199"/>
        <v>-2.3853920422874676E+16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-2.3853920422874676E+16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-99391335095311.156</v>
      </c>
      <c r="L5901" s="444">
        <f t="shared" ca="1" si="199"/>
        <v>-2.3953311757969988E+16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-2.3953311757969988E+16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-99805465658208.281</v>
      </c>
      <c r="L5902" s="444">
        <f t="shared" ca="1" si="199"/>
        <v>-2.4053117223628196E+16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-2.4053117223628196E+16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-100221321765117.48</v>
      </c>
      <c r="L5903" s="444">
        <f t="shared" ca="1" si="199"/>
        <v>-2.4153338545393312E+16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-2.4153338545393312E+16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-100638910605805.47</v>
      </c>
      <c r="L5904" s="444">
        <f t="shared" ca="1" si="199"/>
        <v>-2.4253977455999116E+16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-2.4253977455999116E+16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-101058239399996.31</v>
      </c>
      <c r="L5905" s="444">
        <f t="shared" ca="1" si="199"/>
        <v>-2.4355035695399112E+16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-2.4355035695399112E+16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-101479315397496.3</v>
      </c>
      <c r="L5906" s="444">
        <f t="shared" ca="1" si="199"/>
        <v>-2.4456515010796608E+16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-2.4456515010796608E+16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-101902145878319.2</v>
      </c>
      <c r="L5907" s="444">
        <f t="shared" ca="1" si="199"/>
        <v>-2.4558417156674928E+16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-2.4558417156674928E+16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-102326738152812.2</v>
      </c>
      <c r="L5908" s="444">
        <f t="shared" ca="1" si="199"/>
        <v>-2.466074389482774E+16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-2.466074389482774E+16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-102753099561782.25</v>
      </c>
      <c r="L5909" s="444">
        <f t="shared" ca="1" si="199"/>
        <v>-2.4763496994389524E+16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-2.4763496994389524E+16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-103181237476623.02</v>
      </c>
      <c r="L5910" s="444">
        <f t="shared" ca="1" si="199"/>
        <v>-2.4866678231866148E+16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-2.4866678231866148E+16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-103611159299442.28</v>
      </c>
      <c r="L5911" s="444">
        <f t="shared" ca="1" si="199"/>
        <v>-2.4970289391165592E+16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-2.4970289391165592E+16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-104042872463189.97</v>
      </c>
      <c r="L5912" s="444">
        <f t="shared" ca="1" si="199"/>
        <v>-2.507433226362878E+16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-2.507433226362878E+16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-104476384431786.58</v>
      </c>
      <c r="L5913" s="444">
        <f t="shared" ca="1" si="199"/>
        <v>-2.5178808648060568E+16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-2.5178808648060568E+16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-104911702700252.36</v>
      </c>
      <c r="L5914" s="444">
        <f t="shared" ca="1" si="199"/>
        <v>-2.528372035076082E+16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-2.528372035076082E+16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-105348834794836.75</v>
      </c>
      <c r="L5915" s="444">
        <f t="shared" ca="1" si="199"/>
        <v>-2.5389069185555656E+16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-2.5389069185555656E+16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-105787788273148.56</v>
      </c>
      <c r="L5916" s="444">
        <f t="shared" ca="1" si="199"/>
        <v>-2.5494856973828804E+16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-2.5494856973828804E+16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-106228570724286.69</v>
      </c>
      <c r="L5917" s="444">
        <f t="shared" ca="1" si="199"/>
        <v>-2.5601085544553092E+16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-2.5601085544553092E+16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-106671189768971.22</v>
      </c>
      <c r="L5918" s="444">
        <f t="shared" ca="1" si="199"/>
        <v>-2.5707756734322064E+16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-2.5707756734322064E+16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-107115653059675.27</v>
      </c>
      <c r="L5919" s="444">
        <f t="shared" ca="1" si="199"/>
        <v>-2.581487238738174E+16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-2.581487238738174E+16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-107561968280757.25</v>
      </c>
      <c r="L5920" s="444">
        <f t="shared" ca="1" si="199"/>
        <v>-2.5922434355662496E+16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-2.5922434355662496E+16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-108010143148593.73</v>
      </c>
      <c r="L5921" s="444">
        <f t="shared" ca="1" si="199"/>
        <v>-2.6030444498811088E+16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-2.6030444498811088E+16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-108460185411712.86</v>
      </c>
      <c r="L5922" s="444">
        <f t="shared" ca="1" si="199"/>
        <v>-2.61389046842228E+16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-2.61389046842228E+16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-108912102850928.33</v>
      </c>
      <c r="L5923" s="444">
        <f t="shared" ca="1" si="199"/>
        <v>-2.6247816787073728E+16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-2.6247816787073728E+16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-109365903279473.86</v>
      </c>
      <c r="L5924" s="444">
        <f t="shared" ca="1" si="199"/>
        <v>-2.63571826903532E+16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-2.63571826903532E+16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-109821594543138.33</v>
      </c>
      <c r="L5925" s="444">
        <f t="shared" ca="1" si="199"/>
        <v>-2.646700428489634E+16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-2.646700428489634E+16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-110279184520401.42</v>
      </c>
      <c r="L5926" s="444">
        <f t="shared" ca="1" si="199"/>
        <v>-2.657728346941674E+16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-2.657728346941674E+16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-110738681122569.75</v>
      </c>
      <c r="L5927" s="444">
        <f t="shared" ca="1" si="199"/>
        <v>-2.6688022150539308E+16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-2.6688022150539308E+16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-111200092293913.78</v>
      </c>
      <c r="L5928" s="444">
        <f t="shared" ca="1" si="199"/>
        <v>-2.679922224283322E+16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-2.679922224283322E+16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-111663426011805.08</v>
      </c>
      <c r="L5929" s="444">
        <f t="shared" ca="1" si="199"/>
        <v>-2.6910885668845024E+16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-2.6910885668845024E+16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-112128690286854.27</v>
      </c>
      <c r="L5930" s="444">
        <f t="shared" ca="1" si="199"/>
        <v>-2.702301435913188E+16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-2.702301435913188E+16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-112595893163049.5</v>
      </c>
      <c r="L5931" s="444">
        <f t="shared" ca="1" si="199"/>
        <v>-2.7135610252294928E+16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-2.7135610252294928E+16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-113065042717895.53</v>
      </c>
      <c r="L5932" s="444">
        <f t="shared" ca="1" si="199"/>
        <v>-2.7248675295012824E+16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-2.7248675295012824E+16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-113536147062553.44</v>
      </c>
      <c r="L5933" s="444">
        <f t="shared" ca="1" si="199"/>
        <v>-2.7362211442075376E+16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-2.7362211442075376E+16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-114009214341980.73</v>
      </c>
      <c r="L5934" s="444">
        <f t="shared" ca="1" si="199"/>
        <v>-2.7476220656417356E+16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-2.7476220656417356E+16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-114484252735072.31</v>
      </c>
      <c r="L5935" s="444">
        <f t="shared" ca="1" si="199"/>
        <v>-2.7590704909152428E+16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-2.7590704909152428E+16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-114961270454801.78</v>
      </c>
      <c r="L5936" s="444">
        <f t="shared" ca="1" si="199"/>
        <v>-2.7705666179607228E+16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-2.7705666179607228E+16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-115440275748363.45</v>
      </c>
      <c r="L5937" s="444">
        <f t="shared" ca="1" si="199"/>
        <v>-2.7821106455355592E+16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-2.7821106455355592E+16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-115921276897314.97</v>
      </c>
      <c r="L5938" s="444">
        <f t="shared" ca="1" si="199"/>
        <v>-2.7937027732252908E+16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-2.7937027732252908E+16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-116404282217720.45</v>
      </c>
      <c r="L5939" s="444">
        <f t="shared" ca="1" si="199"/>
        <v>-2.8053432014470628E+16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-2.8053432014470628E+16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-116889300060294.28</v>
      </c>
      <c r="L5940" s="444">
        <f t="shared" ca="1" si="199"/>
        <v>-2.8170321314530924E+16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-2.8170321314530924E+16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-117376338810545.52</v>
      </c>
      <c r="L5941" s="444">
        <f t="shared" ca="1" si="199"/>
        <v>-2.8287697653341468E+16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-2.8287697653341468E+16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-117865406888922.77</v>
      </c>
      <c r="L5942" s="444">
        <f t="shared" ca="1" si="199"/>
        <v>-2.8405563060230392E+16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-2.8405563060230392E+16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-118356512750959.95</v>
      </c>
      <c r="L5943" s="444">
        <f t="shared" ca="1" si="199"/>
        <v>-2.8523919572981352E+16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-2.8523919572981352E+16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-118849664887422.31</v>
      </c>
      <c r="L5944" s="444">
        <f t="shared" ca="1" si="199"/>
        <v>-2.8642769237868776E+16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-2.8642769237868776E+16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-119344871824453.23</v>
      </c>
      <c r="L5945" s="444">
        <f t="shared" ca="1" si="199"/>
        <v>-2.8762114109693228E+16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-2.8762114109693228E+16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-119842142123721.78</v>
      </c>
      <c r="L5946" s="444">
        <f t="shared" ca="1" si="199"/>
        <v>-2.8881956251816948E+16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-2.8881956251816948E+16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-120341484382570.61</v>
      </c>
      <c r="L5947" s="444">
        <f t="shared" ca="1" si="199"/>
        <v>-2.900229773619952E+16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-2.900229773619952E+16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-120842907234164.64</v>
      </c>
      <c r="L5948" s="444">
        <f t="shared" ca="1" si="199"/>
        <v>-2.9123140643433684E+16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-2.9123140643433684E+16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-121346419347640.33</v>
      </c>
      <c r="L5949" s="444">
        <f t="shared" ca="1" si="199"/>
        <v>-2.9244487062781324E+16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-2.9244487062781324E+16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-121852029428255.52</v>
      </c>
      <c r="L5950" s="444">
        <f t="shared" ca="1" si="199"/>
        <v>-2.936633909220958E+16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-2.936633909220958E+16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-122359746217539.94</v>
      </c>
      <c r="L5951" s="444">
        <f t="shared" ca="1" si="199"/>
        <v>-2.948869883842712E+16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-2.948869883842712E+16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-122869578493446.33</v>
      </c>
      <c r="L5952" s="444">
        <f t="shared" ca="1" si="199"/>
        <v>-2.9611568416920568E+16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-2.9611568416920568E+16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-123381535070502.34</v>
      </c>
      <c r="L5953" s="444">
        <f t="shared" ca="1" si="199"/>
        <v>-2.9734949951991072E+16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-2.9734949951991072E+16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-123895624799962.78</v>
      </c>
      <c r="L5954" s="444">
        <f t="shared" ca="1" si="199"/>
        <v>-2.9858845576791036E+16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-2.9858845576791036E+16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-124411856569962.64</v>
      </c>
      <c r="L5955" s="444">
        <f t="shared" ca="1" si="199"/>
        <v>-2.9983257433361E+16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-2.9983257433361E+16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-124930239305670.83</v>
      </c>
      <c r="L5956" s="444">
        <f t="shared" ca="1" si="199"/>
        <v>-3.0108187672666672E+16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-3.0108187672666672E+16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-125450781969444.47</v>
      </c>
      <c r="L5957" s="444">
        <f t="shared" ca="1" si="199"/>
        <v>-3.0233638454636116E+16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-3.0233638454636116E+16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-125973493560983.8</v>
      </c>
      <c r="L5958" s="444">
        <f t="shared" ca="1" si="199"/>
        <v>-3.03596119481971E+16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-3.03596119481971E+16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-126498383117487.92</v>
      </c>
      <c r="L5959" s="444">
        <f t="shared" ca="1" si="199"/>
        <v>-3.0486110331314588E+16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-3.0486110331314588E+16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-127025459713810.78</v>
      </c>
      <c r="L5960" s="444">
        <f t="shared" ca="1" si="199"/>
        <v>-3.06131357910284E+16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-3.06131357910284E+16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-127554732462618.33</v>
      </c>
      <c r="L5961" s="444">
        <f t="shared" ca="1" si="199"/>
        <v>-3.074069052349102E+16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-3.074069052349102E+16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-128086210514545.89</v>
      </c>
      <c r="L5962" s="444">
        <f t="shared" ca="1" si="199"/>
        <v>-3.0868776734005564E+16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-3.0868776734005564E+16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-128619903058356.5</v>
      </c>
      <c r="L5963" s="444">
        <f t="shared" ca="1" si="199"/>
        <v>-3.099739663706392E+16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-3.099739663706392E+16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-129155819321099.67</v>
      </c>
      <c r="L5964" s="444">
        <f t="shared" ca="1" si="199"/>
        <v>-3.112655245638502E+16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-3.112655245638502E+16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-129693968568270.89</v>
      </c>
      <c r="L5965" s="444">
        <f t="shared" ca="1" si="199"/>
        <v>-3.1256246424953292E+16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-3.1256246424953292E+16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-130234360103972.05</v>
      </c>
      <c r="L5966" s="444">
        <f t="shared" ca="1" si="199"/>
        <v>-3.1386480785057264E+16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-3.1386480785057264E+16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-130777003271071.95</v>
      </c>
      <c r="L5967" s="444">
        <f t="shared" ca="1" si="199"/>
        <v>-3.1517257788328336E+16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-3.1517257788328336E+16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-131321907451368.06</v>
      </c>
      <c r="L5968" s="444">
        <f t="shared" ca="1" si="199"/>
        <v>-3.1648579695779704E+16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-3.1648579695779704E+16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-131869082065748.77</v>
      </c>
      <c r="L5969" s="444">
        <f t="shared" ca="1" si="199"/>
        <v>-3.1780448777845452E+16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-3.1780448777845452E+16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-132418536574356.03</v>
      </c>
      <c r="L5970" s="444">
        <f t="shared" ca="1" si="199"/>
        <v>-3.1912867314419808E+16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-3.1912867314419808E+16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-132970280476749.2</v>
      </c>
      <c r="L5971" s="444">
        <f t="shared" ca="1" si="199"/>
        <v>-3.2045837594896556E+16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-3.2045837594896556E+16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-133524323312068.98</v>
      </c>
      <c r="L5972" s="444">
        <f t="shared" ca="1" si="199"/>
        <v>-3.2179361918208624E+16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-3.2179361918208624E+16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-134080674659202.59</v>
      </c>
      <c r="L5973" s="444">
        <f t="shared" ca="1" si="199"/>
        <v>-3.2313442592867828E+16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-3.2313442592867828E+16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-134639344136949.28</v>
      </c>
      <c r="L5974" s="444">
        <f t="shared" ca="1" si="199"/>
        <v>-3.2448081937004776E+16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-3.2448081937004776E+16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-135200341404186.56</v>
      </c>
      <c r="L5975" s="444">
        <f t="shared" ca="1" si="199"/>
        <v>-3.2583282278408964E+16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-3.2583282278408964E+16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-135763676160037.34</v>
      </c>
      <c r="L5976" s="444">
        <f t="shared" ca="1" si="199"/>
        <v>-3.2719045954569E+16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-3.2719045954569E+16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-136329358144037.48</v>
      </c>
      <c r="L5977" s="444">
        <f t="shared" ca="1" si="199"/>
        <v>-3.2855375312713036E+16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-3.2855375312713036E+16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-136897397136304.31</v>
      </c>
      <c r="L5978" s="444">
        <f t="shared" ca="1" si="199"/>
        <v>-3.299227270984934E+16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-3.299227270984934E+16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-137467802957705.58</v>
      </c>
      <c r="L5979" s="444">
        <f t="shared" ca="1" si="199"/>
        <v>-3.3129740512807044E+16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-3.3129740512807044E+16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-138040585470029.34</v>
      </c>
      <c r="L5980" s="444">
        <f t="shared" ca="1" si="199"/>
        <v>-3.3267781098277072E+16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-3.3267781098277072E+16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-138615754576154.47</v>
      </c>
      <c r="L5981" s="444">
        <f t="shared" ca="1" si="199"/>
        <v>-3.3406396852853228E+16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-3.3406396852853228E+16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-139193320220221.77</v>
      </c>
      <c r="L5982" s="444">
        <f t="shared" ca="1" si="199"/>
        <v>-3.3545590173073448E+16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-3.3545590173073448E+16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-139773292387806.03</v>
      </c>
      <c r="L5983" s="444">
        <f t="shared" ca="1" si="199"/>
        <v>-3.3685363465461256E+16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-3.3685363465461256E+16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-140355681106088.58</v>
      </c>
      <c r="L5984" s="444">
        <f t="shared" ca="1" si="199"/>
        <v>-3.3825719146567344E+16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-3.3825719146567344E+16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-140940496444030.63</v>
      </c>
      <c r="L5985" s="444">
        <f t="shared" ca="1" si="199"/>
        <v>-3.3966659643011376E+16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-3.3966659643011376E+16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-141527748512547.41</v>
      </c>
      <c r="L5986" s="444">
        <f t="shared" ca="1" si="199"/>
        <v>-3.4108187391523924E+16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-3.4108187391523924E+16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-142117447464683</v>
      </c>
      <c r="L5987" s="444">
        <f t="shared" ca="1" si="199"/>
        <v>-3.4250304838988608E+16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-3.4250304838988608E+16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-142709603495785.88</v>
      </c>
      <c r="L5988" s="444">
        <f t="shared" ca="1" si="199"/>
        <v>-3.4393014442484392E+16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-3.4393014442484392E+16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-143304226843684.94</v>
      </c>
      <c r="L5989" s="444">
        <f t="shared" ca="1" si="199"/>
        <v>-3.4536318669328076E+16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-3.4536318669328076E+16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-143901327788866.97</v>
      </c>
      <c r="L5990" s="444">
        <f t="shared" ca="1" si="199"/>
        <v>-3.4680219997116944E+16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-3.4680219997116944E+16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-144500916654653.94</v>
      </c>
      <c r="L5991" s="444">
        <f t="shared" ca="1" si="199"/>
        <v>-3.4824720913771596E+16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-3.4824720913771596E+16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-145103003807381.66</v>
      </c>
      <c r="L5992" s="444">
        <f t="shared" ca="1" si="199"/>
        <v>-3.4969823917578976E+16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-3.4969823917578976E+16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-145707599656579.06</v>
      </c>
      <c r="L5993" s="444">
        <f t="shared" ca="1" si="199"/>
        <v>-3.5115531517235556E+16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-3.5115531517235556E+16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-146314714655148.16</v>
      </c>
      <c r="L5994" s="444">
        <f t="shared" ca="1" si="199"/>
        <v>-3.5261846231890704E+16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-3.5261846231890704E+16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-146924359299544.59</v>
      </c>
      <c r="L5995" s="444">
        <f t="shared" ca="1" si="199"/>
        <v>-3.5408770591190248E+16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-3.5408770591190248E+16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-147536544129959.38</v>
      </c>
      <c r="L5996" s="444">
        <f t="shared" ca="1" si="199"/>
        <v>-3.5556307135320208E+16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-3.5556307135320208E+16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-148151279730500.88</v>
      </c>
      <c r="L5997" s="444">
        <f t="shared" ca="1" si="199"/>
        <v>-3.5704458415050708E+16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-3.5704458415050708E+16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-148768576729377.94</v>
      </c>
      <c r="L5998" s="444">
        <f t="shared" ca="1" si="199"/>
        <v>-3.5853226991780084E+16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-3.5853226991780084E+16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-149388445799083.66</v>
      </c>
      <c r="L5999" s="444">
        <f t="shared" ca="1" si="199"/>
        <v>-3.6002615437579168E+16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-3.6002615437579168E+16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-150010897656579.88</v>
      </c>
      <c r="L6000" s="444">
        <f t="shared" ca="1" si="199"/>
        <v>-3.6152626335235744E+16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-3.6152626335235744E+16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-150635943063482.25</v>
      </c>
      <c r="L6001" s="444">
        <f t="shared" ca="1" si="199"/>
        <v>-3.6303262278299224E+16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-3.6303262278299224E+16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-151263592826246.75</v>
      </c>
      <c r="L6002" s="444">
        <f t="shared" ca="1" si="199"/>
        <v>-3.6454525871125472E+16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-3.6454525871125472E+16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-151893857796356.13</v>
      </c>
      <c r="L6003" s="444">
        <f t="shared" ca="1" si="199"/>
        <v>-3.6606419728921832E+16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-3.6606419728921832E+16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-152526748870507.63</v>
      </c>
      <c r="L6004" s="444">
        <f t="shared" ca="1" si="199"/>
        <v>-3.6758946477792336E+16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-3.6758946477792336E+16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-153162276990801.41</v>
      </c>
      <c r="L6005" s="444">
        <f t="shared" ca="1" si="199"/>
        <v>-3.6912108754783136E+16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-3.6912108754783136E+16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-153800453144929.72</v>
      </c>
      <c r="L6006" s="444">
        <f t="shared" ca="1" si="199"/>
        <v>-3.7065909207928064E+16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-3.7065909207928064E+16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-154441288366366.94</v>
      </c>
      <c r="L6007" s="444">
        <f t="shared" ca="1" si="199"/>
        <v>-3.7220350496294432E+16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-3.7220350496294432E+16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-155084793734560.13</v>
      </c>
      <c r="L6008" s="444">
        <f t="shared" ca="1" si="199"/>
        <v>-3.7375435290028992E+16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-3.7375435290028992E+16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-155730980375120.81</v>
      </c>
      <c r="L6009" s="444">
        <f t="shared" ca="1" si="199"/>
        <v>-3.7531166270404112E+16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-3.7531166270404112E+16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-156379859460017.13</v>
      </c>
      <c r="L6010" s="444">
        <f t="shared" ca="1" si="199"/>
        <v>-3.7687546129864128E+16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-3.7687546129864128E+16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-157031442207767.19</v>
      </c>
      <c r="L6011" s="444">
        <f t="shared" ca="1" si="199"/>
        <v>-3.7844577572071896E+16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-3.7844577572071896E+16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-157685739883632.91</v>
      </c>
      <c r="L6012" s="444">
        <f t="shared" ca="1" si="199"/>
        <v>-3.8002263311955528E+16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-3.8002263311955528E+16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-158342763799814.69</v>
      </c>
      <c r="L6013" s="444">
        <f t="shared" ca="1" si="199"/>
        <v>-3.8160606075755344E+16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-3.8160606075755344E+16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-159002525315647.25</v>
      </c>
      <c r="L6014" s="444">
        <f t="shared" ca="1" si="199"/>
        <v>-3.8319608601070992E+16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-3.8319608601070992E+16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-159665035837795.81</v>
      </c>
      <c r="L6015" s="444">
        <f t="shared" ca="1" si="199"/>
        <v>-3.8479273636908784E+16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-3.8479273636908784E+16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-160330306820453.25</v>
      </c>
      <c r="L6016" s="444">
        <f t="shared" ca="1" si="199"/>
        <v>-3.863960394372924E+16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-3.863960394372924E+16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-160998349765538.5</v>
      </c>
      <c r="L6017" s="444">
        <f t="shared" ca="1" si="199"/>
        <v>-3.8800602293494776E+16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-3.8800602293494776E+16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-161669176222894.91</v>
      </c>
      <c r="L6018" s="444">
        <f t="shared" ca="1" si="199"/>
        <v>-3.8962271469717672E+16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-3.8962271469717672E+16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-162342797790490.31</v>
      </c>
      <c r="L6019" s="444">
        <f t="shared" ca="1" si="199"/>
        <v>-3.912461426750816E+16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-3.912461426750816E+16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-163019226114617.34</v>
      </c>
      <c r="L6020" s="444">
        <f t="shared" ca="1" si="199"/>
        <v>-3.9287633493622776E+16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-3.9287633493622776E+16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-163698472890094.91</v>
      </c>
      <c r="L6021" s="444">
        <f t="shared" ca="1" si="199"/>
        <v>-3.9451331966512872E+16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-3.9451331966512872E+16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-164380549860470.31</v>
      </c>
      <c r="L6022" s="444">
        <f t="shared" ca="1" si="199"/>
        <v>-3.9615712516373344E+16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-3.9615712516373344E+16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-165065468818222.25</v>
      </c>
      <c r="L6023" s="444">
        <f t="shared" ca="1" si="199"/>
        <v>-3.9780777985191568E+16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-3.9780777985191568E+16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-165753241604964.88</v>
      </c>
      <c r="L6024" s="444">
        <f t="shared" ca="1" si="199"/>
        <v>-3.9946531226796536E+16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-3.9946531226796536E+16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-166443880111652.22</v>
      </c>
      <c r="L6025" s="444">
        <f t="shared" ca="1" si="199"/>
        <v>-4.0112975106908192E+16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-4.0112975106908192E+16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-167137396278784.13</v>
      </c>
      <c r="L6026" s="444">
        <f t="shared" ca="1" si="199"/>
        <v>-4.0280112503186976E+16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-4.0280112503186976E+16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-167833802096612.41</v>
      </c>
      <c r="L6027" s="444">
        <f t="shared" ca="1" si="199"/>
        <v>-4.0447946305283592E+16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-4.0447946305283592E+16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-168533109605348.31</v>
      </c>
      <c r="L6028" s="444">
        <f t="shared" ca="1" si="199"/>
        <v>-4.0616479414888944E+16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-4.0616479414888944E+16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-169235330895370.59</v>
      </c>
      <c r="L6029" s="444">
        <f t="shared" ca="1" si="199"/>
        <v>-4.0785714745784312E+16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-4.0785714745784312E+16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-169940478107434.63</v>
      </c>
      <c r="L6030" s="444">
        <f t="shared" ca="1" si="199"/>
        <v>-4.0955655223891744E+16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-4.0955655223891744E+16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-170648563432882.25</v>
      </c>
      <c r="L6031" s="444">
        <f t="shared" ca="1" si="199"/>
        <v>-4.1126303787324624E+16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-4.1126303787324624E+16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-171359599113852.59</v>
      </c>
      <c r="L6032" s="444">
        <f t="shared" ca="1" si="199"/>
        <v>-4.129766338643848E+16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-4.129766338643848E+16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-172073597443493.66</v>
      </c>
      <c r="L6033" s="444">
        <f t="shared" ca="1" si="199"/>
        <v>-4.1469736983881976E+16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-4.1469736983881976E+16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-172790570766174.91</v>
      </c>
      <c r="L6034" s="444">
        <f t="shared" ca="1" si="199"/>
        <v>-4.1642527554648152E+16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-4.1642527554648152E+16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-173510531477700.63</v>
      </c>
      <c r="L6035" s="444">
        <f t="shared" ca="1" si="199"/>
        <v>-4.1816038086125856E+16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-4.1816038086125856E+16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-174233492025524.41</v>
      </c>
      <c r="L6036" s="444">
        <f t="shared" ca="1" si="199"/>
        <v>-4.1990271578151384E+16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-4.1990271578151384E+16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-174959464908964.09</v>
      </c>
      <c r="L6037" s="444">
        <f t="shared" ca="1" si="199"/>
        <v>-4.2165231043060352E+16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-4.2165231043060352E+16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-175688462679418.13</v>
      </c>
      <c r="L6038" s="444">
        <f t="shared" ca="1" si="199"/>
        <v>-4.2340919505739768E+16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-4.2340919505739768E+16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-176420497940582.38</v>
      </c>
      <c r="L6039" s="444">
        <f t="shared" ca="1" si="199"/>
        <v>-4.2517340003680352E+16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-4.2517340003680352E+16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-177155583348668.13</v>
      </c>
      <c r="L6040" s="444">
        <f t="shared" ca="1" si="199"/>
        <v>-4.2694495587029024E+16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-4.2694495587029024E+16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-177893731612620.94</v>
      </c>
      <c r="L6041" s="444">
        <f t="shared" ca="1" si="199"/>
        <v>-4.2872389318641648E+16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-4.2872389318641648E+16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-178634955494340.19</v>
      </c>
      <c r="L6042" s="444">
        <f t="shared" ca="1" si="199"/>
        <v>-4.3051024274135992E+16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-4.3051024274135992E+16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-179379267808899.97</v>
      </c>
      <c r="L6043" s="444">
        <f t="shared" ca="1" si="199"/>
        <v>-4.3230403541944888E+16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-4.3230403541944888E+16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-180126681424770.38</v>
      </c>
      <c r="L6044" s="444">
        <f t="shared" ca="1" si="199"/>
        <v>-4.3410530223369656E+16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-4.3410530223369656E+16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-180877209264040.22</v>
      </c>
      <c r="L6045" s="444">
        <f t="shared" ca="1" si="199"/>
        <v>-4.3591407432633696E+16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-4.3591407432633696E+16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-181630864302640.41</v>
      </c>
      <c r="L6046" s="444">
        <f t="shared" ca="1" si="199"/>
        <v>-4.3773038296936336E+16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-4.3773038296936336E+16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-182387659570568.06</v>
      </c>
      <c r="L6047" s="444">
        <f t="shared" ca="1" si="199"/>
        <v>-4.3955425956506904E+16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-4.3955425956506904E+16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-183147608152112.09</v>
      </c>
      <c r="L6048" s="444">
        <f t="shared" ca="1" si="199"/>
        <v>-4.4138573564659016E+16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-4.4138573564659016E+16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-183910723186079.22</v>
      </c>
      <c r="L6049" s="444">
        <f t="shared" ca="1" si="199"/>
        <v>-4.4322484287845096E+16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-4.4322484287845096E+16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-184677017866021.22</v>
      </c>
      <c r="L6050" s="444">
        <f t="shared" ca="1" si="199"/>
        <v>-4.450716130571112E+16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-4.450716130571112E+16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-185446505440463</v>
      </c>
      <c r="L6051" s="444">
        <f t="shared" ca="1" si="199"/>
        <v>-4.4692607811151584E+16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-4.4692607811151584E+16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-186219199213131.59</v>
      </c>
      <c r="L6052" s="444">
        <f t="shared" ca="1" si="199"/>
        <v>-4.4878827010364712E+16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-4.4878827010364712E+16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-186995112543186.31</v>
      </c>
      <c r="L6053" s="444">
        <f t="shared" ca="1" si="199"/>
        <v>-4.5065822122907896E+16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-4.5065822122907896E+16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-187774258845449.56</v>
      </c>
      <c r="L6054" s="444">
        <f t="shared" ca="1" si="199"/>
        <v>-4.5253596381753344E+16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-4.5253596381753344E+16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-188556651590638.94</v>
      </c>
      <c r="L6055" s="444">
        <f t="shared" ca="1" si="199"/>
        <v>-4.5442153033343984E+16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-4.5442153033343984E+16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-189342304305599.94</v>
      </c>
      <c r="L6056" s="444">
        <f t="shared" ca="1" si="199"/>
        <v>-4.5631495337649584E+16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-4.5631495337649584E+16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-190131230573539.94</v>
      </c>
      <c r="L6057" s="444">
        <f t="shared" ca="1" si="199"/>
        <v>-4.582162656822312E+16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-4.582162656822312E+16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-190923444034263</v>
      </c>
      <c r="L6058" s="444">
        <f t="shared" ca="1" si="199"/>
        <v>-4.6012550012257384E+16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-4.6012550012257384E+16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-191718958384405.75</v>
      </c>
      <c r="L6059" s="444">
        <f t="shared" ca="1" si="199"/>
        <v>-4.6204268970641792E+16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-4.6204268970641792E+16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-192517787377674.13</v>
      </c>
      <c r="L6060" s="444">
        <f t="shared" ca="1" si="199"/>
        <v>-4.6396786758019464E+16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-4.6396786758019464E+16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-193319944825081.09</v>
      </c>
      <c r="L6061" s="444">
        <f t="shared" ca="1" si="199"/>
        <v>-4.6590106702844544E+16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-4.6590106702844544E+16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-194125444595185.59</v>
      </c>
      <c r="L6062" s="444">
        <f t="shared" ca="1" si="199"/>
        <v>-4.6784232147439728E+16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-4.6784232147439728E+16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-194934300614332.19</v>
      </c>
      <c r="L6063" s="444">
        <f t="shared" ca="1" si="199"/>
        <v>-4.6979166448054064E+16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-4.6979166448054064E+16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-195746526866891.94</v>
      </c>
      <c r="L6064" s="444">
        <f t="shared" ca="1" si="199"/>
        <v>-4.7174912974920952E+16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-4.7174912974920952E+16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-196562137395503.97</v>
      </c>
      <c r="L6065" s="444">
        <f t="shared" ca="1" si="199"/>
        <v>-4.7371475112316456E+16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-4.7371475112316456E+16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-197381146301318.56</v>
      </c>
      <c r="L6066" s="444">
        <f t="shared" ca="1" si="199"/>
        <v>-4.7568856258617776E+16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-4.7568856258617776E+16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-198203567744240.72</v>
      </c>
      <c r="L6067" s="444">
        <f t="shared" ca="1" si="199"/>
        <v>-4.7767059826362016E+16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-4.7767059826362016E+16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-199029415943175.06</v>
      </c>
      <c r="L6068" s="444">
        <f t="shared" ca="1" si="199"/>
        <v>-4.7966089242305192E+16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-4.7966089242305192E+16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-199858705176271.63</v>
      </c>
      <c r="L6069" s="444">
        <f t="shared" ca="1" si="199"/>
        <v>-4.8165947947481464E+16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-4.8165947947481464E+16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-200691449781172.75</v>
      </c>
      <c r="L6070" s="444">
        <f t="shared" ca="1" si="199"/>
        <v>-4.836663939726264E+16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-4.836663939726264E+16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-201527664155261</v>
      </c>
      <c r="L6071" s="444">
        <f t="shared" ca="1" si="199"/>
        <v>-4.8568167061417904E+16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-4.8568167061417904E+16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-202367362755907.94</v>
      </c>
      <c r="L6072" s="444">
        <f t="shared" ca="1" si="199"/>
        <v>-4.8770534424173808E+16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-4.8770534424173808E+16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-203210560100724.19</v>
      </c>
      <c r="L6073" s="444">
        <f t="shared" ca="1" si="199"/>
        <v>-4.8973744984274536E+16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-4.8973744984274536E+16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-204057270767810.56</v>
      </c>
      <c r="L6074" s="444">
        <f t="shared" ca="1" si="199"/>
        <v>-4.9177802255042344E+16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-4.9177802255042344E+16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-204907509396009.75</v>
      </c>
      <c r="L6075" s="444">
        <f t="shared" ca="1" si="199"/>
        <v>-4.9382709764438352E+16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-4.9382709764438352E+16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-205761290685159.81</v>
      </c>
      <c r="L6076" s="444">
        <f t="shared" ca="1" si="199"/>
        <v>-4.9588471055123512E+16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-4.9588471055123512E+16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-206618629396347.97</v>
      </c>
      <c r="L6077" s="444">
        <f t="shared" ca="1" si="199"/>
        <v>-4.9795089684519856E+16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-4.9795089684519856E+16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-207479540352166.06</v>
      </c>
      <c r="L6078" s="444">
        <f t="shared" ca="1" si="199"/>
        <v>-5.0002569224872024E+16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-5.0002569224872024E+16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-208344038436966.75</v>
      </c>
      <c r="L6079" s="444">
        <f t="shared" ca="1" si="199"/>
        <v>-5.0210913263308992E+16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-5.0210913263308992E+16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-209212138597120.81</v>
      </c>
      <c r="L6080" s="444">
        <f t="shared" ca="1" si="199"/>
        <v>-5.0420125401906112E+16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-5.0420125401906112E+16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-210083855841275.47</v>
      </c>
      <c r="L6081" s="444">
        <f t="shared" ca="1" si="199"/>
        <v>-5.0630209257747384E+16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-5.0630209257747384E+16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-210959205240614.09</v>
      </c>
      <c r="L6082" s="444">
        <f t="shared" ca="1" si="199"/>
        <v>-5.0841168462988E+16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-5.0841168462988E+16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-211838201929116.66</v>
      </c>
      <c r="L6083" s="444">
        <f t="shared" ca="1" si="199"/>
        <v>-5.105300666491712E+16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-5.105300666491712E+16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-212720861103821.34</v>
      </c>
      <c r="L6084" s="444">
        <f t="shared" ca="1" si="199"/>
        <v>-5.1265727526020944E+16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-5.1265727526020944E+16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-213607198025087.25</v>
      </c>
      <c r="L6085" s="444">
        <f t="shared" ca="1" si="199"/>
        <v>-5.1479334724046032E+16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-5.1479334724046032E+16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-214497228016858.47</v>
      </c>
      <c r="L6086" s="444">
        <f t="shared" ca="1" si="199"/>
        <v>-5.1693831952062888E+16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-5.1693831952062888E+16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-215390966466928.69</v>
      </c>
      <c r="L6087" s="444">
        <f t="shared" ca="1" si="199"/>
        <v>-5.1909222918529816E+16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-5.1909222918529816E+16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-216288428827207.56</v>
      </c>
      <c r="L6088" s="444">
        <f t="shared" ca="1" si="199"/>
        <v>-5.2125511347357024E+16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-5.2125511347357024E+16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-217189630613987.59</v>
      </c>
      <c r="L6089" s="444">
        <f t="shared" ca="1" si="199"/>
        <v>-5.2342700977971008E+16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-5.2342700977971008E+16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-218094587408212.53</v>
      </c>
      <c r="L6090" s="444">
        <f t="shared" ca="1" si="199"/>
        <v>-5.2560795565379224E+16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-5.2560795565379224E+16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-219003314855746.75</v>
      </c>
      <c r="L6091" s="444">
        <f t="shared" ca="1" si="199"/>
        <v>-5.2779798880234968E+16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-5.2779798880234968E+16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-219915828667645.69</v>
      </c>
      <c r="L6092" s="444">
        <f t="shared" ca="1" si="199"/>
        <v>-5.2999714708902616E+16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-5.2999714708902616E+16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-220832144620427.56</v>
      </c>
      <c r="L6093" s="444">
        <f t="shared" ca="1" si="199"/>
        <v>-5.322054685352304E+16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-5.322054685352304E+16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-221752278556346</v>
      </c>
      <c r="L6094" s="444">
        <f t="shared" ca="1" si="199"/>
        <v>-5.3442299132079384E+16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-5.3442299132079384E+16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-222676246383664.09</v>
      </c>
      <c r="L6095" s="444">
        <f t="shared" ca="1" si="199"/>
        <v>-5.3664975378463048E+16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-5.3664975378463048E+16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-223604064076929.38</v>
      </c>
      <c r="L6096" s="444">
        <f t="shared" ca="1" si="199"/>
        <v>-5.3888579442539976E+16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-5.3888579442539976E+16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-224535747677249.91</v>
      </c>
      <c r="L6097" s="444">
        <f t="shared" ca="1" si="199"/>
        <v>-5.4113115190217224E+16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-5.4113115190217224E+16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-225471313292571.75</v>
      </c>
      <c r="L6098" s="444">
        <f t="shared" ca="1" si="199"/>
        <v>-5.4338586503509792E+16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-5.4338586503509792E+16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-226410777097957.47</v>
      </c>
      <c r="L6099" s="444">
        <f t="shared" ca="1" si="199"/>
        <v>-5.4564997280607752E+16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-5.4564997280607752E+16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-227354155335865.63</v>
      </c>
      <c r="L6100" s="444">
        <f t="shared" ca="1" si="199"/>
        <v>-5.4792351435943616E+16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-5.4792351435943616E+16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-228301464316431.72</v>
      </c>
      <c r="L6101" s="444">
        <f t="shared" ca="1" si="199"/>
        <v>-5.5020652900260048E+16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-5.5020652900260048E+16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-229252720417750.19</v>
      </c>
      <c r="L6102" s="444">
        <f t="shared" ca="1" si="199"/>
        <v>-5.52499056206778E+16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-5.52499056206778E+16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-230207940086157.5</v>
      </c>
      <c r="L6103" s="444">
        <f t="shared" ca="1" si="199"/>
        <v>-5.548011356076396E+16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-5.548011356076396E+16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-231167139836516.5</v>
      </c>
      <c r="L6104" s="444">
        <f t="shared" ca="1" si="199"/>
        <v>-5.571128070060048E+16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-5.571128070060048E+16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-232130336252502</v>
      </c>
      <c r="L6105" s="444">
        <f t="shared" ca="1" si="199"/>
        <v>-5.5943411036852984E+16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-5.5943411036852984E+16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-233097545986887.44</v>
      </c>
      <c r="L6106" s="444">
        <f t="shared" ca="1" si="199"/>
        <v>-5.6176508582839872E+16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-5.6176508582839872E+16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-234068785761832.78</v>
      </c>
      <c r="L6107" s="444">
        <f t="shared" ca="1" si="199"/>
        <v>-5.6410577368601704E+16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-5.6410577368601704E+16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-235044072369173.72</v>
      </c>
      <c r="L6108" s="444">
        <f t="shared" ca="1" si="199"/>
        <v>-5.664562144097088E+16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-5.664562144097088E+16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-236023422670712</v>
      </c>
      <c r="L6109" s="444">
        <f t="shared" ca="1" si="199"/>
        <v>-5.6881644863641592E+16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-5.6881644863641592E+16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-237006853598506.66</v>
      </c>
      <c r="L6110" s="444">
        <f t="shared" ca="1" si="199"/>
        <v>-5.7118651717240096E+16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-5.7118651717240096E+16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-237994382155167.06</v>
      </c>
      <c r="L6111" s="444">
        <f t="shared" ca="1" si="199"/>
        <v>-5.7356646099395264E+16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-5.7356646099395264E+16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-238986025414146.91</v>
      </c>
      <c r="L6112" s="444">
        <f t="shared" ca="1" si="199"/>
        <v>-5.7595632124809408E+16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-5.7595632124809408E+16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-239981800520039.22</v>
      </c>
      <c r="L6113" s="444">
        <f t="shared" ca="1" si="199"/>
        <v>-5.7835613925329448E+16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-5.7835613925329448E+16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-240981724688872.72</v>
      </c>
      <c r="L6114" s="444">
        <f t="shared" ca="1" si="199"/>
        <v>-5.807659565001832E+16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-5.807659565001832E+16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-241985815208409.66</v>
      </c>
      <c r="L6115" s="444">
        <f t="shared" ca="1" si="199"/>
        <v>-5.8318581465226728E+16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-5.8318581465226728E+16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-242994089438444.69</v>
      </c>
      <c r="L6116" s="444">
        <f t="shared" ca="1" si="199"/>
        <v>-5.8561575554665176E+16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-5.8561575554665176E+16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-244006564811104.94</v>
      </c>
      <c r="L6117" s="444">
        <f t="shared" ca="1" si="199"/>
        <v>-5.880558211947628E+16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-5.880558211947628E+16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-245023258831151.16</v>
      </c>
      <c r="L6118" s="444">
        <f t="shared" ca="1" si="199"/>
        <v>-5.9050605378307432E+16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-5.9050605378307432E+16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-246044189076280.94</v>
      </c>
      <c r="L6119" s="444">
        <f t="shared" ca="1" si="199"/>
        <v>-5.9296649567383712E+16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-5.9296649567383712E+16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-247069373197432.13</v>
      </c>
      <c r="L6120" s="444">
        <f t="shared" ca="1" si="199"/>
        <v>-5.9543718940581144E+16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-5.9543718940581144E+16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-248098828919088.09</v>
      </c>
      <c r="L6121" s="444">
        <f t="shared" ca="1" si="199"/>
        <v>-5.9791817769500232E+16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-5.9791817769500232E+16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-249132574039584.34</v>
      </c>
      <c r="L6122" s="444">
        <f t="shared" ca="1" si="199"/>
        <v>-6.0040950343539816E+16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-6.0040950343539816E+16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-250170626431415.91</v>
      </c>
      <c r="L6123" s="444">
        <f t="shared" ca="1" si="199"/>
        <v>-6.0291120969971232E+16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-6.0291120969971232E+16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-251213004041546.75</v>
      </c>
      <c r="L6124" s="444">
        <f t="shared" ca="1" si="199"/>
        <v>-6.0542333974012776E+16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-6.0542333974012776E+16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-252259724891719.91</v>
      </c>
      <c r="L6125" s="444">
        <f t="shared" ca="1" si="199"/>
        <v>-6.0794593698904496E+16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-6.0794593698904496E+16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-253310807078768.72</v>
      </c>
      <c r="L6126" s="444">
        <f t="shared" ca="1" si="199"/>
        <v>-6.1047904505983264E+16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-6.1047904505983264E+16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-254366268774930.25</v>
      </c>
      <c r="L6127" s="444">
        <f t="shared" ca="1" si="199"/>
        <v>-6.1302270774758192E+16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-6.1302270774758192E+16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-255426128228159.16</v>
      </c>
      <c r="L6128" s="444">
        <f t="shared" ref="L6128:L6250" ca="1" si="204">I6128-J6128+K6128</f>
        <v>-6.1557696902986352E+16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-6.1557696902986352E+16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-256490403762443.16</v>
      </c>
      <c r="L6129" s="444">
        <f t="shared" ca="1" si="204"/>
        <v>-6.1814187306748792E+16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-6.1814187306748792E+16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-257559113778119.97</v>
      </c>
      <c r="L6130" s="444">
        <f t="shared" ca="1" si="204"/>
        <v>-6.2071746420526912E+16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-6.2071746420526912E+16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-258632276752195.47</v>
      </c>
      <c r="L6131" s="444">
        <f t="shared" ca="1" si="204"/>
        <v>-6.2330378697279104E+16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-6.2330378697279104E+16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-259709911238662.97</v>
      </c>
      <c r="L6132" s="444">
        <f t="shared" ca="1" si="204"/>
        <v>-6.2590088608517768E+16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-6.2590088608517768E+16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-260792035868824</v>
      </c>
      <c r="L6133" s="444">
        <f t="shared" ca="1" si="204"/>
        <v>-6.2850880644386592E+16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-6.2850880644386592E+16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-261878669351610.78</v>
      </c>
      <c r="L6134" s="444">
        <f t="shared" ca="1" si="204"/>
        <v>-6.31127593137382E+16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-6.31127593137382E+16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-262969830473909.16</v>
      </c>
      <c r="L6135" s="444">
        <f t="shared" ca="1" si="204"/>
        <v>-6.3375729144212112E+16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-6.3375729144212112E+16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-264065538100883.78</v>
      </c>
      <c r="L6136" s="444">
        <f t="shared" ca="1" si="204"/>
        <v>-6.3639794682312992E+16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-6.3639794682312992E+16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-265165811176304.13</v>
      </c>
      <c r="L6137" s="444">
        <f t="shared" ca="1" si="204"/>
        <v>-6.3904960493489296E+16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-6.3904960493489296E+16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-266270668722872.06</v>
      </c>
      <c r="L6138" s="444">
        <f t="shared" ca="1" si="204"/>
        <v>-6.4171231162212168E+16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-6.4171231162212168E+16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-267380129842550.66</v>
      </c>
      <c r="L6139" s="444">
        <f t="shared" ca="1" si="204"/>
        <v>-6.443861129205472E+16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-6.443861129205472E+16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-268494213716894.66</v>
      </c>
      <c r="L6140" s="444">
        <f t="shared" ca="1" si="204"/>
        <v>-6.4707105505771616E+16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-6.4707105505771616E+16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-269612939607381.69</v>
      </c>
      <c r="L6141" s="444">
        <f t="shared" ca="1" si="204"/>
        <v>-6.4976718445379E+16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-6.4976718445379E+16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-270736326855745.84</v>
      </c>
      <c r="L6142" s="444">
        <f t="shared" ca="1" si="204"/>
        <v>-6.5247454772234744E+16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-6.5247454772234744E+16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-271864394884311.47</v>
      </c>
      <c r="L6143" s="444">
        <f t="shared" ca="1" si="204"/>
        <v>-6.5519319167119056E+16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-6.5519319167119056E+16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-272997163196329.44</v>
      </c>
      <c r="L6144" s="444">
        <f t="shared" ca="1" si="204"/>
        <v>-6.5792316330315384E+16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-6.5792316330315384E+16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-274134651376314.09</v>
      </c>
      <c r="L6145" s="444">
        <f t="shared" ca="1" si="204"/>
        <v>-6.6066450981691696E+16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-6.6066450981691696E+16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-275276879090382.06</v>
      </c>
      <c r="L6146" s="444">
        <f t="shared" ca="1" si="204"/>
        <v>-6.634172786078208E+16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-6.634172786078208E+16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-276423866086592</v>
      </c>
      <c r="L6147" s="444">
        <f t="shared" ca="1" si="204"/>
        <v>-6.6618151726868672E+16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-6.6618151726868672E+16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-277575632195286.13</v>
      </c>
      <c r="L6148" s="444">
        <f t="shared" ca="1" si="204"/>
        <v>-6.689572735906396E+16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-6.689572735906396E+16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-278732197329433.16</v>
      </c>
      <c r="L6149" s="444">
        <f t="shared" ca="1" si="204"/>
        <v>-6.7174459556393392E+16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-6.7174459556393392E+16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-279893581484972.47</v>
      </c>
      <c r="L6150" s="444">
        <f t="shared" ca="1" si="204"/>
        <v>-6.7454353137878368E+16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-6.7454353137878368E+16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-281059804741159.84</v>
      </c>
      <c r="L6151" s="444">
        <f t="shared" ca="1" si="204"/>
        <v>-6.7735412942619528E+16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-6.7735412942619528E+16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-282230887260914.69</v>
      </c>
      <c r="L6152" s="444">
        <f t="shared" ca="1" si="204"/>
        <v>-6.801764382988044E+16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-6.801764382988044E+16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-283406849291168.5</v>
      </c>
      <c r="L6153" s="444">
        <f t="shared" ca="1" si="204"/>
        <v>-6.8301050679171608E+16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-6.8301050679171608E+16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-284587711163215</v>
      </c>
      <c r="L6154" s="444">
        <f t="shared" ca="1" si="204"/>
        <v>-6.8585638390334824E+16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-6.8585638390334824E+16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-285773493293061.75</v>
      </c>
      <c r="L6155" s="444">
        <f t="shared" ca="1" si="204"/>
        <v>-6.8871411883627888E+16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-6.8871411883627888E+16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-286964216181782.88</v>
      </c>
      <c r="L6156" s="444">
        <f t="shared" ca="1" si="204"/>
        <v>-6.9158376099809672E+16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-6.9158376099809672E+16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-288159900415873.63</v>
      </c>
      <c r="L6157" s="444">
        <f t="shared" ca="1" si="204"/>
        <v>-6.9446536000225544E+16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-6.9446536000225544E+16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-289360566667606.38</v>
      </c>
      <c r="L6158" s="444">
        <f t="shared" ca="1" si="204"/>
        <v>-6.9735896566893152E+16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-6.9735896566893152E+16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-290566235695388.13</v>
      </c>
      <c r="L6159" s="444">
        <f t="shared" ca="1" si="204"/>
        <v>-7.0026462802588544E+16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-7.0026462802588544E+16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-291776928344118.94</v>
      </c>
      <c r="L6160" s="444">
        <f t="shared" ca="1" si="204"/>
        <v>-7.0318239730932664E+16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-7.0318239730932664E+16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-292992665545552.81</v>
      </c>
      <c r="L6161" s="444">
        <f t="shared" ca="1" si="204"/>
        <v>-7.0611232396478216E+16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-7.0611232396478216E+16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-294213468318659.19</v>
      </c>
      <c r="L6162" s="444">
        <f t="shared" ca="1" si="204"/>
        <v>-7.0905445864796872E+16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-7.0905445864796872E+16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-295439357769986.94</v>
      </c>
      <c r="L6163" s="444">
        <f t="shared" ca="1" si="204"/>
        <v>-7.1200885222566856E+16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-7.1200885222566856E+16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-296670355094028.63</v>
      </c>
      <c r="L6164" s="444">
        <f t="shared" ca="1" si="204"/>
        <v>-7.1497555577660888E+16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-7.1497555577660888E+16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-297906481573587</v>
      </c>
      <c r="L6165" s="444">
        <f t="shared" ca="1" si="204"/>
        <v>-7.1795462059234472E+16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-7.1795462059234472E+16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-299147758580143.63</v>
      </c>
      <c r="L6166" s="444">
        <f t="shared" ca="1" si="204"/>
        <v>-7.2094609817814608E+16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-7.2094609817814608E+16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-300394207574227.5</v>
      </c>
      <c r="L6167" s="444">
        <f t="shared" ca="1" si="204"/>
        <v>-7.2395004025388832E+16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-7.2395004025388832E+16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-301645850105786.81</v>
      </c>
      <c r="L6168" s="444">
        <f t="shared" ca="1" si="204"/>
        <v>-7.2696649875494624E+16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-7.2696649875494624E+16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-302902707814560.94</v>
      </c>
      <c r="L6169" s="444">
        <f t="shared" ca="1" si="204"/>
        <v>-7.2999552583309184E+16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-7.2999552583309184E+16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-304164802430454.94</v>
      </c>
      <c r="L6170" s="444">
        <f t="shared" ca="1" si="204"/>
        <v>-7.3303717385739632E+16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-7.3303717385739632E+16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-305432155773915.13</v>
      </c>
      <c r="L6171" s="444">
        <f t="shared" ca="1" si="204"/>
        <v>-7.3609149541513552E+16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-7.3609149541513552E+16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-306704789756306.44</v>
      </c>
      <c r="L6172" s="444">
        <f t="shared" ca="1" si="204"/>
        <v>-7.3915854331269856E+16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-7.3915854331269856E+16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-307982726380291.06</v>
      </c>
      <c r="L6173" s="444">
        <f t="shared" ca="1" si="204"/>
        <v>-7.4223837057650144E+16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-7.4223837057650144E+16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-309265987740208.94</v>
      </c>
      <c r="L6174" s="444">
        <f t="shared" ca="1" si="204"/>
        <v>-7.4533103045390352E+16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-7.4533103045390352E+16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-310554596022459.81</v>
      </c>
      <c r="L6175" s="444">
        <f t="shared" ca="1" si="204"/>
        <v>-7.4843657641412816E+16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-7.4843657641412816E+16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-311848573505886.75</v>
      </c>
      <c r="L6176" s="444">
        <f t="shared" ca="1" si="204"/>
        <v>-7.5155506214918704E+16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-7.5155506214918704E+16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-313147942562161.25</v>
      </c>
      <c r="L6177" s="444">
        <f t="shared" ca="1" si="204"/>
        <v>-7.5468654157480864E+16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-7.5468654157480864E+16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-314452725656170.25</v>
      </c>
      <c r="L6178" s="444">
        <f t="shared" ca="1" si="204"/>
        <v>-7.578310688313704E+16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-7.578310688313704E+16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-315762945346404.31</v>
      </c>
      <c r="L6179" s="444">
        <f t="shared" ca="1" si="204"/>
        <v>-7.609886982848344E+16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-7.609886982848344E+16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-317078624285347.69</v>
      </c>
      <c r="L6180" s="444">
        <f t="shared" ca="1" si="204"/>
        <v>-7.6415948452768784E+16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-7.6415948452768784E+16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-318399785219869.94</v>
      </c>
      <c r="L6181" s="444">
        <f t="shared" ca="1" si="204"/>
        <v>-7.6734348237988656E+16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-7.6734348237988656E+16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-319726450991619.38</v>
      </c>
      <c r="L6182" s="444">
        <f t="shared" ca="1" si="204"/>
        <v>-7.7054074688980272E+16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-7.7054074688980272E+16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-321058644537417.81</v>
      </c>
      <c r="L6183" s="444">
        <f t="shared" ca="1" si="204"/>
        <v>-7.7375133333517696E+16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-7.7375133333517696E+16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-322396388889657.06</v>
      </c>
      <c r="L6184" s="444">
        <f t="shared" ca="1" si="204"/>
        <v>-7.769752972240736E+16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-7.769752972240736E+16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-323739707176697.31</v>
      </c>
      <c r="L6185" s="444">
        <f t="shared" ca="1" si="204"/>
        <v>-7.8021269429584064E+16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-7.8021269429584064E+16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-325088622623266.94</v>
      </c>
      <c r="L6186" s="444">
        <f t="shared" ca="1" si="204"/>
        <v>-7.8346358052207328E+16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-7.8346358052207328E+16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-326443158550863.88</v>
      </c>
      <c r="L6187" s="444">
        <f t="shared" ca="1" si="204"/>
        <v>-7.8672801210758192E+16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-7.8672801210758192E+16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-327803338378159.13</v>
      </c>
      <c r="L6188" s="444">
        <f t="shared" ca="1" si="204"/>
        <v>-7.9000604549136352E+16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-7.9000604549136352E+16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-329169185621401.44</v>
      </c>
      <c r="L6189" s="444">
        <f t="shared" ca="1" si="204"/>
        <v>-7.932977373475776E+16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-7.932977373475776E+16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-330540723894824</v>
      </c>
      <c r="L6190" s="444">
        <f t="shared" ca="1" si="204"/>
        <v>-7.9660314458652576E+16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-7.9660314458652576E+16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-331917976911052.38</v>
      </c>
      <c r="L6191" s="444">
        <f t="shared" ca="1" si="204"/>
        <v>-7.9992232435563632E+16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-7.9992232435563632E+16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-333300968481515.13</v>
      </c>
      <c r="L6192" s="444">
        <f t="shared" ca="1" si="204"/>
        <v>-8.0325533404045152E+16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-8.0325533404045152E+16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-334689722516854.81</v>
      </c>
      <c r="L6193" s="444">
        <f t="shared" ca="1" si="204"/>
        <v>-8.0660223126562E+16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-8.0660223126562E+16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-336084263027341.69</v>
      </c>
      <c r="L6194" s="444">
        <f t="shared" ca="1" si="204"/>
        <v>-8.0996307389589344E+16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-8.0996307389589344E+16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-337484614123288.94</v>
      </c>
      <c r="L6195" s="444">
        <f t="shared" ca="1" si="204"/>
        <v>-8.133379200371264E+16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-8.133379200371264E+16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-338890800015469.31</v>
      </c>
      <c r="L6196" s="444">
        <f t="shared" ca="1" si="204"/>
        <v>-8.1672682803728112E+16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-8.1672682803728112E+16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-340302845015533.81</v>
      </c>
      <c r="L6197" s="444">
        <f t="shared" ca="1" si="204"/>
        <v>-8.2012985648743648E+16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-8.2012985648743648E+16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-341720773536431.88</v>
      </c>
      <c r="L6198" s="444">
        <f t="shared" ca="1" si="204"/>
        <v>-8.235470642228008E+16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-8.235470642228008E+16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-343144610092833.69</v>
      </c>
      <c r="L6199" s="444">
        <f t="shared" ca="1" si="204"/>
        <v>-8.2697851032372912E+16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-8.2697851032372912E+16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-344574379301553.81</v>
      </c>
      <c r="L6200" s="444">
        <f t="shared" ca="1" si="204"/>
        <v>-8.3042425411674464E+16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-8.3042425411674464E+16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-346010105881976.94</v>
      </c>
      <c r="L6201" s="444">
        <f t="shared" ca="1" si="204"/>
        <v>-8.3388435517556448E+16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-8.3388435517556448E+16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-347451814656485.19</v>
      </c>
      <c r="L6202" s="444">
        <f t="shared" ca="1" si="204"/>
        <v>-8.3735887332212928E+16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-8.3735887332212928E+16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-348899530550887.19</v>
      </c>
      <c r="L6203" s="444">
        <f t="shared" ca="1" si="204"/>
        <v>-8.4084786862763808E+16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-8.4084786862763808E+16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-350353278594849.19</v>
      </c>
      <c r="L6204" s="444">
        <f t="shared" ca="1" si="204"/>
        <v>-8.4435140141358656E+16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-8.4435140141358656E+16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-351813083922327.75</v>
      </c>
      <c r="L6205" s="444">
        <f t="shared" ca="1" si="204"/>
        <v>-8.4786953225280976E+16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-8.4786953225280976E+16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-353278971772004.06</v>
      </c>
      <c r="L6206" s="444">
        <f t="shared" ca="1" si="204"/>
        <v>-8.5140232197052976E+16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-8.5140232197052976E+16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-354750967487720.75</v>
      </c>
      <c r="L6207" s="444">
        <f t="shared" ca="1" si="204"/>
        <v>-8.5494983164540704E+16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-8.5494983164540704E+16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-356229096518919.63</v>
      </c>
      <c r="L6208" s="444">
        <f t="shared" ca="1" si="204"/>
        <v>-8.5851212261059616E+16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-8.5851212261059616E+16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-357713384421081.75</v>
      </c>
      <c r="L6209" s="444">
        <f t="shared" ca="1" si="204"/>
        <v>-8.6208925645480704E+16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-8.6208925645480704E+16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-359203856856169.63</v>
      </c>
      <c r="L6210" s="444">
        <f t="shared" ca="1" si="204"/>
        <v>-8.656812950233688E+16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-8.656812950233688E+16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-360700539593070.31</v>
      </c>
      <c r="L6211" s="444">
        <f t="shared" ca="1" si="204"/>
        <v>-8.6928830041929952E+16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-8.6928830041929952E+16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-362203458508041.44</v>
      </c>
      <c r="L6212" s="444">
        <f t="shared" ca="1" si="204"/>
        <v>-8.7291033500438E+16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-8.7291033500438E+16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-363712639585158.31</v>
      </c>
      <c r="L6213" s="444">
        <f t="shared" ca="1" si="204"/>
        <v>-8.7654746140023152E+16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-8.7654746140023152E+16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-365228108916763.13</v>
      </c>
      <c r="L6214" s="444">
        <f t="shared" ca="1" si="204"/>
        <v>-8.801997424893992E+16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-8.801997424893992E+16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-366749892703916.31</v>
      </c>
      <c r="L6215" s="444">
        <f t="shared" ca="1" si="204"/>
        <v>-8.838672414164384E+16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-8.838672414164384E+16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-368278017256849.31</v>
      </c>
      <c r="L6216" s="444">
        <f t="shared" ca="1" si="204"/>
        <v>-8.8755002158900688E+16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-8.8755002158900688E+16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-369812508995419.5</v>
      </c>
      <c r="L6217" s="444">
        <f t="shared" ca="1" si="204"/>
        <v>-8.9124814667896112E+16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-8.9124814667896112E+16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-371353394449567.13</v>
      </c>
      <c r="L6218" s="444">
        <f t="shared" ca="1" si="204"/>
        <v>-8.949616806234568E+16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-8.949616806234568E+16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-372900700259773.69</v>
      </c>
      <c r="L6219" s="444">
        <f t="shared" ca="1" si="204"/>
        <v>-8.9869068762605456E+16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-8.9869068762605456E+16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-374454453177522.75</v>
      </c>
      <c r="L6220" s="444">
        <f t="shared" ca="1" si="204"/>
        <v>-9.0243523215782976E+16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-9.0243523215782976E+16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-376014680065762.38</v>
      </c>
      <c r="L6221" s="444">
        <f t="shared" ca="1" si="204"/>
        <v>-9.0619537895848736E+16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-9.0619537895848736E+16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-377581407899369.75</v>
      </c>
      <c r="L6222" s="444">
        <f t="shared" ca="1" si="204"/>
        <v>-9.0997119303748112E+16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-9.0997119303748112E+16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-379154663765617.13</v>
      </c>
      <c r="L6223" s="444">
        <f t="shared" ca="1" si="204"/>
        <v>-9.1376273967513728E+16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-9.1376273967513728E+16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-380734474864640.5</v>
      </c>
      <c r="L6224" s="444">
        <f t="shared" ca="1" si="204"/>
        <v>-9.1757008442378368E+16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-9.1757008442378368E+16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-382320868509909.88</v>
      </c>
      <c r="L6225" s="444">
        <f t="shared" ca="1" si="204"/>
        <v>-9.2139329310888272E+16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-9.2139329310888272E+16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-383913872128701.13</v>
      </c>
      <c r="L6226" s="444">
        <f t="shared" ca="1" si="204"/>
        <v>-9.2523243183016976E+16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-9.2523243183016976E+16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-385513513262570.75</v>
      </c>
      <c r="L6227" s="444">
        <f t="shared" ca="1" si="204"/>
        <v>-9.2908756696279552E+16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-9.2908756696279552E+16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-387119819567831.44</v>
      </c>
      <c r="L6228" s="444">
        <f t="shared" ca="1" si="204"/>
        <v>-9.3295876515847376E+16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-9.3295876515847376E+16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-388732818816030.75</v>
      </c>
      <c r="L6229" s="444">
        <f t="shared" ca="1" si="204"/>
        <v>-9.3684609334663408E+16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-9.3684609334663408E+16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-390352538894430.88</v>
      </c>
      <c r="L6230" s="444">
        <f t="shared" ca="1" si="204"/>
        <v>-9.407496187355784E+16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-9.407496187355784E+16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-391979007806491</v>
      </c>
      <c r="L6231" s="444">
        <f t="shared" ca="1" si="204"/>
        <v>-9.4466940881364336E+16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-9.4466940881364336E+16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-393612253672351.38</v>
      </c>
      <c r="L6232" s="444">
        <f t="shared" ca="1" si="204"/>
        <v>-9.4860553135036688E+16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-9.4860553135036688E+16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-395252304729319.5</v>
      </c>
      <c r="L6233" s="444">
        <f t="shared" ca="1" si="204"/>
        <v>-9.5255805439766E+16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-9.5255805439766E+16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-396899189332358.31</v>
      </c>
      <c r="L6234" s="444">
        <f t="shared" ca="1" si="204"/>
        <v>-9.5652704629098352E+16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-9.5652704629098352E+16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-398552935954576.44</v>
      </c>
      <c r="L6235" s="444">
        <f t="shared" ca="1" si="204"/>
        <v>-9.6051257565052928E+16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-9.6051257565052928E+16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-400213573187720.5</v>
      </c>
      <c r="L6236" s="444">
        <f t="shared" ca="1" si="204"/>
        <v>-9.6451471138240656E+16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-9.6451471138240656E+16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-401881129742669.38</v>
      </c>
      <c r="L6237" s="444">
        <f t="shared" ca="1" si="204"/>
        <v>-9.6853352267983328E+16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-9.6853352267983328E+16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-403555634449930.5</v>
      </c>
      <c r="L6238" s="444">
        <f t="shared" ca="1" si="204"/>
        <v>-9.7256907902433264E+16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-9.7256907902433264E+16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-405237116260138.63</v>
      </c>
      <c r="L6239" s="444">
        <f t="shared" ca="1" si="204"/>
        <v>-9.7662145018693408E+16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-9.7662145018693408E+16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-406925604244555.88</v>
      </c>
      <c r="L6240" s="444">
        <f t="shared" ca="1" si="204"/>
        <v>-9.8069070622937968E+16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-9.8069070622937968E+16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-408621127595574.88</v>
      </c>
      <c r="L6241" s="444">
        <f t="shared" ca="1" si="204"/>
        <v>-9.8477691750533536E+16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-9.8477691750533536E+16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-410323715627223.06</v>
      </c>
      <c r="L6242" s="444">
        <f t="shared" ca="1" si="204"/>
        <v>-9.8888015466160752E+16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-9.8888015466160752E+16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-412033397775669.81</v>
      </c>
      <c r="L6243" s="444">
        <f t="shared" ca="1" si="204"/>
        <v>-9.9300048863936416E+16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-9.9300048863936416E+16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-413750203599735.06</v>
      </c>
      <c r="L6244" s="444">
        <f t="shared" ca="1" si="204"/>
        <v>-9.9713799067536144E+16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-9.9713799067536144E+16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-415474162781400.63</v>
      </c>
      <c r="L6245" s="444">
        <f t="shared" ca="1" si="204"/>
        <v>-1.0012927323031755E+17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-1.0012927323031755E+17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-417205305126323.13</v>
      </c>
      <c r="L6246" s="444">
        <f t="shared" ca="1" si="204"/>
        <v>-1.0054647853544387E+17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-1.0054647853544387E+17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-418943660564349.44</v>
      </c>
      <c r="L6247" s="444">
        <f t="shared" ca="1" si="204"/>
        <v>-1.0096542219600822E+17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-1.0096542219600822E+17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-420689259150034.25</v>
      </c>
      <c r="L6248" s="444">
        <f t="shared" ca="1" si="204"/>
        <v>-1.0138611145515826E+17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-1.0138611145515826E+17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-422442131063159.38</v>
      </c>
      <c r="L6249" s="444">
        <f t="shared" ca="1" si="204"/>
        <v>-1.0180855358622141E+17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-1.0180855358622141E+17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-424202306609255.88</v>
      </c>
      <c r="L6250" s="444">
        <f t="shared" ca="1" si="204"/>
        <v>-1.0223275589283066E+17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2026-08-01T11:12:58Z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